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65" windowWidth="14805" windowHeight="7650"/>
  </bookViews>
  <sheets>
    <sheet name="октябрь" sheetId="3" r:id="rId1"/>
  </sheets>
  <externalReferences>
    <externalReference r:id="rId2"/>
  </externalReferences>
  <definedNames>
    <definedName name="_xlnm.Print_Titles" localSheetId="0">октябрь!$2:$4</definedName>
  </definedNames>
  <calcPr calcId="145621"/>
</workbook>
</file>

<file path=xl/calcChain.xml><?xml version="1.0" encoding="utf-8"?>
<calcChain xmlns="http://schemas.openxmlformats.org/spreadsheetml/2006/main">
  <c r="F36" i="3" l="1"/>
  <c r="G15" i="3" l="1"/>
  <c r="H15" i="3"/>
  <c r="F15" i="3"/>
  <c r="H32" i="3" l="1"/>
  <c r="G32" i="3"/>
  <c r="F32" i="3"/>
  <c r="H27" i="3"/>
  <c r="G27" i="3"/>
  <c r="F27" i="3"/>
  <c r="G33" i="3" l="1"/>
  <c r="H33" i="3"/>
  <c r="F33" i="3"/>
  <c r="G10" i="3"/>
  <c r="F10" i="3"/>
  <c r="F11" i="3" l="1"/>
  <c r="H20" i="3" l="1"/>
  <c r="H21" i="3" s="1"/>
  <c r="G20" i="3"/>
  <c r="G21" i="3" s="1"/>
  <c r="F20" i="3"/>
  <c r="H16" i="3"/>
  <c r="H10" i="3"/>
  <c r="G11" i="3"/>
  <c r="G16" i="3" l="1"/>
  <c r="G34" i="3"/>
  <c r="H34" i="3"/>
  <c r="F16" i="3"/>
  <c r="H11" i="3"/>
  <c r="F21" i="3"/>
  <c r="F34" i="3" s="1"/>
  <c r="F37" i="3" s="1"/>
</calcChain>
</file>

<file path=xl/sharedStrings.xml><?xml version="1.0" encoding="utf-8"?>
<sst xmlns="http://schemas.openxmlformats.org/spreadsheetml/2006/main" count="60" uniqueCount="51">
  <si>
    <t>НР (наименование)</t>
  </si>
  <si>
    <t>Рз Пр</t>
  </si>
  <si>
    <t>ВР</t>
  </si>
  <si>
    <t>Пояснение предлагаемых изменений</t>
  </si>
  <si>
    <t>ВСЕГО:</t>
  </si>
  <si>
    <t>-</t>
  </si>
  <si>
    <t>Код ГРБС</t>
  </si>
  <si>
    <t>НР</t>
  </si>
  <si>
    <t xml:space="preserve">Обеспечение реализации полномочий Клетнянского муниципального района </t>
  </si>
  <si>
    <t>Администрация Клетнянского района</t>
  </si>
  <si>
    <t>ИТОГО по главному распорядителю бюджетных средств "Администрация Клетнянского района"</t>
  </si>
  <si>
    <t xml:space="preserve">Развитие системы образования Клетнянского муниципального  района </t>
  </si>
  <si>
    <t>ИТОГО по главному распорядителю бюджетных средств "Развитие системы образования Клетнянского муниципального  района"</t>
  </si>
  <si>
    <t>ИТОГО по муниципальной программе "Развитие системы образования Клетнянского муниципального  района"</t>
  </si>
  <si>
    <t>ИТОГО по муниципальной программе "Обеспечение реализации полномочий Клетнянского муниципального района"</t>
  </si>
  <si>
    <t>Управление муниципальными финансами муниципального образования "Клетнянский муниципальный район"</t>
  </si>
  <si>
    <t>Финансовое управление администрации Клетнянского района</t>
  </si>
  <si>
    <t>ИТОГО по главному распорядителю бюджетных средств "Финансовое управление администрации Клетнянского района"</t>
  </si>
  <si>
    <t>ИТОГО по по непрограммной деятельности</t>
  </si>
  <si>
    <t>Резервный фонд местной администрации</t>
  </si>
  <si>
    <t>Управление образования администрации Клетнянского района</t>
  </si>
  <si>
    <t xml:space="preserve">Резервный фонд местной администрации </t>
  </si>
  <si>
    <t>0111</t>
  </si>
  <si>
    <t>Направлено на оказание материальной помощи гражданам пострадавшим при пожарах, за счет средств резервного фонда администрации Клетнянского района</t>
  </si>
  <si>
    <t>Распределение средств  резервного фонда администрации района</t>
  </si>
  <si>
    <t>0702</t>
  </si>
  <si>
    <t>244</t>
  </si>
  <si>
    <t>ИТОГО по муниципальной программе "Управление муниципальными финансами Клетнянского муниципального района"</t>
  </si>
  <si>
    <t>Непрограммная деятельность</t>
  </si>
  <si>
    <t>1403</t>
  </si>
  <si>
    <t>Поддержка мер по обеспечению сбалансированности бюджетов поселений</t>
  </si>
  <si>
    <t>2026 год</t>
  </si>
  <si>
    <t>1102</t>
  </si>
  <si>
    <t>2027 год</t>
  </si>
  <si>
    <t>SИ120</t>
  </si>
  <si>
    <t>Строительство (реконструкция) объектов физической культуры и спорта</t>
  </si>
  <si>
    <t>2028 год</t>
  </si>
  <si>
    <t>Руководство и управление в сфере установленных функций органов местного самоуправления</t>
  </si>
  <si>
    <t>0104</t>
  </si>
  <si>
    <t>80040</t>
  </si>
  <si>
    <t>Корректировка расходной части бюджета Клетнянского муниципального района Брянской области на 2026 - 2028 годы</t>
  </si>
  <si>
    <t>Достижение показателей деятельности органов исполнительной власти субъектов Российской Федерации</t>
  </si>
  <si>
    <t>0106</t>
  </si>
  <si>
    <t>0502</t>
  </si>
  <si>
    <t>Приобретение специализированной техники для предприятий жилищно-коммунального комплекса</t>
  </si>
  <si>
    <r>
      <t xml:space="preserve">Уменьшение ассигнований в сумме -5 142 640,09 рублей  на строительство спортивно-оздоровительного комплекса в п.Клетня, из них:
 -5091213,69 руб. - за счет субсидии из областного бюджета Постановление Правительства Брянской области от 27.08.2026ь №427-п; </t>
    </r>
    <r>
      <rPr>
        <sz val="10"/>
        <color rgb="FFFF0000"/>
        <rFont val="Trebuchet MS"/>
        <family val="2"/>
        <charset val="204"/>
      </rPr>
      <t xml:space="preserve">
 </t>
    </r>
    <r>
      <rPr>
        <sz val="10"/>
        <rFont val="Trebuchet MS"/>
        <family val="2"/>
        <charset val="204"/>
      </rPr>
      <t>-51 426,40 руб. - софинансирование из местного бюджета.</t>
    </r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</si>
  <si>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</si>
  <si>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Уменьшение ассигнований в сумме - 52 080,00 руб. , в соответствии с постановлением Правительства Брянской области от 07.09.26. № 443-п - на выплату ежемесячного денежного вознаграждения советникам директоров </t>
  </si>
  <si>
    <t>Увеличение ассигнований +10 600 000,00 рублей, в соответсвии с Постановлением Правительства Брянской области от 16.09.2026 г. №463-п  и Постановлением администрации Клетнянского района № 589 от 02.10.2026 года, на  приобретение автогрейдера для предприятий ЖКХ.</t>
  </si>
  <si>
    <t>Увеличение ассигнований в сумме 861 938,49 рублей, на поощрение муниципальных управленческих команд,  за счет средств, федерального бюджета в соответствии с постановлением Правительства Брянской области от 11 августа 2026 года №354-п «О распределении в 2026 году иных  межбюджетных трансфертов бюджетам муниципальных районов (муниципальных округов, городских округов) на цели поощрения муниципальных  управленческих команд Брянской области за достижение показателей деятельности исполнительных органов субъектов Российской Федерации»</t>
  </si>
  <si>
    <t>Увеличение ассигнований в сумме 292721,51 рублей, на поощрение муниципальных управленческих команд,  за счет средств, федерального бюджета в соответствии с постановлением Правительства Брянской области от 11 августа 2026 года №354-п «О распределении в 2026 году иных  межбюджетных трансфертов бюджетам муниципальных районов (муниципальных округов, городских округов) на цели поощрения муниципальных  управленческих команд Брянской области за достижение показателей деятельности исполнительных органов субъектов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</si>
</sst>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1"/>
      <name val="Calibri"/>
      <family val="2"/>
      <scheme val="minor"/>
    </font>
    <font>
      <sz val="10"/>
      <name val="Trebuchet MS"/>
      <family val="2"/>
      <charset val="204"/>
    </font>
    <font>
      <b/>
      <sz val="10"/>
      <name val="Trebuchet MS"/>
      <family val="2"/>
      <charset val="204"/>
    </font>
    <font>
      <sz val="10"/>
      <name val="Times New Roman"/>
      <family val="1"/>
      <charset val="204"/>
    </font>
    <font>
      <sz val="10"/>
      <color rgb="FF0000FF"/>
      <name val="Trebuchet MS"/>
      <family val="2"/>
      <charset val="204"/>
    </font>
    <font>
      <b/>
      <sz val="10"/>
      <color rgb="FF0000FF"/>
      <name val="Trebuchet MS"/>
      <family val="2"/>
      <charset val="204"/>
    </font>
    <font>
      <b/>
      <sz val="10"/>
      <name val="Times New Roman"/>
      <family val="1"/>
      <charset val="204"/>
    </font>
    <font>
      <sz val="10"/>
      <color rgb="FFFF0000"/>
      <name val="Trebuchet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8E4BC"/>
        <bgColor rgb="FFD8E4BC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top" wrapText="1"/>
    </xf>
    <xf numFmtId="0" fontId="1" fillId="0" borderId="0"/>
  </cellStyleXfs>
  <cellXfs count="55">
    <xf numFmtId="0" fontId="0" fillId="0" borderId="0" xfId="0" applyFont="1" applyFill="1" applyAlignment="1">
      <alignment vertical="top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4" fontId="4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Alignment="1">
      <alignment vertical="top" wrapText="1"/>
    </xf>
    <xf numFmtId="0" fontId="2" fillId="0" borderId="3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Normal_data" xfId="1"/>
    <cellStyle name="Обычный" xfId="0" builtinId="0"/>
  </cellStyles>
  <dxfs count="0"/>
  <tableStyles count="0" defaultTableStyle="TableStyleMedium9" defaultPivotStyle="PivotStyleLight16"/>
  <colors>
    <mruColors>
      <color rgb="FF66FFCC"/>
      <color rgb="FF0000FF"/>
      <color rgb="FFCCFFCC"/>
      <color rgb="FFCCFF99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1;&#1102;&#1076;&#1078;&#1077;&#1090;%202026/&#1048;&#1079;&#1084;&#1077;&#1085;&#1077;&#1085;&#1080;&#1103;%202026/&#1055;&#1088;&#1080;&#1083;_%202026-2028%20&#1087;&#1086;&#1076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ированный"/>
      <sheetName val="Остатки"/>
      <sheetName val="От пос"/>
      <sheetName val="пос-м"/>
      <sheetName val="Расчет ПО"/>
      <sheetName val="Публ"/>
      <sheetName val="Инвест "/>
      <sheetName val="Пояснит октябрь"/>
      <sheetName val="Пояснит август "/>
      <sheetName val="Пояснит.март"/>
      <sheetName val="1.Дох"/>
      <sheetName val="2.Норм"/>
      <sheetName val="3.ВС"/>
      <sheetName val="4.ФС"/>
      <sheetName val="5.ПС"/>
      <sheetName val="6.1.Выр"/>
      <sheetName val="7.1.Сбал"/>
      <sheetName val="7.2.Дороги"/>
      <sheetName val="7.3.Жилье"/>
      <sheetName val="8.Ист"/>
      <sheetName val="9.МВЗ"/>
      <sheetName val="10.МГ"/>
      <sheetName val="ОМ ПСР"/>
      <sheetName val="Соглашения"/>
      <sheetName val="Лист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83">
          <cell r="H183">
            <v>6611366.3099999996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zoomScale="70" zoomScaleNormal="70" workbookViewId="0">
      <selection activeCell="W30" sqref="W30"/>
    </sheetView>
  </sheetViews>
  <sheetFormatPr defaultColWidth="9.33203125" defaultRowHeight="12.75" x14ac:dyDescent="0.2"/>
  <cols>
    <col min="1" max="1" width="6.5" style="8" customWidth="1"/>
    <col min="2" max="2" width="9.5" style="8" customWidth="1"/>
    <col min="3" max="3" width="56.1640625" style="3" customWidth="1"/>
    <col min="4" max="4" width="8.6640625" style="9" customWidth="1"/>
    <col min="5" max="5" width="16.83203125" style="9" customWidth="1"/>
    <col min="6" max="6" width="19.1640625" style="9" customWidth="1"/>
    <col min="7" max="7" width="18.33203125" style="3" customWidth="1"/>
    <col min="8" max="8" width="13.83203125" style="3" customWidth="1"/>
    <col min="9" max="9" width="81.6640625" style="3" customWidth="1"/>
    <col min="10" max="11" width="9.33203125" style="3"/>
    <col min="12" max="12" width="13" style="3" bestFit="1" customWidth="1"/>
    <col min="13" max="16384" width="9.33203125" style="3"/>
  </cols>
  <sheetData>
    <row r="1" spans="1:9" ht="27" customHeight="1" x14ac:dyDescent="0.2">
      <c r="A1" s="52" t="s">
        <v>40</v>
      </c>
      <c r="B1" s="52"/>
      <c r="C1" s="52"/>
      <c r="D1" s="52"/>
      <c r="E1" s="52"/>
      <c r="F1" s="52"/>
      <c r="G1" s="52"/>
      <c r="H1" s="52"/>
      <c r="I1" s="52"/>
    </row>
    <row r="2" spans="1:9" ht="16.5" customHeight="1" x14ac:dyDescent="0.2">
      <c r="A2" s="53" t="s">
        <v>6</v>
      </c>
      <c r="B2" s="53" t="s">
        <v>7</v>
      </c>
      <c r="C2" s="53" t="s">
        <v>0</v>
      </c>
      <c r="D2" s="53" t="s">
        <v>1</v>
      </c>
      <c r="E2" s="53" t="s">
        <v>2</v>
      </c>
      <c r="F2" s="45" t="s">
        <v>31</v>
      </c>
      <c r="G2" s="53" t="s">
        <v>33</v>
      </c>
      <c r="H2" s="53" t="s">
        <v>36</v>
      </c>
      <c r="I2" s="53" t="s">
        <v>3</v>
      </c>
    </row>
    <row r="3" spans="1:9" ht="11.25" customHeight="1" x14ac:dyDescent="0.2">
      <c r="A3" s="53"/>
      <c r="B3" s="53"/>
      <c r="C3" s="53"/>
      <c r="D3" s="53"/>
      <c r="E3" s="53"/>
      <c r="F3" s="54"/>
      <c r="G3" s="53"/>
      <c r="H3" s="53"/>
      <c r="I3" s="53"/>
    </row>
    <row r="4" spans="1:9" ht="13.7" customHeight="1" x14ac:dyDescent="0.2">
      <c r="A4" s="53"/>
      <c r="B4" s="53"/>
      <c r="C4" s="53"/>
      <c r="D4" s="53"/>
      <c r="E4" s="53"/>
      <c r="F4" s="46"/>
      <c r="G4" s="53"/>
      <c r="H4" s="53"/>
      <c r="I4" s="53"/>
    </row>
    <row r="5" spans="1:9" ht="15.75" customHeight="1" x14ac:dyDescent="0.2">
      <c r="A5" s="48" t="s">
        <v>8</v>
      </c>
      <c r="B5" s="48"/>
      <c r="C5" s="48"/>
      <c r="D5" s="48"/>
      <c r="E5" s="48"/>
      <c r="F5" s="48"/>
      <c r="G5" s="48"/>
      <c r="H5" s="48"/>
      <c r="I5" s="48"/>
    </row>
    <row r="6" spans="1:9" s="11" customFormat="1" ht="15" x14ac:dyDescent="0.2">
      <c r="A6" s="49" t="s">
        <v>9</v>
      </c>
      <c r="B6" s="49"/>
      <c r="C6" s="49"/>
      <c r="D6" s="49"/>
      <c r="E6" s="49"/>
      <c r="F6" s="49"/>
      <c r="G6" s="49"/>
      <c r="H6" s="49"/>
      <c r="I6" s="49"/>
    </row>
    <row r="7" spans="1:9" s="11" customFormat="1" ht="146.25" hidden="1" customHeight="1" x14ac:dyDescent="0.2">
      <c r="A7" s="25">
        <v>851</v>
      </c>
      <c r="B7" s="25" t="s">
        <v>39</v>
      </c>
      <c r="C7" s="25" t="s">
        <v>37</v>
      </c>
      <c r="D7" s="25" t="s">
        <v>38</v>
      </c>
      <c r="E7" s="13"/>
      <c r="F7" s="4"/>
      <c r="G7" s="4"/>
      <c r="H7" s="4"/>
      <c r="I7" s="18"/>
    </row>
    <row r="8" spans="1:9" s="5" customFormat="1" ht="155.25" customHeight="1" x14ac:dyDescent="0.2">
      <c r="A8" s="27">
        <v>851</v>
      </c>
      <c r="B8" s="28">
        <v>81850</v>
      </c>
      <c r="C8" s="29" t="s">
        <v>44</v>
      </c>
      <c r="D8" s="13" t="s">
        <v>43</v>
      </c>
      <c r="E8" s="1" t="s">
        <v>26</v>
      </c>
      <c r="F8" s="4">
        <v>10600000</v>
      </c>
      <c r="G8" s="4"/>
      <c r="H8" s="4"/>
      <c r="I8" s="30" t="s">
        <v>48</v>
      </c>
    </row>
    <row r="9" spans="1:9" s="5" customFormat="1" ht="106.5" customHeight="1" x14ac:dyDescent="0.2">
      <c r="A9" s="19">
        <v>851</v>
      </c>
      <c r="B9" s="19" t="s">
        <v>34</v>
      </c>
      <c r="C9" s="20" t="s">
        <v>35</v>
      </c>
      <c r="D9" s="13" t="s">
        <v>32</v>
      </c>
      <c r="E9" s="19">
        <v>414</v>
      </c>
      <c r="F9" s="4">
        <v>-5142640.09</v>
      </c>
      <c r="G9" s="4"/>
      <c r="H9" s="4"/>
      <c r="I9" s="20" t="s">
        <v>45</v>
      </c>
    </row>
    <row r="10" spans="1:9" ht="30.75" customHeight="1" x14ac:dyDescent="0.3">
      <c r="A10" s="41" t="s">
        <v>10</v>
      </c>
      <c r="B10" s="41"/>
      <c r="C10" s="41"/>
      <c r="D10" s="41"/>
      <c r="E10" s="41"/>
      <c r="F10" s="4">
        <f>SUM(F7:F9)</f>
        <v>5457359.9100000001</v>
      </c>
      <c r="G10" s="4">
        <f>SUM(G8:G9)</f>
        <v>0</v>
      </c>
      <c r="H10" s="4">
        <f>SUM(H8:H9)</f>
        <v>0</v>
      </c>
      <c r="I10" s="21"/>
    </row>
    <row r="11" spans="1:9" ht="27.75" customHeight="1" x14ac:dyDescent="0.3">
      <c r="A11" s="41" t="s">
        <v>14</v>
      </c>
      <c r="B11" s="41"/>
      <c r="C11" s="41"/>
      <c r="D11" s="41"/>
      <c r="E11" s="41"/>
      <c r="F11" s="4">
        <f>F10</f>
        <v>5457359.9100000001</v>
      </c>
      <c r="G11" s="4">
        <f>G10</f>
        <v>0</v>
      </c>
      <c r="H11" s="4">
        <f>H10</f>
        <v>0</v>
      </c>
      <c r="I11" s="2"/>
    </row>
    <row r="12" spans="1:9" ht="14.45" customHeight="1" x14ac:dyDescent="0.2">
      <c r="A12" s="48" t="s">
        <v>11</v>
      </c>
      <c r="B12" s="48"/>
      <c r="C12" s="48"/>
      <c r="D12" s="48"/>
      <c r="E12" s="48"/>
      <c r="F12" s="48"/>
      <c r="G12" s="48"/>
      <c r="H12" s="48"/>
      <c r="I12" s="48"/>
    </row>
    <row r="13" spans="1:9" s="11" customFormat="1" ht="15" customHeight="1" x14ac:dyDescent="0.2">
      <c r="A13" s="49" t="s">
        <v>20</v>
      </c>
      <c r="B13" s="49"/>
      <c r="C13" s="49"/>
      <c r="D13" s="49"/>
      <c r="E13" s="49"/>
      <c r="F13" s="49"/>
      <c r="G13" s="49"/>
      <c r="H13" s="49"/>
      <c r="I13" s="49"/>
    </row>
    <row r="14" spans="1:9" s="11" customFormat="1" ht="151.5" customHeight="1" x14ac:dyDescent="0.2">
      <c r="A14" s="27">
        <v>852</v>
      </c>
      <c r="B14" s="27">
        <v>50500</v>
      </c>
      <c r="C14" s="23" t="s">
        <v>46</v>
      </c>
      <c r="D14" s="13" t="s">
        <v>25</v>
      </c>
      <c r="E14" s="27">
        <v>612</v>
      </c>
      <c r="F14" s="4">
        <v>-52080</v>
      </c>
      <c r="G14" s="4"/>
      <c r="H14" s="4"/>
      <c r="I14" s="26" t="s">
        <v>47</v>
      </c>
    </row>
    <row r="15" spans="1:9" ht="27.75" customHeight="1" x14ac:dyDescent="0.3">
      <c r="A15" s="41" t="s">
        <v>12</v>
      </c>
      <c r="B15" s="41"/>
      <c r="C15" s="41"/>
      <c r="D15" s="41"/>
      <c r="E15" s="41"/>
      <c r="F15" s="4">
        <f>F14</f>
        <v>-52080</v>
      </c>
      <c r="G15" s="4">
        <f t="shared" ref="G15:H15" si="0">G14</f>
        <v>0</v>
      </c>
      <c r="H15" s="4">
        <f t="shared" si="0"/>
        <v>0</v>
      </c>
      <c r="I15" s="2" t="s">
        <v>5</v>
      </c>
    </row>
    <row r="16" spans="1:9" ht="31.5" customHeight="1" x14ac:dyDescent="0.3">
      <c r="A16" s="41" t="s">
        <v>13</v>
      </c>
      <c r="B16" s="41"/>
      <c r="C16" s="41"/>
      <c r="D16" s="41"/>
      <c r="E16" s="41"/>
      <c r="F16" s="4">
        <f>F15</f>
        <v>-52080</v>
      </c>
      <c r="G16" s="4">
        <f>G15</f>
        <v>0</v>
      </c>
      <c r="H16" s="4">
        <f>H15</f>
        <v>0</v>
      </c>
      <c r="I16" s="2" t="s">
        <v>5</v>
      </c>
    </row>
    <row r="17" spans="1:9" ht="14.45" customHeight="1" x14ac:dyDescent="0.2">
      <c r="A17" s="48" t="s">
        <v>15</v>
      </c>
      <c r="B17" s="48"/>
      <c r="C17" s="48"/>
      <c r="D17" s="48"/>
      <c r="E17" s="48"/>
      <c r="F17" s="48"/>
      <c r="G17" s="48"/>
      <c r="H17" s="48"/>
      <c r="I17" s="48"/>
    </row>
    <row r="18" spans="1:9" ht="14.45" customHeight="1" x14ac:dyDescent="0.2">
      <c r="A18" s="17"/>
      <c r="B18" s="17"/>
      <c r="C18" s="17"/>
      <c r="D18" s="17"/>
      <c r="E18" s="16"/>
      <c r="F18" s="16"/>
      <c r="G18" s="16"/>
      <c r="H18" s="16"/>
      <c r="I18" s="17"/>
    </row>
    <row r="19" spans="1:9" ht="48" hidden="1" customHeight="1" x14ac:dyDescent="0.2">
      <c r="A19" s="15">
        <v>853</v>
      </c>
      <c r="B19" s="15">
        <v>83020</v>
      </c>
      <c r="C19" s="12" t="s">
        <v>30</v>
      </c>
      <c r="D19" s="14" t="s">
        <v>29</v>
      </c>
      <c r="E19" s="19">
        <v>540</v>
      </c>
      <c r="F19" s="4">
        <v>0</v>
      </c>
      <c r="G19" s="19"/>
      <c r="H19" s="19"/>
      <c r="I19" s="17"/>
    </row>
    <row r="20" spans="1:9" ht="27.75" hidden="1" customHeight="1" x14ac:dyDescent="0.3">
      <c r="A20" s="41" t="s">
        <v>17</v>
      </c>
      <c r="B20" s="41"/>
      <c r="C20" s="41"/>
      <c r="D20" s="41"/>
      <c r="E20" s="41"/>
      <c r="F20" s="4">
        <f>SUM(F19:F19)</f>
        <v>0</v>
      </c>
      <c r="G20" s="4">
        <f>SUM(G19:G19)</f>
        <v>0</v>
      </c>
      <c r="H20" s="4">
        <f>SUM(H19:H19)</f>
        <v>0</v>
      </c>
      <c r="I20" s="2" t="s">
        <v>5</v>
      </c>
    </row>
    <row r="21" spans="1:9" ht="39.75" hidden="1" customHeight="1" x14ac:dyDescent="0.3">
      <c r="A21" s="41" t="s">
        <v>27</v>
      </c>
      <c r="B21" s="41"/>
      <c r="C21" s="41"/>
      <c r="D21" s="41"/>
      <c r="E21" s="41"/>
      <c r="F21" s="4">
        <f>F20</f>
        <v>0</v>
      </c>
      <c r="G21" s="4">
        <f>G20</f>
        <v>0</v>
      </c>
      <c r="H21" s="4">
        <f>H20</f>
        <v>0</v>
      </c>
      <c r="I21" s="2"/>
    </row>
    <row r="22" spans="1:9" ht="18" customHeight="1" x14ac:dyDescent="0.3">
      <c r="A22" s="51" t="s">
        <v>28</v>
      </c>
      <c r="B22" s="51"/>
      <c r="C22" s="51"/>
      <c r="D22" s="51"/>
      <c r="E22" s="51"/>
      <c r="F22" s="4"/>
      <c r="G22" s="4"/>
      <c r="H22" s="4"/>
      <c r="I22" s="2"/>
    </row>
    <row r="23" spans="1:9" ht="18" customHeight="1" x14ac:dyDescent="0.3">
      <c r="A23" s="42" t="s">
        <v>9</v>
      </c>
      <c r="B23" s="43"/>
      <c r="C23" s="44"/>
      <c r="D23" s="27"/>
      <c r="E23" s="27"/>
      <c r="F23" s="4"/>
      <c r="G23" s="4"/>
      <c r="H23" s="4"/>
      <c r="I23" s="2"/>
    </row>
    <row r="24" spans="1:9" ht="70.5" customHeight="1" x14ac:dyDescent="0.2">
      <c r="A24" s="45">
        <v>851</v>
      </c>
      <c r="B24" s="45">
        <v>55490</v>
      </c>
      <c r="C24" s="34" t="s">
        <v>41</v>
      </c>
      <c r="D24" s="36" t="s">
        <v>38</v>
      </c>
      <c r="E24" s="27">
        <v>121</v>
      </c>
      <c r="F24" s="4">
        <v>662179</v>
      </c>
      <c r="G24" s="4"/>
      <c r="H24" s="4"/>
      <c r="I24" s="38" t="s">
        <v>49</v>
      </c>
    </row>
    <row r="25" spans="1:9" ht="68.25" customHeight="1" x14ac:dyDescent="0.2">
      <c r="A25" s="46"/>
      <c r="B25" s="46"/>
      <c r="C25" s="35"/>
      <c r="D25" s="37"/>
      <c r="E25" s="27">
        <v>129</v>
      </c>
      <c r="F25" s="4">
        <v>199759.49</v>
      </c>
      <c r="G25" s="4"/>
      <c r="H25" s="4"/>
      <c r="I25" s="39"/>
    </row>
    <row r="26" spans="1:9" ht="65.25" hidden="1" customHeight="1" x14ac:dyDescent="0.2">
      <c r="A26" s="27">
        <v>851</v>
      </c>
      <c r="B26" s="27">
        <v>83030</v>
      </c>
      <c r="C26" s="23" t="s">
        <v>19</v>
      </c>
      <c r="D26" s="27">
        <v>1003</v>
      </c>
      <c r="E26" s="27">
        <v>313</v>
      </c>
      <c r="F26" s="4">
        <v>0</v>
      </c>
      <c r="G26" s="4"/>
      <c r="H26" s="4"/>
      <c r="I26" s="29" t="s">
        <v>23</v>
      </c>
    </row>
    <row r="27" spans="1:9" s="7" customFormat="1" ht="30.75" customHeight="1" x14ac:dyDescent="0.2">
      <c r="A27" s="50" t="s">
        <v>10</v>
      </c>
      <c r="B27" s="50"/>
      <c r="C27" s="50"/>
      <c r="D27" s="50"/>
      <c r="E27" s="50"/>
      <c r="F27" s="31">
        <f>SUM(F24:F26)</f>
        <v>861938.49</v>
      </c>
      <c r="G27" s="31">
        <f t="shared" ref="G27:H27" si="1">SUM(G24:G26)</f>
        <v>0</v>
      </c>
      <c r="H27" s="31">
        <f t="shared" si="1"/>
        <v>0</v>
      </c>
      <c r="I27" s="32"/>
    </row>
    <row r="28" spans="1:9" ht="24.75" customHeight="1" x14ac:dyDescent="0.2">
      <c r="A28" s="42" t="s">
        <v>16</v>
      </c>
      <c r="B28" s="43"/>
      <c r="C28" s="44"/>
      <c r="D28" s="27"/>
      <c r="E28" s="27"/>
      <c r="F28" s="4"/>
      <c r="G28" s="4"/>
      <c r="H28" s="4"/>
      <c r="I28" s="24"/>
    </row>
    <row r="29" spans="1:9" ht="83.25" customHeight="1" x14ac:dyDescent="0.2">
      <c r="A29" s="45">
        <v>853</v>
      </c>
      <c r="B29" s="45">
        <v>55490</v>
      </c>
      <c r="C29" s="34" t="s">
        <v>41</v>
      </c>
      <c r="D29" s="36" t="s">
        <v>42</v>
      </c>
      <c r="E29" s="27">
        <v>121</v>
      </c>
      <c r="F29" s="4">
        <v>224824.5</v>
      </c>
      <c r="G29" s="4"/>
      <c r="H29" s="4"/>
      <c r="I29" s="38" t="s">
        <v>50</v>
      </c>
    </row>
    <row r="30" spans="1:9" ht="83.25" customHeight="1" x14ac:dyDescent="0.2">
      <c r="A30" s="46"/>
      <c r="B30" s="46"/>
      <c r="C30" s="35"/>
      <c r="D30" s="37"/>
      <c r="E30" s="27">
        <v>129</v>
      </c>
      <c r="F30" s="4">
        <v>67897.009999999995</v>
      </c>
      <c r="G30" s="4"/>
      <c r="H30" s="4"/>
      <c r="I30" s="39"/>
    </row>
    <row r="31" spans="1:9" ht="65.25" hidden="1" customHeight="1" x14ac:dyDescent="0.2">
      <c r="A31" s="27">
        <v>853</v>
      </c>
      <c r="B31" s="27">
        <v>83030</v>
      </c>
      <c r="C31" s="23" t="s">
        <v>21</v>
      </c>
      <c r="D31" s="13" t="s">
        <v>22</v>
      </c>
      <c r="E31" s="27">
        <v>870</v>
      </c>
      <c r="F31" s="4">
        <v>0</v>
      </c>
      <c r="G31" s="4"/>
      <c r="H31" s="4"/>
      <c r="I31" s="24" t="s">
        <v>24</v>
      </c>
    </row>
    <row r="32" spans="1:9" ht="30.75" customHeight="1" x14ac:dyDescent="0.3">
      <c r="A32" s="40" t="s">
        <v>17</v>
      </c>
      <c r="B32" s="40"/>
      <c r="C32" s="40"/>
      <c r="D32" s="40"/>
      <c r="E32" s="40"/>
      <c r="F32" s="31">
        <f>SUM(SUM(F29:F31))</f>
        <v>292721.51</v>
      </c>
      <c r="G32" s="31">
        <f t="shared" ref="G32:H32" si="2">SUM(SUM(G29:G31))</f>
        <v>0</v>
      </c>
      <c r="H32" s="31">
        <f t="shared" si="2"/>
        <v>0</v>
      </c>
      <c r="I32" s="33"/>
    </row>
    <row r="33" spans="1:9" ht="15" customHeight="1" x14ac:dyDescent="0.3">
      <c r="A33" s="41" t="s">
        <v>18</v>
      </c>
      <c r="B33" s="41"/>
      <c r="C33" s="41"/>
      <c r="D33" s="41"/>
      <c r="E33" s="41"/>
      <c r="F33" s="4">
        <f>F27+F32</f>
        <v>1154660</v>
      </c>
      <c r="G33" s="4">
        <f t="shared" ref="G33:H33" si="3">G27+G32</f>
        <v>0</v>
      </c>
      <c r="H33" s="4">
        <f t="shared" si="3"/>
        <v>0</v>
      </c>
      <c r="I33" s="2" t="s">
        <v>5</v>
      </c>
    </row>
    <row r="34" spans="1:9" ht="15" x14ac:dyDescent="0.3">
      <c r="A34" s="47" t="s">
        <v>4</v>
      </c>
      <c r="B34" s="47"/>
      <c r="C34" s="47"/>
      <c r="D34" s="47"/>
      <c r="E34" s="47"/>
      <c r="F34" s="22">
        <f>F10+F15+F21+F33</f>
        <v>6559939.9100000001</v>
      </c>
      <c r="G34" s="22">
        <f>G10+G15+G21+G33</f>
        <v>0</v>
      </c>
      <c r="H34" s="22">
        <f>H10+H15+H21+H33</f>
        <v>0</v>
      </c>
      <c r="I34" s="2" t="s">
        <v>5</v>
      </c>
    </row>
    <row r="35" spans="1:9" x14ac:dyDescent="0.2">
      <c r="F35" s="10"/>
      <c r="G35" s="6"/>
      <c r="H35" s="6"/>
    </row>
    <row r="36" spans="1:9" hidden="1" x14ac:dyDescent="0.2">
      <c r="F36" s="10">
        <f>'[1]1.Дох'!$H$183</f>
        <v>6611366.3099999996</v>
      </c>
    </row>
    <row r="37" spans="1:9" hidden="1" x14ac:dyDescent="0.2">
      <c r="F37" s="10">
        <f>F36-F34</f>
        <v>51426.399999999441</v>
      </c>
    </row>
  </sheetData>
  <mergeCells count="38">
    <mergeCell ref="A5:I5"/>
    <mergeCell ref="A6:I6"/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34:E34"/>
    <mergeCell ref="A10:E10"/>
    <mergeCell ref="A11:E11"/>
    <mergeCell ref="A12:I12"/>
    <mergeCell ref="A13:I13"/>
    <mergeCell ref="A15:E15"/>
    <mergeCell ref="A16:E16"/>
    <mergeCell ref="A17:I17"/>
    <mergeCell ref="A20:E20"/>
    <mergeCell ref="A21:E21"/>
    <mergeCell ref="I24:I25"/>
    <mergeCell ref="A27:E27"/>
    <mergeCell ref="A22:E22"/>
    <mergeCell ref="A23:C23"/>
    <mergeCell ref="A24:A25"/>
    <mergeCell ref="B24:B25"/>
    <mergeCell ref="C24:C25"/>
    <mergeCell ref="D24:D25"/>
    <mergeCell ref="I29:I30"/>
    <mergeCell ref="A32:E32"/>
    <mergeCell ref="A33:E33"/>
    <mergeCell ref="A28:C28"/>
    <mergeCell ref="A29:A30"/>
    <mergeCell ref="B29:B30"/>
    <mergeCell ref="C29:C30"/>
    <mergeCell ref="D29:D30"/>
  </mergeCells>
  <pageMargins left="0" right="0" top="0" bottom="0" header="0.31496062992125984" footer="0.31496062992125984"/>
  <pageSetup paperSize="9" scale="6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Svetlana-W8</cp:lastModifiedBy>
  <cp:lastPrinted>2026-10-05T13:58:09Z</cp:lastPrinted>
  <dcterms:created xsi:type="dcterms:W3CDTF">2006-09-16T00:00:00Z</dcterms:created>
  <dcterms:modified xsi:type="dcterms:W3CDTF">2026-10-07T06:08:56Z</dcterms:modified>
</cp:coreProperties>
</file>