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2" activeTab="2"/>
  </bookViews>
  <sheets>
    <sheet name="3.ВС (2)" sheetId="64" state="hidden" r:id="rId1"/>
    <sheet name="1.Дох" sheetId="71" state="hidden" r:id="rId2"/>
    <sheet name="3.ВС" sheetId="47" r:id="rId3"/>
    <sheet name="4.ФС" sheetId="50" state="hidden" r:id="rId4"/>
    <sheet name="5.ПС" sheetId="2" state="hidden" r:id="rId5"/>
    <sheet name="8.Ист" sheetId="68" state="hidden" r:id="rId6"/>
    <sheet name="ОМ ПСР" sheetId="54" state="hidden" r:id="rId7"/>
    <sheet name="субс,субв" sheetId="62" state="hidden" r:id="rId8"/>
    <sheet name="Лист5" sheetId="63" state="hidden" r:id="rId9"/>
  </sheets>
  <externalReferences>
    <externalReference r:id="rId10"/>
    <externalReference r:id="rId11"/>
    <externalReference r:id="rId12"/>
  </externalReferences>
  <definedNames>
    <definedName name="_xlnm.Print_Titles" localSheetId="1">'1.Дох'!$7:$7</definedName>
    <definedName name="_xlnm.Print_Titles" localSheetId="2">'3.ВС'!$A:$L,'3.ВС'!$10:$10</definedName>
    <definedName name="_xlnm.Print_Titles" localSheetId="0">'3.ВС (2)'!$A:$L,'3.ВС (2)'!$5:$5</definedName>
    <definedName name="_xlnm.Print_Titles" localSheetId="3">'4.ФС'!$7:$7</definedName>
    <definedName name="_xlnm.Print_Titles" localSheetId="4">'5.ПС'!$7:$7</definedName>
  </definedNames>
  <calcPr calcId="145621"/>
</workbook>
</file>

<file path=xl/calcChain.xml><?xml version="1.0" encoding="utf-8"?>
<calcChain xmlns="http://schemas.openxmlformats.org/spreadsheetml/2006/main">
  <c r="E14" i="68" l="1"/>
  <c r="K424" i="2"/>
  <c r="K423" i="2" s="1"/>
  <c r="K422" i="2" s="1"/>
  <c r="L424" i="2"/>
  <c r="L423" i="2" s="1"/>
  <c r="L422" i="2" s="1"/>
  <c r="J424" i="2"/>
  <c r="J423" i="2" s="1"/>
  <c r="J422" i="2" s="1"/>
  <c r="K91" i="50"/>
  <c r="K90" i="50" s="1"/>
  <c r="K89" i="50" s="1"/>
  <c r="L91" i="50"/>
  <c r="L90" i="50" s="1"/>
  <c r="L89" i="50" s="1"/>
  <c r="J91" i="50"/>
  <c r="J90" i="50"/>
  <c r="J89" i="50"/>
  <c r="L400" i="47"/>
  <c r="K401" i="47"/>
  <c r="K400" i="47" s="1"/>
  <c r="L401" i="47"/>
  <c r="J401" i="47"/>
  <c r="J400" i="47" s="1"/>
  <c r="K417" i="2"/>
  <c r="K416" i="2" s="1"/>
  <c r="K415" i="2" s="1"/>
  <c r="L417" i="2"/>
  <c r="L416" i="2" s="1"/>
  <c r="L415" i="2" s="1"/>
  <c r="J417" i="2"/>
  <c r="J416" i="2" s="1"/>
  <c r="J415" i="2" s="1"/>
  <c r="K148" i="2"/>
  <c r="K147" i="2" s="1"/>
  <c r="K146" i="2" s="1"/>
  <c r="L148" i="2"/>
  <c r="L147" i="2" s="1"/>
  <c r="L146" i="2" s="1"/>
  <c r="J148" i="2"/>
  <c r="J147" i="2" s="1"/>
  <c r="J146" i="2" s="1"/>
  <c r="J195" i="50"/>
  <c r="J194" i="50" s="1"/>
  <c r="J193" i="50" s="1"/>
  <c r="L194" i="50"/>
  <c r="L193" i="50" s="1"/>
  <c r="K194" i="50"/>
  <c r="K193" i="50" s="1"/>
  <c r="L164" i="47"/>
  <c r="K165" i="47"/>
  <c r="K164" i="47" s="1"/>
  <c r="L165" i="47"/>
  <c r="J166" i="47"/>
  <c r="J165" i="47"/>
  <c r="J164" i="47" s="1"/>
  <c r="K75" i="50"/>
  <c r="K74" i="50" s="1"/>
  <c r="K73" i="50" s="1"/>
  <c r="L75" i="50"/>
  <c r="J75" i="50"/>
  <c r="J74" i="50" s="1"/>
  <c r="J73" i="50" s="1"/>
  <c r="K73" i="47"/>
  <c r="K72" i="47" s="1"/>
  <c r="L73" i="47"/>
  <c r="L72" i="47" s="1"/>
  <c r="J73" i="47"/>
  <c r="J72" i="47" s="1"/>
  <c r="C77" i="71" l="1"/>
  <c r="C13" i="71" l="1"/>
  <c r="D13" i="71"/>
  <c r="E13" i="71"/>
  <c r="E12" i="71" s="1"/>
  <c r="C15" i="71"/>
  <c r="D15" i="71"/>
  <c r="E15" i="71"/>
  <c r="C18" i="71"/>
  <c r="C20" i="71"/>
  <c r="D20" i="71"/>
  <c r="E20" i="71"/>
  <c r="C22" i="71"/>
  <c r="D22" i="71"/>
  <c r="E22" i="71"/>
  <c r="C24" i="71"/>
  <c r="D24" i="71"/>
  <c r="E24" i="71"/>
  <c r="C26" i="71"/>
  <c r="D26" i="71"/>
  <c r="E26" i="71"/>
  <c r="C28" i="71"/>
  <c r="D28" i="71"/>
  <c r="E28" i="71"/>
  <c r="C30" i="71"/>
  <c r="D30" i="71"/>
  <c r="E30" i="71"/>
  <c r="C32" i="71"/>
  <c r="D32" i="71"/>
  <c r="E32" i="71"/>
  <c r="C34" i="71"/>
  <c r="D34" i="71"/>
  <c r="E34" i="71"/>
  <c r="C36" i="71"/>
  <c r="D36" i="71"/>
  <c r="E36" i="71"/>
  <c r="C38" i="71"/>
  <c r="D38" i="71"/>
  <c r="E38" i="71"/>
  <c r="C41" i="71"/>
  <c r="C40" i="71" s="1"/>
  <c r="D41" i="71"/>
  <c r="D40" i="71" s="1"/>
  <c r="E41" i="71"/>
  <c r="E40" i="71" s="1"/>
  <c r="C51" i="71"/>
  <c r="C50" i="71" s="1"/>
  <c r="D51" i="71"/>
  <c r="D50" i="71" s="1"/>
  <c r="E51" i="71"/>
  <c r="E50" i="71" s="1"/>
  <c r="C61" i="71"/>
  <c r="D61" i="71"/>
  <c r="E61" i="71"/>
  <c r="C63" i="71"/>
  <c r="D63" i="71"/>
  <c r="E63" i="71"/>
  <c r="C65" i="71"/>
  <c r="D65" i="71"/>
  <c r="E65" i="71"/>
  <c r="C68" i="71"/>
  <c r="D68" i="71"/>
  <c r="E68" i="71"/>
  <c r="C70" i="71"/>
  <c r="D70" i="71"/>
  <c r="E70" i="71"/>
  <c r="C72" i="71"/>
  <c r="D72" i="71"/>
  <c r="E72" i="71"/>
  <c r="C74" i="71"/>
  <c r="D74" i="71"/>
  <c r="E74" i="71"/>
  <c r="D76" i="71"/>
  <c r="E76" i="71"/>
  <c r="C76" i="71"/>
  <c r="C81" i="71"/>
  <c r="D81" i="71"/>
  <c r="E81" i="71"/>
  <c r="C86" i="71"/>
  <c r="C85" i="71" s="1"/>
  <c r="C84" i="71" s="1"/>
  <c r="C83" i="71" s="1"/>
  <c r="D86" i="71"/>
  <c r="D85" i="71" s="1"/>
  <c r="D84" i="71" s="1"/>
  <c r="D83" i="71" s="1"/>
  <c r="E86" i="71"/>
  <c r="E85" i="71" s="1"/>
  <c r="E84" i="71" s="1"/>
  <c r="E83" i="71" s="1"/>
  <c r="E49" i="71" l="1"/>
  <c r="C49" i="71"/>
  <c r="E67" i="71"/>
  <c r="D12" i="71"/>
  <c r="C17" i="71"/>
  <c r="C67" i="71"/>
  <c r="D67" i="71"/>
  <c r="D49" i="71"/>
  <c r="C12" i="71"/>
  <c r="E17" i="71"/>
  <c r="D17" i="71"/>
  <c r="E89" i="71"/>
  <c r="E88" i="71" s="1"/>
  <c r="D89" i="71"/>
  <c r="D88" i="71" s="1"/>
  <c r="C89" i="71"/>
  <c r="C88" i="71" s="1"/>
  <c r="C11" i="71" l="1"/>
  <c r="C10" i="71" s="1"/>
  <c r="C92" i="71" s="1"/>
  <c r="D11" i="71"/>
  <c r="D10" i="71" s="1"/>
  <c r="D92" i="71" s="1"/>
  <c r="E11" i="71"/>
  <c r="E10" i="71" s="1"/>
  <c r="E92" i="71" s="1"/>
  <c r="J187" i="2" l="1"/>
  <c r="J377" i="50"/>
  <c r="J376" i="50" s="1"/>
  <c r="J375" i="50" s="1"/>
  <c r="J254" i="47"/>
  <c r="J253" i="47" s="1"/>
  <c r="K228" i="2" l="1"/>
  <c r="K227" i="2" s="1"/>
  <c r="K226" i="2" s="1"/>
  <c r="L228" i="2"/>
  <c r="L227" i="2" s="1"/>
  <c r="L226" i="2" s="1"/>
  <c r="J228" i="2"/>
  <c r="J227" i="2" s="1"/>
  <c r="J226" i="2" s="1"/>
  <c r="K316" i="50"/>
  <c r="K315" i="50" s="1"/>
  <c r="K314" i="50" s="1"/>
  <c r="L316" i="50"/>
  <c r="L315" i="50" s="1"/>
  <c r="L314" i="50" s="1"/>
  <c r="J316" i="50"/>
  <c r="J315" i="50" s="1"/>
  <c r="J314" i="50" s="1"/>
  <c r="K210" i="47"/>
  <c r="K209" i="47" s="1"/>
  <c r="L210" i="47"/>
  <c r="L209" i="47" s="1"/>
  <c r="J210" i="47"/>
  <c r="J209" i="47" s="1"/>
  <c r="K420" i="2" l="1"/>
  <c r="K419" i="2" s="1"/>
  <c r="K418" i="2" s="1"/>
  <c r="K414" i="2" s="1"/>
  <c r="L420" i="2"/>
  <c r="L419" i="2" s="1"/>
  <c r="L418" i="2" s="1"/>
  <c r="L414" i="2" s="1"/>
  <c r="J420" i="2"/>
  <c r="J419" i="2" s="1"/>
  <c r="J418" i="2" s="1"/>
  <c r="J414" i="2" s="1"/>
  <c r="K256" i="2"/>
  <c r="K255" i="2" s="1"/>
  <c r="L256" i="2"/>
  <c r="L255" i="2" s="1"/>
  <c r="J256" i="2"/>
  <c r="J255" i="2" s="1"/>
  <c r="K368" i="2"/>
  <c r="K367" i="2" s="1"/>
  <c r="K366" i="2" s="1"/>
  <c r="K365" i="2" s="1"/>
  <c r="K364" i="2" s="1"/>
  <c r="L368" i="2"/>
  <c r="L367" i="2" s="1"/>
  <c r="L366" i="2" s="1"/>
  <c r="L365" i="2" s="1"/>
  <c r="L364" i="2" s="1"/>
  <c r="J368" i="2"/>
  <c r="J367" i="2" s="1"/>
  <c r="J366" i="2" s="1"/>
  <c r="J365" i="2" s="1"/>
  <c r="J364" i="2" s="1"/>
  <c r="K341" i="2"/>
  <c r="L341" i="2"/>
  <c r="J341" i="2"/>
  <c r="K143" i="2"/>
  <c r="K142" i="2" s="1"/>
  <c r="L143" i="2"/>
  <c r="L142" i="2" s="1"/>
  <c r="K145" i="2"/>
  <c r="K144" i="2" s="1"/>
  <c r="L145" i="2"/>
  <c r="L144" i="2" s="1"/>
  <c r="J145" i="2"/>
  <c r="J144" i="2" s="1"/>
  <c r="J143" i="2"/>
  <c r="J142" i="2" s="1"/>
  <c r="K215" i="50"/>
  <c r="K214" i="50" s="1"/>
  <c r="K213" i="50" s="1"/>
  <c r="L215" i="50"/>
  <c r="L214" i="50" s="1"/>
  <c r="L213" i="50" s="1"/>
  <c r="J215" i="50"/>
  <c r="J214" i="50" s="1"/>
  <c r="J213" i="50" s="1"/>
  <c r="K258" i="50"/>
  <c r="K257" i="50" s="1"/>
  <c r="K256" i="50" s="1"/>
  <c r="L258" i="50"/>
  <c r="L257" i="50" s="1"/>
  <c r="L256" i="50" s="1"/>
  <c r="J258" i="50"/>
  <c r="J257" i="50" s="1"/>
  <c r="J256" i="50" s="1"/>
  <c r="K369" i="50"/>
  <c r="K368" i="50" s="1"/>
  <c r="K367" i="50" s="1"/>
  <c r="L369" i="50"/>
  <c r="L368" i="50" s="1"/>
  <c r="L367" i="50" s="1"/>
  <c r="J369" i="50"/>
  <c r="J368" i="50" s="1"/>
  <c r="J367" i="50" s="1"/>
  <c r="K246" i="47"/>
  <c r="K245" i="47" s="1"/>
  <c r="K244" i="47" s="1"/>
  <c r="L246" i="47"/>
  <c r="L245" i="47" s="1"/>
  <c r="L244" i="47" s="1"/>
  <c r="J246" i="47"/>
  <c r="J245" i="47" s="1"/>
  <c r="J244" i="47" s="1"/>
  <c r="L326" i="47"/>
  <c r="L325" i="47" s="1"/>
  <c r="K326" i="47"/>
  <c r="K325" i="47" s="1"/>
  <c r="J326" i="47"/>
  <c r="J325" i="47" s="1"/>
  <c r="K283" i="47"/>
  <c r="K282" i="47" s="1"/>
  <c r="L283" i="47"/>
  <c r="L282" i="47" s="1"/>
  <c r="J283" i="47"/>
  <c r="J282" i="47" s="1"/>
  <c r="K380" i="50"/>
  <c r="K379" i="50" s="1"/>
  <c r="L380" i="50"/>
  <c r="L379" i="50" s="1"/>
  <c r="J257" i="47"/>
  <c r="K257" i="47"/>
  <c r="L257" i="47"/>
  <c r="J185" i="50"/>
  <c r="J184" i="50" s="1"/>
  <c r="K185" i="50"/>
  <c r="K184" i="50" s="1"/>
  <c r="L185" i="50"/>
  <c r="L184" i="50" s="1"/>
  <c r="K183" i="50"/>
  <c r="K182" i="50" s="1"/>
  <c r="L183" i="50"/>
  <c r="L182" i="50" s="1"/>
  <c r="L155" i="47"/>
  <c r="K155" i="47"/>
  <c r="J155" i="47"/>
  <c r="J153" i="47"/>
  <c r="L153" i="47"/>
  <c r="L152" i="47" s="1"/>
  <c r="K153" i="47"/>
  <c r="M160" i="47"/>
  <c r="P160" i="47"/>
  <c r="S160" i="47"/>
  <c r="K152" i="47" l="1"/>
  <c r="J152" i="47"/>
  <c r="L141" i="2"/>
  <c r="K141" i="2"/>
  <c r="J141" i="2"/>
  <c r="J380" i="50"/>
  <c r="J379" i="50" s="1"/>
  <c r="J183" i="50"/>
  <c r="J182" i="50" s="1"/>
  <c r="J181" i="50" s="1"/>
  <c r="K181" i="50"/>
  <c r="L181" i="50"/>
  <c r="E24" i="68" l="1"/>
  <c r="G23" i="68"/>
  <c r="F23" i="68"/>
  <c r="E23" i="68"/>
  <c r="G22" i="68"/>
  <c r="F22" i="68"/>
  <c r="E22" i="68"/>
  <c r="G17" i="68"/>
  <c r="G16" i="68" s="1"/>
  <c r="G15" i="68" s="1"/>
  <c r="F17" i="68"/>
  <c r="F16" i="68" s="1"/>
  <c r="F15" i="68" s="1"/>
  <c r="E17" i="68"/>
  <c r="E16" i="68" s="1"/>
  <c r="E15" i="68" s="1"/>
  <c r="G13" i="68"/>
  <c r="G12" i="68" s="1"/>
  <c r="G11" i="68" s="1"/>
  <c r="F13" i="68"/>
  <c r="F12" i="68" s="1"/>
  <c r="F11" i="68" s="1"/>
  <c r="E13" i="68"/>
  <c r="E12" i="68" s="1"/>
  <c r="E11" i="68" s="1"/>
  <c r="G24" i="68" l="1"/>
  <c r="F24" i="68"/>
  <c r="E19" i="68"/>
  <c r="E10" i="68"/>
  <c r="E9" i="68" s="1"/>
  <c r="F10" i="68"/>
  <c r="F9" i="68" s="1"/>
  <c r="F19" i="68"/>
  <c r="G19" i="68"/>
  <c r="G10" i="68"/>
  <c r="G9" i="68" s="1"/>
  <c r="J259" i="47" l="1"/>
  <c r="J256" i="47" s="1"/>
  <c r="K259" i="47"/>
  <c r="K256" i="47" s="1"/>
  <c r="L259" i="47"/>
  <c r="L256" i="47" s="1"/>
  <c r="A7" i="47" l="1"/>
  <c r="K197" i="2" l="1"/>
  <c r="K196" i="2" s="1"/>
  <c r="K195" i="2" s="1"/>
  <c r="K194" i="2" s="1"/>
  <c r="K193" i="2" s="1"/>
  <c r="L197" i="2"/>
  <c r="L196" i="2" s="1"/>
  <c r="L195" i="2" s="1"/>
  <c r="L194" i="2" s="1"/>
  <c r="L193" i="2" s="1"/>
  <c r="J197" i="2"/>
  <c r="J196" i="2" s="1"/>
  <c r="J195" i="2" s="1"/>
  <c r="J194" i="2" s="1"/>
  <c r="J193" i="2" s="1"/>
  <c r="K192" i="2"/>
  <c r="L192" i="2"/>
  <c r="J192" i="2"/>
  <c r="K199" i="50"/>
  <c r="K198" i="50" s="1"/>
  <c r="K197" i="50" s="1"/>
  <c r="K196" i="50" s="1"/>
  <c r="L199" i="50"/>
  <c r="L198" i="50" s="1"/>
  <c r="L197" i="50" s="1"/>
  <c r="L196" i="50" s="1"/>
  <c r="J199" i="50"/>
  <c r="J198" i="50" s="1"/>
  <c r="J197" i="50" s="1"/>
  <c r="J196" i="50" s="1"/>
  <c r="K162" i="50"/>
  <c r="K161" i="50" s="1"/>
  <c r="K160" i="50" s="1"/>
  <c r="L162" i="50"/>
  <c r="L161" i="50" s="1"/>
  <c r="L160" i="50" s="1"/>
  <c r="J162" i="50"/>
  <c r="J161" i="50" s="1"/>
  <c r="J160" i="50" s="1"/>
  <c r="U17" i="47"/>
  <c r="U19" i="47"/>
  <c r="U22" i="47"/>
  <c r="U24" i="47"/>
  <c r="U27" i="47"/>
  <c r="U30" i="47"/>
  <c r="U32" i="47"/>
  <c r="U35" i="47"/>
  <c r="U37" i="47"/>
  <c r="U40" i="47"/>
  <c r="U43" i="47"/>
  <c r="U45" i="47"/>
  <c r="U47" i="47"/>
  <c r="U50" i="47"/>
  <c r="U53" i="47"/>
  <c r="U56" i="47"/>
  <c r="U59" i="47"/>
  <c r="U62" i="47"/>
  <c r="U65" i="47"/>
  <c r="U68" i="47"/>
  <c r="U71" i="47"/>
  <c r="U78" i="47"/>
  <c r="U82" i="47"/>
  <c r="U85" i="47"/>
  <c r="U88" i="47"/>
  <c r="U91" i="47"/>
  <c r="U96" i="47"/>
  <c r="U98" i="47"/>
  <c r="U103" i="47"/>
  <c r="U105" i="47"/>
  <c r="U107" i="47"/>
  <c r="U110" i="47"/>
  <c r="U115" i="47"/>
  <c r="U119" i="47"/>
  <c r="U123" i="47"/>
  <c r="U126" i="47"/>
  <c r="U129" i="47"/>
  <c r="U133" i="47"/>
  <c r="T133" i="47" s="1"/>
  <c r="U136" i="47"/>
  <c r="U139" i="47"/>
  <c r="U143" i="47"/>
  <c r="U146" i="47"/>
  <c r="U151" i="47"/>
  <c r="U159" i="47"/>
  <c r="U163" i="47"/>
  <c r="U170" i="47"/>
  <c r="T170" i="47" s="1"/>
  <c r="U175" i="47"/>
  <c r="U180" i="47"/>
  <c r="U183" i="47"/>
  <c r="U186" i="47"/>
  <c r="U189" i="47"/>
  <c r="U194" i="47"/>
  <c r="U197" i="47"/>
  <c r="U200" i="47"/>
  <c r="U203" i="47"/>
  <c r="U206" i="47"/>
  <c r="U208" i="47"/>
  <c r="U214" i="47"/>
  <c r="U216" i="47"/>
  <c r="U219" i="47"/>
  <c r="U222" i="47"/>
  <c r="U225" i="47"/>
  <c r="U229" i="47"/>
  <c r="U234" i="47"/>
  <c r="U238" i="47"/>
  <c r="U240" i="47"/>
  <c r="U243" i="47"/>
  <c r="U252" i="47"/>
  <c r="U255" i="47"/>
  <c r="U260" i="47"/>
  <c r="U263" i="47"/>
  <c r="U266" i="47"/>
  <c r="U269" i="47"/>
  <c r="U272" i="47"/>
  <c r="U278" i="47"/>
  <c r="U281" i="47"/>
  <c r="U287" i="47"/>
  <c r="U290" i="47"/>
  <c r="U294" i="47"/>
  <c r="U297" i="47"/>
  <c r="U300" i="47"/>
  <c r="U303" i="47"/>
  <c r="U306" i="47"/>
  <c r="U309" i="47"/>
  <c r="U312" i="47"/>
  <c r="U315" i="47"/>
  <c r="U318" i="47"/>
  <c r="U321" i="47"/>
  <c r="U324" i="47"/>
  <c r="U330" i="47"/>
  <c r="U334" i="47"/>
  <c r="U338" i="47"/>
  <c r="U340" i="47"/>
  <c r="U343" i="47"/>
  <c r="U346" i="47"/>
  <c r="U348" i="47"/>
  <c r="U350" i="47"/>
  <c r="U355" i="47"/>
  <c r="U359" i="47"/>
  <c r="U362" i="47"/>
  <c r="U365" i="47"/>
  <c r="U366" i="47"/>
  <c r="U370" i="47"/>
  <c r="U375" i="47"/>
  <c r="U379" i="47"/>
  <c r="U382" i="47"/>
  <c r="U385" i="47"/>
  <c r="U388" i="47"/>
  <c r="U394" i="47"/>
  <c r="U396" i="47"/>
  <c r="U399" i="47"/>
  <c r="U406" i="47"/>
  <c r="U410" i="47"/>
  <c r="U415" i="47"/>
  <c r="U419" i="47"/>
  <c r="U425" i="47"/>
  <c r="U427" i="47"/>
  <c r="U433" i="47"/>
  <c r="U436" i="47"/>
  <c r="U439" i="47"/>
  <c r="R17" i="47"/>
  <c r="R19" i="47"/>
  <c r="R22" i="47"/>
  <c r="R24" i="47"/>
  <c r="R27" i="47"/>
  <c r="R30" i="47"/>
  <c r="R32" i="47"/>
  <c r="R35" i="47"/>
  <c r="R37" i="47"/>
  <c r="R40" i="47"/>
  <c r="R43" i="47"/>
  <c r="R45" i="47"/>
  <c r="R47" i="47"/>
  <c r="R50" i="47"/>
  <c r="R53" i="47"/>
  <c r="R56" i="47"/>
  <c r="R59" i="47"/>
  <c r="R62" i="47"/>
  <c r="R65" i="47"/>
  <c r="R68" i="47"/>
  <c r="R71" i="47"/>
  <c r="R78" i="47"/>
  <c r="R82" i="47"/>
  <c r="R85" i="47"/>
  <c r="R88" i="47"/>
  <c r="R91" i="47"/>
  <c r="R96" i="47"/>
  <c r="R98" i="47"/>
  <c r="R103" i="47"/>
  <c r="R105" i="47"/>
  <c r="R107" i="47"/>
  <c r="R110" i="47"/>
  <c r="R115" i="47"/>
  <c r="R119" i="47"/>
  <c r="R123" i="47"/>
  <c r="R126" i="47"/>
  <c r="R129" i="47"/>
  <c r="R133" i="47"/>
  <c r="Q133" i="47" s="1"/>
  <c r="R136" i="47"/>
  <c r="R139" i="47"/>
  <c r="R143" i="47"/>
  <c r="R146" i="47"/>
  <c r="R151" i="47"/>
  <c r="R159" i="47"/>
  <c r="R163" i="47"/>
  <c r="R170" i="47"/>
  <c r="Q170" i="47" s="1"/>
  <c r="R175" i="47"/>
  <c r="R180" i="47"/>
  <c r="R183" i="47"/>
  <c r="R186" i="47"/>
  <c r="R189" i="47"/>
  <c r="R194" i="47"/>
  <c r="R197" i="47"/>
  <c r="R200" i="47"/>
  <c r="R203" i="47"/>
  <c r="R206" i="47"/>
  <c r="R208" i="47"/>
  <c r="R214" i="47"/>
  <c r="R216" i="47"/>
  <c r="R219" i="47"/>
  <c r="R222" i="47"/>
  <c r="R225" i="47"/>
  <c r="R229" i="47"/>
  <c r="R234" i="47"/>
  <c r="R238" i="47"/>
  <c r="R240" i="47"/>
  <c r="R243" i="47"/>
  <c r="R252" i="47"/>
  <c r="R255" i="47"/>
  <c r="R260" i="47"/>
  <c r="R263" i="47"/>
  <c r="R266" i="47"/>
  <c r="R269" i="47"/>
  <c r="R272" i="47"/>
  <c r="R278" i="47"/>
  <c r="R281" i="47"/>
  <c r="R287" i="47"/>
  <c r="R290" i="47"/>
  <c r="R294" i="47"/>
  <c r="R297" i="47"/>
  <c r="R300" i="47"/>
  <c r="R303" i="47"/>
  <c r="R306" i="47"/>
  <c r="R309" i="47"/>
  <c r="R312" i="47"/>
  <c r="R315" i="47"/>
  <c r="R318" i="47"/>
  <c r="R321" i="47"/>
  <c r="R324" i="47"/>
  <c r="R330" i="47"/>
  <c r="R334" i="47"/>
  <c r="R338" i="47"/>
  <c r="R340" i="47"/>
  <c r="R343" i="47"/>
  <c r="R346" i="47"/>
  <c r="R348" i="47"/>
  <c r="R350" i="47"/>
  <c r="R355" i="47"/>
  <c r="R359" i="47"/>
  <c r="R362" i="47"/>
  <c r="R365" i="47"/>
  <c r="R366" i="47"/>
  <c r="R370" i="47"/>
  <c r="R375" i="47"/>
  <c r="R379" i="47"/>
  <c r="R382" i="47"/>
  <c r="R385" i="47"/>
  <c r="R388" i="47"/>
  <c r="R394" i="47"/>
  <c r="R396" i="47"/>
  <c r="R399" i="47"/>
  <c r="R406" i="47"/>
  <c r="R410" i="47"/>
  <c r="R415" i="47"/>
  <c r="R419" i="47"/>
  <c r="R425" i="47"/>
  <c r="R427" i="47"/>
  <c r="R433" i="47"/>
  <c r="R436" i="47"/>
  <c r="R439" i="47"/>
  <c r="T441" i="47"/>
  <c r="Q441" i="47"/>
  <c r="N441" i="47"/>
  <c r="O17" i="47"/>
  <c r="O19" i="47"/>
  <c r="O22" i="47"/>
  <c r="O24" i="47"/>
  <c r="O27" i="47"/>
  <c r="O30" i="47"/>
  <c r="O32" i="47"/>
  <c r="O35" i="47"/>
  <c r="O37" i="47"/>
  <c r="O40" i="47"/>
  <c r="O43" i="47"/>
  <c r="O45" i="47"/>
  <c r="O47" i="47"/>
  <c r="O50" i="47"/>
  <c r="O53" i="47"/>
  <c r="O56" i="47"/>
  <c r="O59" i="47"/>
  <c r="O62" i="47"/>
  <c r="O65" i="47"/>
  <c r="O68" i="47"/>
  <c r="O71" i="47"/>
  <c r="O78" i="47"/>
  <c r="O82" i="47"/>
  <c r="O85" i="47"/>
  <c r="O88" i="47"/>
  <c r="O91" i="47"/>
  <c r="O96" i="47"/>
  <c r="O98" i="47"/>
  <c r="O103" i="47"/>
  <c r="O105" i="47"/>
  <c r="O107" i="47"/>
  <c r="O110" i="47"/>
  <c r="O115" i="47"/>
  <c r="O119" i="47"/>
  <c r="O123" i="47"/>
  <c r="O126" i="47"/>
  <c r="O129" i="47"/>
  <c r="O133" i="47"/>
  <c r="N133" i="47" s="1"/>
  <c r="O136" i="47"/>
  <c r="O139" i="47"/>
  <c r="O143" i="47"/>
  <c r="O146" i="47"/>
  <c r="O151" i="47"/>
  <c r="O159" i="47"/>
  <c r="O163" i="47"/>
  <c r="O170" i="47"/>
  <c r="N170" i="47" s="1"/>
  <c r="O175" i="47"/>
  <c r="O180" i="47"/>
  <c r="O183" i="47"/>
  <c r="O186" i="47"/>
  <c r="O189" i="47"/>
  <c r="O194" i="47"/>
  <c r="O197" i="47"/>
  <c r="O200" i="47"/>
  <c r="O203" i="47"/>
  <c r="O206" i="47"/>
  <c r="O208" i="47"/>
  <c r="O214" i="47"/>
  <c r="O216" i="47"/>
  <c r="O219" i="47"/>
  <c r="O222" i="47"/>
  <c r="O225" i="47"/>
  <c r="O229" i="47"/>
  <c r="O234" i="47"/>
  <c r="O238" i="47"/>
  <c r="O240" i="47"/>
  <c r="O243" i="47"/>
  <c r="O252" i="47"/>
  <c r="O255" i="47"/>
  <c r="O260" i="47"/>
  <c r="O263" i="47"/>
  <c r="O266" i="47"/>
  <c r="O269" i="47"/>
  <c r="O272" i="47"/>
  <c r="O278" i="47"/>
  <c r="O281" i="47"/>
  <c r="O287" i="47"/>
  <c r="O290" i="47"/>
  <c r="O294" i="47"/>
  <c r="O297" i="47"/>
  <c r="O300" i="47"/>
  <c r="O303" i="47"/>
  <c r="O306" i="47"/>
  <c r="O309" i="47"/>
  <c r="O312" i="47"/>
  <c r="O315" i="47"/>
  <c r="O318" i="47"/>
  <c r="O321" i="47"/>
  <c r="O324" i="47"/>
  <c r="O330" i="47"/>
  <c r="O334" i="47"/>
  <c r="O338" i="47"/>
  <c r="O340" i="47"/>
  <c r="O343" i="47"/>
  <c r="O346" i="47"/>
  <c r="O348" i="47"/>
  <c r="O350" i="47"/>
  <c r="O355" i="47"/>
  <c r="O359" i="47"/>
  <c r="O362" i="47"/>
  <c r="O365" i="47"/>
  <c r="O366" i="47"/>
  <c r="O370" i="47"/>
  <c r="O375" i="47"/>
  <c r="O379" i="47"/>
  <c r="O382" i="47"/>
  <c r="O385" i="47"/>
  <c r="O388" i="47"/>
  <c r="O394" i="47"/>
  <c r="O396" i="47"/>
  <c r="O399" i="47"/>
  <c r="O406" i="47"/>
  <c r="O410" i="47"/>
  <c r="O415" i="47"/>
  <c r="O419" i="47"/>
  <c r="O425" i="47"/>
  <c r="O427" i="47"/>
  <c r="O433" i="47"/>
  <c r="O436" i="47"/>
  <c r="O439" i="47"/>
  <c r="S172" i="47"/>
  <c r="S173" i="47"/>
  <c r="S174" i="47"/>
  <c r="S175" i="47"/>
  <c r="T175" i="47" s="1"/>
  <c r="S176" i="47"/>
  <c r="S177" i="47"/>
  <c r="S178" i="47"/>
  <c r="S179" i="47"/>
  <c r="S180" i="47"/>
  <c r="S181" i="47"/>
  <c r="S182" i="47"/>
  <c r="S183" i="47"/>
  <c r="S184" i="47"/>
  <c r="S185" i="47"/>
  <c r="S186" i="47"/>
  <c r="S187" i="47"/>
  <c r="S188" i="47"/>
  <c r="S189" i="47"/>
  <c r="S190" i="47"/>
  <c r="S191" i="47"/>
  <c r="S192" i="47"/>
  <c r="S193" i="47"/>
  <c r="S194" i="47"/>
  <c r="S195" i="47"/>
  <c r="S196" i="47"/>
  <c r="S197" i="47"/>
  <c r="T197" i="47" s="1"/>
  <c r="S198" i="47"/>
  <c r="S199" i="47"/>
  <c r="S200" i="47"/>
  <c r="S201" i="47"/>
  <c r="S202" i="47"/>
  <c r="S203" i="47"/>
  <c r="T203" i="47" s="1"/>
  <c r="S204" i="47"/>
  <c r="S205" i="47"/>
  <c r="S206" i="47"/>
  <c r="S207" i="47"/>
  <c r="S208" i="47"/>
  <c r="S212" i="47"/>
  <c r="S213" i="47"/>
  <c r="S214" i="47"/>
  <c r="S215" i="47"/>
  <c r="S216" i="47"/>
  <c r="S217" i="47"/>
  <c r="S218" i="47"/>
  <c r="S219" i="47"/>
  <c r="S220" i="47"/>
  <c r="S221" i="47"/>
  <c r="S222" i="47"/>
  <c r="S223" i="47"/>
  <c r="S224" i="47"/>
  <c r="S225" i="47"/>
  <c r="S226" i="47"/>
  <c r="S227" i="47"/>
  <c r="S228" i="47"/>
  <c r="S229" i="47"/>
  <c r="S230" i="47"/>
  <c r="S231" i="47"/>
  <c r="S232" i="47"/>
  <c r="S233" i="47"/>
  <c r="S234" i="47"/>
  <c r="S235" i="47"/>
  <c r="S236" i="47"/>
  <c r="S237" i="47"/>
  <c r="S238" i="47"/>
  <c r="S239" i="47"/>
  <c r="S240" i="47"/>
  <c r="S241" i="47"/>
  <c r="S242" i="47"/>
  <c r="S243" i="47"/>
  <c r="S248" i="47"/>
  <c r="S249" i="47"/>
  <c r="S250" i="47"/>
  <c r="S251" i="47"/>
  <c r="S252" i="47"/>
  <c r="S253" i="47"/>
  <c r="S254" i="47"/>
  <c r="S255" i="47"/>
  <c r="S256" i="47"/>
  <c r="S259" i="47"/>
  <c r="S260" i="47"/>
  <c r="S261" i="47"/>
  <c r="S262" i="47"/>
  <c r="S263" i="47"/>
  <c r="S264" i="47"/>
  <c r="S265" i="47"/>
  <c r="S266" i="47"/>
  <c r="S267" i="47"/>
  <c r="S268" i="47"/>
  <c r="S269" i="47"/>
  <c r="S270" i="47"/>
  <c r="S271" i="47"/>
  <c r="S272" i="47"/>
  <c r="S273" i="47"/>
  <c r="S274" i="47"/>
  <c r="S275" i="47"/>
  <c r="S276" i="47"/>
  <c r="S277" i="47"/>
  <c r="S278" i="47"/>
  <c r="S279" i="47"/>
  <c r="S280" i="47"/>
  <c r="S281" i="47"/>
  <c r="S285" i="47"/>
  <c r="S286" i="47"/>
  <c r="S287" i="47"/>
  <c r="T287" i="47" s="1"/>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S314" i="47"/>
  <c r="S315" i="47"/>
  <c r="S316" i="47"/>
  <c r="S317" i="47"/>
  <c r="S318" i="47"/>
  <c r="S319" i="47"/>
  <c r="S320" i="47"/>
  <c r="S321" i="47"/>
  <c r="S322" i="47"/>
  <c r="S323" i="47"/>
  <c r="S324" i="47"/>
  <c r="S328" i="47"/>
  <c r="S329" i="47"/>
  <c r="S330" i="47"/>
  <c r="S331" i="47"/>
  <c r="S332" i="47"/>
  <c r="S333" i="47"/>
  <c r="S334" i="47"/>
  <c r="T334" i="47" s="1"/>
  <c r="S335" i="47"/>
  <c r="S336" i="47"/>
  <c r="S337" i="47"/>
  <c r="S338" i="47"/>
  <c r="S339" i="47"/>
  <c r="S340" i="47"/>
  <c r="S341" i="47"/>
  <c r="S342" i="47"/>
  <c r="S343" i="47"/>
  <c r="S344" i="47"/>
  <c r="S345" i="47"/>
  <c r="S346" i="47"/>
  <c r="S347" i="47"/>
  <c r="S348" i="47"/>
  <c r="S349" i="47"/>
  <c r="S350" i="47"/>
  <c r="S351" i="47"/>
  <c r="S352" i="47"/>
  <c r="S353" i="47"/>
  <c r="S354" i="47"/>
  <c r="S355" i="47"/>
  <c r="S356" i="47"/>
  <c r="S357" i="47"/>
  <c r="S358" i="47"/>
  <c r="S359" i="47"/>
  <c r="S360" i="47"/>
  <c r="S361" i="47"/>
  <c r="S362" i="47"/>
  <c r="S363" i="47"/>
  <c r="S364" i="47"/>
  <c r="S365" i="47"/>
  <c r="S366" i="47"/>
  <c r="T366" i="47" s="1"/>
  <c r="S367" i="47"/>
  <c r="S368" i="47"/>
  <c r="S369" i="47"/>
  <c r="S370" i="47"/>
  <c r="S371" i="47"/>
  <c r="S372" i="47"/>
  <c r="S373" i="47"/>
  <c r="S374" i="47"/>
  <c r="S375" i="47"/>
  <c r="S376" i="47"/>
  <c r="S377" i="47"/>
  <c r="S378" i="47"/>
  <c r="S379" i="47"/>
  <c r="S380" i="47"/>
  <c r="S381" i="47"/>
  <c r="S382" i="47"/>
  <c r="T382" i="47" s="1"/>
  <c r="S383" i="47"/>
  <c r="S384" i="47"/>
  <c r="S385" i="47"/>
  <c r="S386" i="47"/>
  <c r="S387" i="47"/>
  <c r="S388" i="47"/>
  <c r="S389" i="47"/>
  <c r="S390" i="47"/>
  <c r="S391" i="47"/>
  <c r="S392" i="47"/>
  <c r="S393" i="47"/>
  <c r="S394" i="47"/>
  <c r="T394" i="47" s="1"/>
  <c r="S395" i="47"/>
  <c r="S396" i="47"/>
  <c r="S397" i="47"/>
  <c r="S398" i="47"/>
  <c r="S399" i="47"/>
  <c r="S403" i="47"/>
  <c r="S404" i="47"/>
  <c r="S405" i="47"/>
  <c r="S406" i="47"/>
  <c r="S407" i="47"/>
  <c r="S408" i="47"/>
  <c r="S409" i="47"/>
  <c r="S410" i="47"/>
  <c r="S411" i="47"/>
  <c r="S412" i="47"/>
  <c r="S413" i="47"/>
  <c r="S414" i="47"/>
  <c r="S415" i="47"/>
  <c r="S416" i="47"/>
  <c r="S417" i="47"/>
  <c r="S418" i="47"/>
  <c r="S419" i="47"/>
  <c r="S420" i="47"/>
  <c r="S421" i="47"/>
  <c r="S422" i="47"/>
  <c r="S423" i="47"/>
  <c r="S424" i="47"/>
  <c r="S425" i="47"/>
  <c r="S426" i="47"/>
  <c r="S427" i="47"/>
  <c r="T427" i="47" s="1"/>
  <c r="S428" i="47"/>
  <c r="S429" i="47"/>
  <c r="S430" i="47"/>
  <c r="S431" i="47"/>
  <c r="S432" i="47"/>
  <c r="S433" i="47"/>
  <c r="T433" i="47" s="1"/>
  <c r="S434" i="47"/>
  <c r="S435" i="47"/>
  <c r="S436" i="47"/>
  <c r="S437" i="47"/>
  <c r="S438" i="47"/>
  <c r="S439" i="47"/>
  <c r="S440" i="47"/>
  <c r="S171" i="47"/>
  <c r="S135" i="47"/>
  <c r="S136" i="47"/>
  <c r="S137" i="47"/>
  <c r="S138" i="47"/>
  <c r="S139" i="47"/>
  <c r="T139" i="47" s="1"/>
  <c r="S140" i="47"/>
  <c r="S141" i="47"/>
  <c r="S142" i="47"/>
  <c r="S143" i="47"/>
  <c r="S144" i="47"/>
  <c r="S145" i="47"/>
  <c r="S146" i="47"/>
  <c r="S147" i="47"/>
  <c r="S148" i="47"/>
  <c r="S149" i="47"/>
  <c r="S150" i="47"/>
  <c r="S151" i="47"/>
  <c r="S157" i="47"/>
  <c r="S158" i="47"/>
  <c r="S159" i="47"/>
  <c r="S161" i="47"/>
  <c r="S162" i="47"/>
  <c r="S163" i="47"/>
  <c r="S134" i="47"/>
  <c r="S13" i="47"/>
  <c r="S14" i="47"/>
  <c r="S15" i="47"/>
  <c r="S16" i="47"/>
  <c r="S17" i="47"/>
  <c r="S18" i="47"/>
  <c r="S19" i="47"/>
  <c r="S20" i="47"/>
  <c r="S21" i="47"/>
  <c r="S22" i="47"/>
  <c r="S23" i="47"/>
  <c r="S24" i="47"/>
  <c r="S25" i="47"/>
  <c r="S26" i="47"/>
  <c r="S27" i="47"/>
  <c r="S28" i="47"/>
  <c r="S29" i="47"/>
  <c r="S30" i="47"/>
  <c r="S31" i="47"/>
  <c r="S32" i="47"/>
  <c r="T32" i="47" s="1"/>
  <c r="S33" i="47"/>
  <c r="S34" i="47"/>
  <c r="S35" i="47"/>
  <c r="S36" i="47"/>
  <c r="S37" i="47"/>
  <c r="S38" i="47"/>
  <c r="S39" i="47"/>
  <c r="S40" i="47"/>
  <c r="T40" i="47" s="1"/>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5" i="47"/>
  <c r="S76" i="47"/>
  <c r="S77" i="47"/>
  <c r="S78" i="47"/>
  <c r="S79" i="47"/>
  <c r="S80" i="47"/>
  <c r="S81" i="47"/>
  <c r="S82" i="47"/>
  <c r="S83" i="47"/>
  <c r="S84" i="47"/>
  <c r="S85" i="47"/>
  <c r="S86" i="47"/>
  <c r="S87" i="47"/>
  <c r="S88" i="47"/>
  <c r="S89" i="47"/>
  <c r="S90" i="47"/>
  <c r="S91" i="47"/>
  <c r="T91" i="47" s="1"/>
  <c r="S92" i="47"/>
  <c r="S93" i="47"/>
  <c r="S94" i="47"/>
  <c r="S95" i="47"/>
  <c r="S96" i="47"/>
  <c r="S97" i="47"/>
  <c r="S98" i="47"/>
  <c r="S99" i="47"/>
  <c r="S100" i="47"/>
  <c r="S101" i="47"/>
  <c r="S102" i="47"/>
  <c r="S103" i="47"/>
  <c r="T103" i="47" s="1"/>
  <c r="S104" i="47"/>
  <c r="S105" i="47"/>
  <c r="S106" i="47"/>
  <c r="S107" i="47"/>
  <c r="T107" i="47" s="1"/>
  <c r="S108" i="47"/>
  <c r="S109" i="47"/>
  <c r="S110" i="47"/>
  <c r="S111" i="47"/>
  <c r="S112" i="47"/>
  <c r="S113" i="47"/>
  <c r="S114" i="47"/>
  <c r="S115" i="47"/>
  <c r="T115" i="47" s="1"/>
  <c r="S116" i="47"/>
  <c r="S117" i="47"/>
  <c r="S118" i="47"/>
  <c r="S119" i="47"/>
  <c r="S120" i="47"/>
  <c r="S121" i="47"/>
  <c r="S122" i="47"/>
  <c r="S123" i="47"/>
  <c r="T123" i="47" s="1"/>
  <c r="S124" i="47"/>
  <c r="S125" i="47"/>
  <c r="S126" i="47"/>
  <c r="S127" i="47"/>
  <c r="S128" i="47"/>
  <c r="S129" i="47"/>
  <c r="T129" i="47" s="1"/>
  <c r="S130" i="47"/>
  <c r="S12" i="47"/>
  <c r="P172" i="47"/>
  <c r="P173" i="47"/>
  <c r="P174" i="47"/>
  <c r="P175" i="47"/>
  <c r="Q175" i="47" s="1"/>
  <c r="P176" i="47"/>
  <c r="P177" i="47"/>
  <c r="P178" i="47"/>
  <c r="P179" i="47"/>
  <c r="P180" i="47"/>
  <c r="P181" i="47"/>
  <c r="P182" i="47"/>
  <c r="P183" i="47"/>
  <c r="P184" i="47"/>
  <c r="P185" i="47"/>
  <c r="P186" i="47"/>
  <c r="P187" i="47"/>
  <c r="P188" i="47"/>
  <c r="P189" i="47"/>
  <c r="P190" i="47"/>
  <c r="P191" i="47"/>
  <c r="P192" i="47"/>
  <c r="P193" i="47"/>
  <c r="P194" i="47"/>
  <c r="P195" i="47"/>
  <c r="P196" i="47"/>
  <c r="P197" i="47"/>
  <c r="Q197" i="47" s="1"/>
  <c r="P198" i="47"/>
  <c r="P199" i="47"/>
  <c r="P200" i="47"/>
  <c r="P201" i="47"/>
  <c r="P202" i="47"/>
  <c r="P203" i="47"/>
  <c r="Q203" i="47" s="1"/>
  <c r="P204" i="47"/>
  <c r="P205" i="47"/>
  <c r="P206" i="47"/>
  <c r="P207" i="47"/>
  <c r="P208" i="47"/>
  <c r="P212" i="47"/>
  <c r="P213" i="47"/>
  <c r="P214" i="47"/>
  <c r="P215" i="47"/>
  <c r="P216" i="47"/>
  <c r="P217" i="47"/>
  <c r="P218" i="47"/>
  <c r="P219" i="47"/>
  <c r="P220" i="47"/>
  <c r="P221" i="47"/>
  <c r="P222" i="47"/>
  <c r="Q222" i="47" s="1"/>
  <c r="P223" i="47"/>
  <c r="P224" i="47"/>
  <c r="P225" i="47"/>
  <c r="P226" i="47"/>
  <c r="P227" i="47"/>
  <c r="P228" i="47"/>
  <c r="P229" i="47"/>
  <c r="P230" i="47"/>
  <c r="P231" i="47"/>
  <c r="P232" i="47"/>
  <c r="P233" i="47"/>
  <c r="P234" i="47"/>
  <c r="P235" i="47"/>
  <c r="P236" i="47"/>
  <c r="P237" i="47"/>
  <c r="P238" i="47"/>
  <c r="Q238" i="47" s="1"/>
  <c r="P239" i="47"/>
  <c r="P240" i="47"/>
  <c r="P241" i="47"/>
  <c r="P242" i="47"/>
  <c r="P243" i="47"/>
  <c r="P248" i="47"/>
  <c r="P249" i="47"/>
  <c r="P250" i="47"/>
  <c r="P251" i="47"/>
  <c r="P252" i="47"/>
  <c r="P253" i="47"/>
  <c r="P254" i="47"/>
  <c r="P255" i="47"/>
  <c r="P256" i="47"/>
  <c r="P259" i="47"/>
  <c r="P260" i="47"/>
  <c r="P261" i="47"/>
  <c r="P262" i="47"/>
  <c r="P263" i="47"/>
  <c r="P264" i="47"/>
  <c r="P265" i="47"/>
  <c r="P266" i="47"/>
  <c r="P267" i="47"/>
  <c r="P268" i="47"/>
  <c r="P269" i="47"/>
  <c r="P270" i="47"/>
  <c r="P271" i="47"/>
  <c r="P272" i="47"/>
  <c r="P273" i="47"/>
  <c r="P274" i="47"/>
  <c r="P275" i="47"/>
  <c r="P276" i="47"/>
  <c r="P277" i="47"/>
  <c r="P278" i="47"/>
  <c r="P279" i="47"/>
  <c r="P280" i="47"/>
  <c r="P281" i="47"/>
  <c r="P285" i="47"/>
  <c r="P286" i="47"/>
  <c r="P287" i="47"/>
  <c r="Q287" i="47" s="1"/>
  <c r="P288" i="47"/>
  <c r="P289" i="47"/>
  <c r="P290" i="47"/>
  <c r="P291" i="47"/>
  <c r="P292" i="47"/>
  <c r="P293" i="47"/>
  <c r="P294" i="47"/>
  <c r="P295" i="47"/>
  <c r="P296" i="47"/>
  <c r="P297" i="47"/>
  <c r="P298" i="47"/>
  <c r="P299" i="47"/>
  <c r="P300" i="47"/>
  <c r="P301" i="47"/>
  <c r="P302" i="47"/>
  <c r="P303" i="47"/>
  <c r="Q303" i="47" s="1"/>
  <c r="P304" i="47"/>
  <c r="P305" i="47"/>
  <c r="P306" i="47"/>
  <c r="P307" i="47"/>
  <c r="P308" i="47"/>
  <c r="P309" i="47"/>
  <c r="P310" i="47"/>
  <c r="P311" i="47"/>
  <c r="P312" i="47"/>
  <c r="P313" i="47"/>
  <c r="P314" i="47"/>
  <c r="P315" i="47"/>
  <c r="Q315" i="47" s="1"/>
  <c r="P316" i="47"/>
  <c r="P317" i="47"/>
  <c r="P318" i="47"/>
  <c r="P319" i="47"/>
  <c r="P320" i="47"/>
  <c r="P321" i="47"/>
  <c r="P322" i="47"/>
  <c r="P323" i="47"/>
  <c r="P324" i="47"/>
  <c r="P328" i="47"/>
  <c r="P329" i="47"/>
  <c r="P330" i="47"/>
  <c r="Q330" i="47" s="1"/>
  <c r="P331" i="47"/>
  <c r="P332" i="47"/>
  <c r="P333" i="47"/>
  <c r="P334" i="47"/>
  <c r="Q334" i="47" s="1"/>
  <c r="P335" i="47"/>
  <c r="P336" i="47"/>
  <c r="P337" i="47"/>
  <c r="P338" i="47"/>
  <c r="P339" i="47"/>
  <c r="P340" i="47"/>
  <c r="Q340" i="47" s="1"/>
  <c r="P341" i="47"/>
  <c r="P342" i="47"/>
  <c r="P343" i="47"/>
  <c r="P344" i="47"/>
  <c r="P345" i="47"/>
  <c r="P346" i="47"/>
  <c r="Q346" i="47" s="1"/>
  <c r="P347" i="47"/>
  <c r="P348" i="47"/>
  <c r="P349" i="47"/>
  <c r="P350" i="47"/>
  <c r="P351" i="47"/>
  <c r="P352" i="47"/>
  <c r="P353" i="47"/>
  <c r="P354" i="47"/>
  <c r="P355" i="47"/>
  <c r="P356" i="47"/>
  <c r="P357" i="47"/>
  <c r="P358" i="47"/>
  <c r="P359" i="47"/>
  <c r="P360" i="47"/>
  <c r="P361" i="47"/>
  <c r="P362" i="47"/>
  <c r="P363" i="47"/>
  <c r="P364" i="47"/>
  <c r="P365" i="47"/>
  <c r="P366" i="47"/>
  <c r="Q366" i="47" s="1"/>
  <c r="P367" i="47"/>
  <c r="P368" i="47"/>
  <c r="P369" i="47"/>
  <c r="P370" i="47"/>
  <c r="Q370" i="47" s="1"/>
  <c r="P371" i="47"/>
  <c r="P372" i="47"/>
  <c r="P373" i="47"/>
  <c r="P374" i="47"/>
  <c r="P375" i="47"/>
  <c r="Q375" i="47" s="1"/>
  <c r="P376" i="47"/>
  <c r="P377" i="47"/>
  <c r="P378" i="47"/>
  <c r="P379" i="47"/>
  <c r="P380" i="47"/>
  <c r="P381" i="47"/>
  <c r="P382" i="47"/>
  <c r="Q382" i="47" s="1"/>
  <c r="P383" i="47"/>
  <c r="P384" i="47"/>
  <c r="P385" i="47"/>
  <c r="P386" i="47"/>
  <c r="P387" i="47"/>
  <c r="P388" i="47"/>
  <c r="P389" i="47"/>
  <c r="P390" i="47"/>
  <c r="P391" i="47"/>
  <c r="P392" i="47"/>
  <c r="P393" i="47"/>
  <c r="P394" i="47"/>
  <c r="Q394" i="47" s="1"/>
  <c r="P395" i="47"/>
  <c r="P396" i="47"/>
  <c r="P397" i="47"/>
  <c r="P398" i="47"/>
  <c r="P399" i="47"/>
  <c r="P403" i="47"/>
  <c r="P404" i="47"/>
  <c r="P405" i="47"/>
  <c r="P406" i="47"/>
  <c r="P407" i="47"/>
  <c r="P408" i="47"/>
  <c r="P409" i="47"/>
  <c r="P410" i="47"/>
  <c r="P411" i="47"/>
  <c r="P412" i="47"/>
  <c r="P413" i="47"/>
  <c r="P414" i="47"/>
  <c r="P415" i="47"/>
  <c r="P416" i="47"/>
  <c r="P417" i="47"/>
  <c r="P418" i="47"/>
  <c r="P419" i="47"/>
  <c r="P420" i="47"/>
  <c r="P421" i="47"/>
  <c r="P422" i="47"/>
  <c r="P423" i="47"/>
  <c r="P424" i="47"/>
  <c r="P425" i="47"/>
  <c r="P426" i="47"/>
  <c r="P427" i="47"/>
  <c r="Q427" i="47" s="1"/>
  <c r="P428" i="47"/>
  <c r="P429" i="47"/>
  <c r="P430" i="47"/>
  <c r="P431" i="47"/>
  <c r="P432" i="47"/>
  <c r="P433" i="47"/>
  <c r="Q433" i="47" s="1"/>
  <c r="P434" i="47"/>
  <c r="P435" i="47"/>
  <c r="P436" i="47"/>
  <c r="P437" i="47"/>
  <c r="P438" i="47"/>
  <c r="P439" i="47"/>
  <c r="P440" i="47"/>
  <c r="P171" i="47"/>
  <c r="P135" i="47"/>
  <c r="P136" i="47"/>
  <c r="P137" i="47"/>
  <c r="P138" i="47"/>
  <c r="P139" i="47"/>
  <c r="P140" i="47"/>
  <c r="P141" i="47"/>
  <c r="P142" i="47"/>
  <c r="P143" i="47"/>
  <c r="P144" i="47"/>
  <c r="P145" i="47"/>
  <c r="P146" i="47"/>
  <c r="P147" i="47"/>
  <c r="P148" i="47"/>
  <c r="P149" i="47"/>
  <c r="P150" i="47"/>
  <c r="P151" i="47"/>
  <c r="P157" i="47"/>
  <c r="P158" i="47"/>
  <c r="P159" i="47"/>
  <c r="P161" i="47"/>
  <c r="P162" i="47"/>
  <c r="P163" i="47"/>
  <c r="P134" i="47"/>
  <c r="P13" i="47"/>
  <c r="P14" i="47"/>
  <c r="P15" i="47"/>
  <c r="P16" i="47"/>
  <c r="P17" i="47"/>
  <c r="P18" i="47"/>
  <c r="P19" i="47"/>
  <c r="P20" i="47"/>
  <c r="P21" i="47"/>
  <c r="P22" i="47"/>
  <c r="P23" i="47"/>
  <c r="P24" i="47"/>
  <c r="P25" i="47"/>
  <c r="P26" i="47"/>
  <c r="P27" i="47"/>
  <c r="P28" i="47"/>
  <c r="P29" i="47"/>
  <c r="P30" i="47"/>
  <c r="P31" i="47"/>
  <c r="P32" i="47"/>
  <c r="Q32" i="47" s="1"/>
  <c r="P33" i="47"/>
  <c r="P34" i="47"/>
  <c r="P35" i="47"/>
  <c r="P36" i="47"/>
  <c r="P37" i="47"/>
  <c r="P38" i="47"/>
  <c r="P39" i="47"/>
  <c r="P40" i="47"/>
  <c r="Q40" i="47" s="1"/>
  <c r="P41" i="47"/>
  <c r="P42" i="47"/>
  <c r="P43" i="47"/>
  <c r="P44" i="47"/>
  <c r="P45" i="47"/>
  <c r="P46" i="47"/>
  <c r="P47" i="47"/>
  <c r="P48" i="47"/>
  <c r="P49" i="47"/>
  <c r="P50" i="47"/>
  <c r="P51" i="47"/>
  <c r="P52" i="47"/>
  <c r="P53" i="47"/>
  <c r="P54" i="47"/>
  <c r="P55" i="47"/>
  <c r="P56" i="47"/>
  <c r="P57" i="47"/>
  <c r="P58" i="47"/>
  <c r="P59" i="47"/>
  <c r="P60" i="47"/>
  <c r="P61" i="47"/>
  <c r="P62" i="47"/>
  <c r="P63" i="47"/>
  <c r="P64" i="47"/>
  <c r="P65" i="47"/>
  <c r="P66" i="47"/>
  <c r="P67" i="47"/>
  <c r="P68" i="47"/>
  <c r="P69" i="47"/>
  <c r="P70" i="47"/>
  <c r="P71" i="47"/>
  <c r="P75" i="47"/>
  <c r="P76" i="47"/>
  <c r="P77" i="47"/>
  <c r="P78" i="47"/>
  <c r="P79" i="47"/>
  <c r="P80" i="47"/>
  <c r="P81" i="47"/>
  <c r="P82" i="47"/>
  <c r="P83" i="47"/>
  <c r="P84" i="47"/>
  <c r="P85" i="47"/>
  <c r="P86" i="47"/>
  <c r="P87" i="47"/>
  <c r="P88" i="47"/>
  <c r="P89" i="47"/>
  <c r="P90" i="47"/>
  <c r="P91" i="47"/>
  <c r="Q91" i="47" s="1"/>
  <c r="P92" i="47"/>
  <c r="P93" i="47"/>
  <c r="P94" i="47"/>
  <c r="P95" i="47"/>
  <c r="P96" i="47"/>
  <c r="P97" i="47"/>
  <c r="P98" i="47"/>
  <c r="P99" i="47"/>
  <c r="P100" i="47"/>
  <c r="P101" i="47"/>
  <c r="P102" i="47"/>
  <c r="P103" i="47"/>
  <c r="Q103" i="47" s="1"/>
  <c r="P104" i="47"/>
  <c r="P105" i="47"/>
  <c r="P106" i="47"/>
  <c r="P107" i="47"/>
  <c r="Q107" i="47" s="1"/>
  <c r="P108" i="47"/>
  <c r="P109" i="47"/>
  <c r="P110" i="47"/>
  <c r="P111" i="47"/>
  <c r="P112" i="47"/>
  <c r="P113" i="47"/>
  <c r="P114" i="47"/>
  <c r="P115" i="47"/>
  <c r="Q115" i="47" s="1"/>
  <c r="P116" i="47"/>
  <c r="P117" i="47"/>
  <c r="P118" i="47"/>
  <c r="P119" i="47"/>
  <c r="Q119" i="47" s="1"/>
  <c r="P120" i="47"/>
  <c r="P121" i="47"/>
  <c r="P122" i="47"/>
  <c r="P123" i="47"/>
  <c r="Q123" i="47" s="1"/>
  <c r="P124" i="47"/>
  <c r="P125" i="47"/>
  <c r="P126" i="47"/>
  <c r="P127" i="47"/>
  <c r="P128" i="47"/>
  <c r="P129" i="47"/>
  <c r="Q129" i="47" s="1"/>
  <c r="P130" i="47"/>
  <c r="P12" i="47"/>
  <c r="M172" i="47"/>
  <c r="M173" i="47"/>
  <c r="M174" i="47"/>
  <c r="M175" i="47"/>
  <c r="M176" i="47"/>
  <c r="M177" i="47"/>
  <c r="M178" i="47"/>
  <c r="M179" i="47"/>
  <c r="M180" i="47"/>
  <c r="M181" i="47"/>
  <c r="M182" i="47"/>
  <c r="M183" i="47"/>
  <c r="M184" i="47"/>
  <c r="M185" i="47"/>
  <c r="M186" i="47"/>
  <c r="N186" i="47" s="1"/>
  <c r="M187" i="47"/>
  <c r="M188" i="47"/>
  <c r="M189" i="47"/>
  <c r="M190" i="47"/>
  <c r="M191" i="47"/>
  <c r="M192" i="47"/>
  <c r="M193" i="47"/>
  <c r="M194" i="47"/>
  <c r="M195" i="47"/>
  <c r="M196" i="47"/>
  <c r="M197" i="47"/>
  <c r="M198" i="47"/>
  <c r="M199" i="47"/>
  <c r="M200" i="47"/>
  <c r="M201" i="47"/>
  <c r="M202" i="47"/>
  <c r="M203" i="47"/>
  <c r="M204" i="47"/>
  <c r="M205" i="47"/>
  <c r="M206" i="47"/>
  <c r="M207" i="47"/>
  <c r="M208" i="47"/>
  <c r="M212" i="47"/>
  <c r="M213" i="47"/>
  <c r="M214" i="47"/>
  <c r="N214" i="47" s="1"/>
  <c r="M215" i="47"/>
  <c r="M216" i="47"/>
  <c r="M217" i="47"/>
  <c r="M218" i="47"/>
  <c r="M219" i="47"/>
  <c r="M220" i="47"/>
  <c r="M221" i="47"/>
  <c r="M222" i="47"/>
  <c r="M223" i="47"/>
  <c r="M224" i="47"/>
  <c r="M225" i="47"/>
  <c r="N225" i="47" s="1"/>
  <c r="M226" i="47"/>
  <c r="M227" i="47"/>
  <c r="M228" i="47"/>
  <c r="M229" i="47"/>
  <c r="N229" i="47" s="1"/>
  <c r="M230" i="47"/>
  <c r="M231" i="47"/>
  <c r="M232" i="47"/>
  <c r="M233" i="47"/>
  <c r="M234" i="47"/>
  <c r="N234" i="47" s="1"/>
  <c r="M235" i="47"/>
  <c r="M236" i="47"/>
  <c r="M237" i="47"/>
  <c r="M238" i="47"/>
  <c r="M239" i="47"/>
  <c r="M240" i="47"/>
  <c r="N240" i="47" s="1"/>
  <c r="M241" i="47"/>
  <c r="M242" i="47"/>
  <c r="M243" i="47"/>
  <c r="M248" i="47"/>
  <c r="M249" i="47"/>
  <c r="M250" i="47"/>
  <c r="M251" i="47"/>
  <c r="M252" i="47"/>
  <c r="M253" i="47"/>
  <c r="M254" i="47"/>
  <c r="M255" i="47"/>
  <c r="N255" i="47" s="1"/>
  <c r="M256" i="47"/>
  <c r="M259" i="47"/>
  <c r="M260" i="47"/>
  <c r="N260" i="47" s="1"/>
  <c r="M261" i="47"/>
  <c r="M262" i="47"/>
  <c r="M263" i="47"/>
  <c r="N263" i="47" s="1"/>
  <c r="M264" i="47"/>
  <c r="M265" i="47"/>
  <c r="M266" i="47"/>
  <c r="M267" i="47"/>
  <c r="M268" i="47"/>
  <c r="M269" i="47"/>
  <c r="N269" i="47" s="1"/>
  <c r="M270" i="47"/>
  <c r="M271" i="47"/>
  <c r="M272" i="47"/>
  <c r="N272" i="47" s="1"/>
  <c r="M273" i="47"/>
  <c r="M274" i="47"/>
  <c r="M275" i="47"/>
  <c r="M276" i="47"/>
  <c r="M277" i="47"/>
  <c r="M278" i="47"/>
  <c r="M279" i="47"/>
  <c r="M280" i="47"/>
  <c r="M281" i="47"/>
  <c r="M285" i="47"/>
  <c r="M286" i="47"/>
  <c r="M287" i="47"/>
  <c r="M288" i="47"/>
  <c r="M289" i="47"/>
  <c r="M290" i="47"/>
  <c r="N290" i="47" s="1"/>
  <c r="M291" i="47"/>
  <c r="M292" i="47"/>
  <c r="M293" i="47"/>
  <c r="M294" i="47"/>
  <c r="N294" i="47" s="1"/>
  <c r="M295" i="47"/>
  <c r="M296" i="47"/>
  <c r="M297" i="47"/>
  <c r="M298" i="47"/>
  <c r="M299" i="47"/>
  <c r="M300" i="47"/>
  <c r="N300" i="47" s="1"/>
  <c r="M301" i="47"/>
  <c r="M302" i="47"/>
  <c r="M303" i="47"/>
  <c r="N303" i="47" s="1"/>
  <c r="M304" i="47"/>
  <c r="M305" i="47"/>
  <c r="M306" i="47"/>
  <c r="N306" i="47" s="1"/>
  <c r="M307" i="47"/>
  <c r="M308" i="47"/>
  <c r="M309" i="47"/>
  <c r="M310" i="47"/>
  <c r="M311" i="47"/>
  <c r="M312" i="47"/>
  <c r="N312" i="47" s="1"/>
  <c r="M313" i="47"/>
  <c r="M314" i="47"/>
  <c r="M315" i="47"/>
  <c r="N315" i="47" s="1"/>
  <c r="M316" i="47"/>
  <c r="M317" i="47"/>
  <c r="M318" i="47"/>
  <c r="N318" i="47" s="1"/>
  <c r="M319" i="47"/>
  <c r="M320" i="47"/>
  <c r="M321" i="47"/>
  <c r="M322" i="47"/>
  <c r="M323" i="47"/>
  <c r="M324" i="47"/>
  <c r="N324" i="47" s="1"/>
  <c r="M328" i="47"/>
  <c r="M329" i="47"/>
  <c r="M330" i="47"/>
  <c r="M331" i="47"/>
  <c r="M332" i="47"/>
  <c r="M333" i="47"/>
  <c r="M334" i="47"/>
  <c r="N334" i="47" s="1"/>
  <c r="M335" i="47"/>
  <c r="M336" i="47"/>
  <c r="M337" i="47"/>
  <c r="M338" i="47"/>
  <c r="N338" i="47" s="1"/>
  <c r="M339" i="47"/>
  <c r="M340" i="47"/>
  <c r="M341" i="47"/>
  <c r="M342" i="47"/>
  <c r="M343" i="47"/>
  <c r="M344" i="47"/>
  <c r="M345" i="47"/>
  <c r="M346" i="47"/>
  <c r="M347" i="47"/>
  <c r="M348" i="47"/>
  <c r="M349" i="47"/>
  <c r="M350" i="47"/>
  <c r="M351" i="47"/>
  <c r="M352" i="47"/>
  <c r="M353" i="47"/>
  <c r="M354" i="47"/>
  <c r="M355" i="47"/>
  <c r="M356" i="47"/>
  <c r="M357" i="47"/>
  <c r="M358" i="47"/>
  <c r="M359" i="47"/>
  <c r="M360" i="47"/>
  <c r="M361" i="47"/>
  <c r="M362" i="47"/>
  <c r="N362" i="47" s="1"/>
  <c r="M363" i="47"/>
  <c r="M364" i="47"/>
  <c r="M365" i="47"/>
  <c r="M366" i="47"/>
  <c r="N366" i="47" s="1"/>
  <c r="M367" i="47"/>
  <c r="M368" i="47"/>
  <c r="M369" i="47"/>
  <c r="M370" i="47"/>
  <c r="N370" i="47" s="1"/>
  <c r="M371" i="47"/>
  <c r="M372" i="47"/>
  <c r="M373" i="47"/>
  <c r="M374" i="47"/>
  <c r="M375" i="47"/>
  <c r="M376" i="47"/>
  <c r="M377" i="47"/>
  <c r="M378" i="47"/>
  <c r="M379" i="47"/>
  <c r="N379" i="47" s="1"/>
  <c r="M380" i="47"/>
  <c r="M381" i="47"/>
  <c r="M382" i="47"/>
  <c r="N382" i="47" s="1"/>
  <c r="M383" i="47"/>
  <c r="M384" i="47"/>
  <c r="M385" i="47"/>
  <c r="N385" i="47" s="1"/>
  <c r="M386" i="47"/>
  <c r="M387" i="47"/>
  <c r="M388" i="47"/>
  <c r="M389" i="47"/>
  <c r="M390" i="47"/>
  <c r="M391" i="47"/>
  <c r="M392" i="47"/>
  <c r="M393" i="47"/>
  <c r="M394" i="47"/>
  <c r="M395" i="47"/>
  <c r="M396" i="47"/>
  <c r="N396" i="47" s="1"/>
  <c r="M397" i="47"/>
  <c r="M398" i="47"/>
  <c r="M399" i="47"/>
  <c r="M403" i="47"/>
  <c r="M404" i="47"/>
  <c r="M405" i="47"/>
  <c r="M406" i="47"/>
  <c r="M407" i="47"/>
  <c r="M408" i="47"/>
  <c r="M409" i="47"/>
  <c r="M410" i="47"/>
  <c r="N410" i="47" s="1"/>
  <c r="M411" i="47"/>
  <c r="M412" i="47"/>
  <c r="M413" i="47"/>
  <c r="M414" i="47"/>
  <c r="M415" i="47"/>
  <c r="N415" i="47" s="1"/>
  <c r="M416" i="47"/>
  <c r="M417" i="47"/>
  <c r="M418" i="47"/>
  <c r="M419" i="47"/>
  <c r="M420" i="47"/>
  <c r="M421" i="47"/>
  <c r="M422" i="47"/>
  <c r="M423" i="47"/>
  <c r="M424" i="47"/>
  <c r="M425" i="47"/>
  <c r="N425" i="47" s="1"/>
  <c r="M426" i="47"/>
  <c r="M427" i="47"/>
  <c r="M428" i="47"/>
  <c r="M429" i="47"/>
  <c r="M430" i="47"/>
  <c r="M431" i="47"/>
  <c r="M432" i="47"/>
  <c r="M433" i="47"/>
  <c r="N433" i="47" s="1"/>
  <c r="M434" i="47"/>
  <c r="M435" i="47"/>
  <c r="M436" i="47"/>
  <c r="N436" i="47" s="1"/>
  <c r="M437" i="47"/>
  <c r="M438" i="47"/>
  <c r="M439" i="47"/>
  <c r="M440" i="47"/>
  <c r="M171" i="47"/>
  <c r="M135" i="47"/>
  <c r="M136" i="47"/>
  <c r="M137" i="47"/>
  <c r="M138" i="47"/>
  <c r="M139" i="47"/>
  <c r="M140" i="47"/>
  <c r="M141" i="47"/>
  <c r="M142" i="47"/>
  <c r="M143" i="47"/>
  <c r="M144" i="47"/>
  <c r="M145" i="47"/>
  <c r="M146" i="47"/>
  <c r="N146" i="47" s="1"/>
  <c r="M147" i="47"/>
  <c r="M148" i="47"/>
  <c r="M149" i="47"/>
  <c r="M150" i="47"/>
  <c r="M151" i="47"/>
  <c r="M157" i="47"/>
  <c r="M158" i="47"/>
  <c r="M159" i="47"/>
  <c r="N159" i="47" s="1"/>
  <c r="M161" i="47"/>
  <c r="M162" i="47"/>
  <c r="M163" i="47"/>
  <c r="M134" i="47"/>
  <c r="M13" i="47"/>
  <c r="M14" i="47"/>
  <c r="M15" i="47"/>
  <c r="M16" i="47"/>
  <c r="M17" i="47"/>
  <c r="M18" i="47"/>
  <c r="M19" i="47"/>
  <c r="M20" i="47"/>
  <c r="M21" i="47"/>
  <c r="M22" i="47"/>
  <c r="M23" i="47"/>
  <c r="M24" i="47"/>
  <c r="N24" i="47" s="1"/>
  <c r="M25" i="47"/>
  <c r="M26" i="47"/>
  <c r="M27" i="47"/>
  <c r="M28" i="47"/>
  <c r="M29" i="47"/>
  <c r="M30" i="47"/>
  <c r="N30" i="47" s="1"/>
  <c r="M31" i="47"/>
  <c r="M32" i="47"/>
  <c r="N32" i="47" s="1"/>
  <c r="M33" i="47"/>
  <c r="M34" i="47"/>
  <c r="M35" i="47"/>
  <c r="M36" i="47"/>
  <c r="M37" i="47"/>
  <c r="M38" i="47"/>
  <c r="M39" i="47"/>
  <c r="M40" i="47"/>
  <c r="N40" i="47" s="1"/>
  <c r="M41" i="47"/>
  <c r="M42" i="47"/>
  <c r="M43" i="47"/>
  <c r="M44" i="47"/>
  <c r="M45" i="47"/>
  <c r="M46" i="47"/>
  <c r="M47" i="47"/>
  <c r="M48" i="47"/>
  <c r="M49" i="47"/>
  <c r="M50" i="47"/>
  <c r="N50" i="47" s="1"/>
  <c r="M51" i="47"/>
  <c r="M52" i="47"/>
  <c r="M53" i="47"/>
  <c r="M54" i="47"/>
  <c r="M55" i="47"/>
  <c r="M56" i="47"/>
  <c r="N56" i="47" s="1"/>
  <c r="M57" i="47"/>
  <c r="M58" i="47"/>
  <c r="M59" i="47"/>
  <c r="M60" i="47"/>
  <c r="M61" i="47"/>
  <c r="M62" i="47"/>
  <c r="N62" i="47" s="1"/>
  <c r="M63" i="47"/>
  <c r="M64" i="47"/>
  <c r="M65" i="47"/>
  <c r="M66" i="47"/>
  <c r="M67" i="47"/>
  <c r="M68" i="47"/>
  <c r="N68" i="47" s="1"/>
  <c r="M69" i="47"/>
  <c r="M70" i="47"/>
  <c r="M71" i="47"/>
  <c r="M75" i="47"/>
  <c r="M76" i="47"/>
  <c r="M77" i="47"/>
  <c r="M78" i="47"/>
  <c r="M79" i="47"/>
  <c r="M80" i="47"/>
  <c r="M81" i="47"/>
  <c r="M82" i="47"/>
  <c r="M83" i="47"/>
  <c r="M84" i="47"/>
  <c r="M85" i="47"/>
  <c r="M86" i="47"/>
  <c r="M87" i="47"/>
  <c r="M88" i="47"/>
  <c r="M89" i="47"/>
  <c r="M90" i="47"/>
  <c r="M91" i="47"/>
  <c r="N91" i="47" s="1"/>
  <c r="M92" i="47"/>
  <c r="M93" i="47"/>
  <c r="M94" i="47"/>
  <c r="M95" i="47"/>
  <c r="M96" i="47"/>
  <c r="M97" i="47"/>
  <c r="M98" i="47"/>
  <c r="M99" i="47"/>
  <c r="M100" i="47"/>
  <c r="M101" i="47"/>
  <c r="M102" i="47"/>
  <c r="M103" i="47"/>
  <c r="M104" i="47"/>
  <c r="M105" i="47"/>
  <c r="N105" i="47" s="1"/>
  <c r="M106" i="47"/>
  <c r="M107" i="47"/>
  <c r="N107" i="47" s="1"/>
  <c r="M108" i="47"/>
  <c r="M109" i="47"/>
  <c r="M110" i="47"/>
  <c r="M111" i="47"/>
  <c r="M112" i="47"/>
  <c r="M113" i="47"/>
  <c r="M114" i="47"/>
  <c r="M115" i="47"/>
  <c r="M116" i="47"/>
  <c r="M117" i="47"/>
  <c r="M118" i="47"/>
  <c r="M119" i="47"/>
  <c r="N119" i="47" s="1"/>
  <c r="M120" i="47"/>
  <c r="M121" i="47"/>
  <c r="M122" i="47"/>
  <c r="M123" i="47"/>
  <c r="N123" i="47" s="1"/>
  <c r="M124" i="47"/>
  <c r="M125" i="47"/>
  <c r="M126" i="47"/>
  <c r="M127" i="47"/>
  <c r="M128" i="47"/>
  <c r="M129" i="47"/>
  <c r="M130" i="47"/>
  <c r="M12"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Q183" i="47" l="1"/>
  <c r="T238" i="47"/>
  <c r="T222" i="47"/>
  <c r="T183" i="47"/>
  <c r="N439" i="47"/>
  <c r="N419" i="47"/>
  <c r="N388" i="47"/>
  <c r="N348" i="47"/>
  <c r="N297" i="47"/>
  <c r="N278" i="47"/>
  <c r="Q419" i="47"/>
  <c r="N151" i="47"/>
  <c r="N139" i="47"/>
  <c r="N406" i="47"/>
  <c r="N399" i="47"/>
  <c r="N375" i="47"/>
  <c r="N359" i="47"/>
  <c r="N355" i="47"/>
  <c r="N243" i="47"/>
  <c r="N219" i="47"/>
  <c r="N200" i="47"/>
  <c r="N180" i="47"/>
  <c r="Q151" i="47"/>
  <c r="Q143" i="47"/>
  <c r="Q379" i="47"/>
  <c r="T151" i="47"/>
  <c r="T143" i="47"/>
  <c r="Q415" i="47"/>
  <c r="Q396" i="47"/>
  <c r="T419" i="47"/>
  <c r="T415" i="47"/>
  <c r="T396" i="47"/>
  <c r="Q350" i="47"/>
  <c r="T350" i="47"/>
  <c r="N343" i="47"/>
  <c r="N330" i="47"/>
  <c r="N281" i="47"/>
  <c r="T119" i="47"/>
  <c r="N266" i="47"/>
  <c r="N252" i="47"/>
  <c r="Q278" i="47"/>
  <c r="T278" i="47"/>
  <c r="N309" i="47"/>
  <c r="N346" i="47"/>
  <c r="Q272" i="47"/>
  <c r="Q260" i="47"/>
  <c r="Q214" i="47"/>
  <c r="T315" i="47"/>
  <c r="T272" i="47"/>
  <c r="T260" i="47"/>
  <c r="T214" i="47"/>
  <c r="Q240" i="47"/>
  <c r="T240" i="47"/>
  <c r="N321" i="47"/>
  <c r="N126" i="47"/>
  <c r="N110" i="47"/>
  <c r="N206" i="47"/>
  <c r="N194" i="47"/>
  <c r="N85" i="47"/>
  <c r="N22" i="47"/>
  <c r="N136" i="47"/>
  <c r="Q105" i="47"/>
  <c r="Q62" i="47"/>
  <c r="Q50" i="47"/>
  <c r="Q30" i="47"/>
  <c r="Q22" i="47"/>
  <c r="Q216" i="47"/>
  <c r="T105" i="47"/>
  <c r="T62" i="47"/>
  <c r="T50" i="47"/>
  <c r="T30" i="47"/>
  <c r="T22" i="47"/>
  <c r="T216" i="47"/>
  <c r="T189" i="47"/>
  <c r="N394" i="47"/>
  <c r="N350" i="47"/>
  <c r="N287" i="47"/>
  <c r="N238" i="47"/>
  <c r="N222" i="47"/>
  <c r="Q425" i="47"/>
  <c r="Q362" i="47"/>
  <c r="Q338" i="47"/>
  <c r="Q234" i="47"/>
  <c r="T68" i="47"/>
  <c r="T56" i="47"/>
  <c r="T24" i="47"/>
  <c r="T425" i="47"/>
  <c r="T234" i="47"/>
  <c r="N365" i="47"/>
  <c r="N129" i="47"/>
  <c r="N427" i="47"/>
  <c r="N340" i="47"/>
  <c r="Q439" i="47"/>
  <c r="Q388" i="47"/>
  <c r="Q348" i="47"/>
  <c r="Q321" i="47"/>
  <c r="Q309" i="47"/>
  <c r="Q297" i="47"/>
  <c r="Q266" i="47"/>
  <c r="Q252" i="47"/>
  <c r="T439" i="47"/>
  <c r="T388" i="47"/>
  <c r="T309" i="47"/>
  <c r="T266" i="47"/>
  <c r="T252" i="47"/>
  <c r="N216" i="47"/>
  <c r="N189" i="47"/>
  <c r="N203" i="47"/>
  <c r="N175" i="47"/>
  <c r="N197" i="47"/>
  <c r="Q85" i="47"/>
  <c r="N115" i="47"/>
  <c r="N103" i="47"/>
  <c r="N143" i="47"/>
  <c r="N208" i="47"/>
  <c r="T85" i="47"/>
  <c r="N163" i="47"/>
  <c r="N183" i="47"/>
  <c r="Q68" i="47"/>
  <c r="Q56" i="47"/>
  <c r="Q24" i="47"/>
  <c r="Q139" i="47"/>
  <c r="Q189" i="47"/>
  <c r="N65" i="47"/>
  <c r="N17" i="47"/>
  <c r="Q410" i="47"/>
  <c r="Q399" i="47"/>
  <c r="Q318" i="47"/>
  <c r="Q269" i="47"/>
  <c r="Q255" i="47"/>
  <c r="N78" i="47"/>
  <c r="N59" i="47"/>
  <c r="N43" i="47"/>
  <c r="N35" i="47"/>
  <c r="N27" i="47"/>
  <c r="N19" i="47"/>
  <c r="Q436" i="47"/>
  <c r="Q385" i="47"/>
  <c r="Q355" i="47"/>
  <c r="Q306" i="47"/>
  <c r="N96" i="47"/>
  <c r="N88" i="47"/>
  <c r="N53" i="47"/>
  <c r="N45" i="47"/>
  <c r="N37" i="47"/>
  <c r="Q406" i="47"/>
  <c r="Q365" i="47"/>
  <c r="Q300" i="47"/>
  <c r="Q294" i="47"/>
  <c r="Q290" i="47"/>
  <c r="N98" i="47"/>
  <c r="N82" i="47"/>
  <c r="N71" i="47"/>
  <c r="N47" i="47"/>
  <c r="Q359" i="47"/>
  <c r="Q343" i="47"/>
  <c r="Q324" i="47"/>
  <c r="Q243" i="47"/>
  <c r="Q312" i="47"/>
  <c r="Q281" i="47"/>
  <c r="Q263" i="47"/>
  <c r="Q225" i="47"/>
  <c r="Q206" i="47"/>
  <c r="Q163" i="47"/>
  <c r="Q126" i="47"/>
  <c r="Q110" i="47"/>
  <c r="Q78" i="47"/>
  <c r="Q59" i="47"/>
  <c r="Q43" i="47"/>
  <c r="Q35" i="47"/>
  <c r="Q27" i="47"/>
  <c r="Q19" i="47"/>
  <c r="Q219" i="47"/>
  <c r="Q208" i="47"/>
  <c r="Q200" i="47"/>
  <c r="Q136" i="47"/>
  <c r="Q96" i="47"/>
  <c r="Q88" i="47"/>
  <c r="Q53" i="47"/>
  <c r="Q45" i="47"/>
  <c r="Q37" i="47"/>
  <c r="T410" i="47"/>
  <c r="T399" i="47"/>
  <c r="T375" i="47"/>
  <c r="Q229" i="47"/>
  <c r="Q194" i="47"/>
  <c r="Q186" i="47"/>
  <c r="Q159" i="47"/>
  <c r="Q146" i="47"/>
  <c r="Q98" i="47"/>
  <c r="Q82" i="47"/>
  <c r="Q71" i="47"/>
  <c r="Q47" i="47"/>
  <c r="T436" i="47"/>
  <c r="T385" i="47"/>
  <c r="Q180" i="47"/>
  <c r="Q65" i="47"/>
  <c r="Q17" i="47"/>
  <c r="T406" i="47"/>
  <c r="T379" i="47"/>
  <c r="T365" i="47"/>
  <c r="T355" i="47"/>
  <c r="T294" i="47"/>
  <c r="T229" i="47"/>
  <c r="T194" i="47"/>
  <c r="T186" i="47"/>
  <c r="T159" i="47"/>
  <c r="T146" i="47"/>
  <c r="T98" i="47"/>
  <c r="T82" i="47"/>
  <c r="T71" i="47"/>
  <c r="T47" i="47"/>
  <c r="T370" i="47"/>
  <c r="T348" i="47"/>
  <c r="T338" i="47"/>
  <c r="T303" i="47"/>
  <c r="T300" i="47"/>
  <c r="T297" i="47"/>
  <c r="T269" i="47"/>
  <c r="T180" i="47"/>
  <c r="T65" i="47"/>
  <c r="T17" i="47"/>
  <c r="T318" i="47"/>
  <c r="T312" i="47"/>
  <c r="T306" i="47"/>
  <c r="T290" i="47"/>
  <c r="T263" i="47"/>
  <c r="T225" i="47"/>
  <c r="T206" i="47"/>
  <c r="T163" i="47"/>
  <c r="T126" i="47"/>
  <c r="T110" i="47"/>
  <c r="T78" i="47"/>
  <c r="T59" i="47"/>
  <c r="T43" i="47"/>
  <c r="T35" i="47"/>
  <c r="T27" i="47"/>
  <c r="T19" i="47"/>
  <c r="T362" i="47"/>
  <c r="T359" i="47"/>
  <c r="T346" i="47"/>
  <c r="T343" i="47"/>
  <c r="T340" i="47"/>
  <c r="T330" i="47"/>
  <c r="T324" i="47"/>
  <c r="T321" i="47"/>
  <c r="T281" i="47"/>
  <c r="T255" i="47"/>
  <c r="T243" i="47"/>
  <c r="T219" i="47"/>
  <c r="T208" i="47"/>
  <c r="T200" i="47"/>
  <c r="T136" i="47"/>
  <c r="T96" i="47"/>
  <c r="T88" i="47"/>
  <c r="T53" i="47"/>
  <c r="T45" i="47"/>
  <c r="T37"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9" i="47" l="1"/>
  <c r="L169" i="47"/>
  <c r="U169" i="47" s="1"/>
  <c r="T169" i="47" s="1"/>
  <c r="J169" i="47"/>
  <c r="J132" i="47"/>
  <c r="O132" i="47" s="1"/>
  <c r="N132" i="47" s="1"/>
  <c r="K132" i="47"/>
  <c r="L132" i="47"/>
  <c r="U132" i="47" s="1"/>
  <c r="T132" i="47" s="1"/>
  <c r="J131" i="47" l="1"/>
  <c r="O131" i="47" s="1"/>
  <c r="N131" i="47" s="1"/>
  <c r="L168" i="47"/>
  <c r="L167" i="47" s="1"/>
  <c r="U167" i="47" s="1"/>
  <c r="T167" i="47" s="1"/>
  <c r="J168" i="47"/>
  <c r="O169" i="47"/>
  <c r="N169" i="47" s="1"/>
  <c r="K131" i="47"/>
  <c r="R131" i="47" s="1"/>
  <c r="Q131" i="47" s="1"/>
  <c r="R132" i="47"/>
  <c r="Q132" i="47" s="1"/>
  <c r="L131" i="47"/>
  <c r="U131" i="47" s="1"/>
  <c r="T131" i="47" s="1"/>
  <c r="K168" i="47"/>
  <c r="R169" i="47"/>
  <c r="Q169" i="47" s="1"/>
  <c r="L258" i="2"/>
  <c r="L257" i="2" s="1"/>
  <c r="L254" i="2" s="1"/>
  <c r="K258" i="2"/>
  <c r="K257" i="2" s="1"/>
  <c r="K254" i="2" s="1"/>
  <c r="J258" i="2"/>
  <c r="J257" i="2" s="1"/>
  <c r="J254" i="2" s="1"/>
  <c r="L382" i="50"/>
  <c r="L381" i="50" s="1"/>
  <c r="L378" i="50" s="1"/>
  <c r="K382" i="50"/>
  <c r="K381" i="50" s="1"/>
  <c r="K378" i="50" s="1"/>
  <c r="J382" i="50"/>
  <c r="J381" i="50" s="1"/>
  <c r="J378" i="50" s="1"/>
  <c r="U168" i="47" l="1"/>
  <c r="T168" i="47" s="1"/>
  <c r="K167" i="47"/>
  <c r="R167" i="47" s="1"/>
  <c r="Q167" i="47" s="1"/>
  <c r="R168" i="47"/>
  <c r="Q168" i="47" s="1"/>
  <c r="O256" i="47"/>
  <c r="N256" i="47" s="1"/>
  <c r="O259" i="47"/>
  <c r="N259" i="47" s="1"/>
  <c r="R256" i="47"/>
  <c r="Q256" i="47" s="1"/>
  <c r="R259" i="47"/>
  <c r="Q259" i="47" s="1"/>
  <c r="J167" i="47"/>
  <c r="O168" i="47"/>
  <c r="N168" i="47" s="1"/>
  <c r="U256" i="47"/>
  <c r="T256" i="47" s="1"/>
  <c r="U259" i="47"/>
  <c r="T259" i="47" s="1"/>
  <c r="K206" i="2"/>
  <c r="K205" i="2" s="1"/>
  <c r="K204" i="2" s="1"/>
  <c r="K203" i="2" s="1"/>
  <c r="L206" i="2"/>
  <c r="L205" i="2" s="1"/>
  <c r="L204" i="2" s="1"/>
  <c r="L203" i="2" s="1"/>
  <c r="J206" i="2"/>
  <c r="J205" i="2" s="1"/>
  <c r="J204" i="2" s="1"/>
  <c r="J203" i="2" s="1"/>
  <c r="K111" i="50"/>
  <c r="K110" i="50" s="1"/>
  <c r="K109" i="50" s="1"/>
  <c r="L111" i="50"/>
  <c r="L110" i="50" s="1"/>
  <c r="L109" i="50" s="1"/>
  <c r="J111" i="50"/>
  <c r="J110" i="50" s="1"/>
  <c r="J109" i="50" s="1"/>
  <c r="K108" i="50"/>
  <c r="K107" i="50" s="1"/>
  <c r="K106" i="50" s="1"/>
  <c r="L108" i="50"/>
  <c r="L107" i="50" s="1"/>
  <c r="L106" i="50" s="1"/>
  <c r="J108" i="50"/>
  <c r="J107" i="50" s="1"/>
  <c r="J106" i="50" s="1"/>
  <c r="O167" i="47" l="1"/>
  <c r="N167" i="47" s="1"/>
  <c r="B21" i="62"/>
  <c r="C25" i="62"/>
  <c r="D25" i="62"/>
  <c r="B25" i="62"/>
  <c r="K363" i="2" l="1"/>
  <c r="L363" i="2"/>
  <c r="J363" i="2"/>
  <c r="K343" i="50"/>
  <c r="K342" i="50" s="1"/>
  <c r="K341" i="50" s="1"/>
  <c r="K340" i="50" s="1"/>
  <c r="L343" i="50"/>
  <c r="L342" i="50" s="1"/>
  <c r="L341" i="50" s="1"/>
  <c r="L340" i="50" s="1"/>
  <c r="J343" i="50"/>
  <c r="J342" i="50" s="1"/>
  <c r="J341" i="50" s="1"/>
  <c r="J340" i="50" s="1"/>
  <c r="L354" i="47"/>
  <c r="K354" i="47"/>
  <c r="J354" i="47"/>
  <c r="K251" i="47"/>
  <c r="J218" i="47"/>
  <c r="O218" i="47" s="1"/>
  <c r="N218" i="47" s="1"/>
  <c r="K132" i="2"/>
  <c r="K131" i="2" s="1"/>
  <c r="K130" i="2" s="1"/>
  <c r="L132" i="2"/>
  <c r="L131" i="2" s="1"/>
  <c r="L130" i="2" s="1"/>
  <c r="J132" i="2"/>
  <c r="J131" i="2" s="1"/>
  <c r="J130" i="2" s="1"/>
  <c r="K118" i="47"/>
  <c r="L118" i="47"/>
  <c r="K250" i="47" l="1"/>
  <c r="R250" i="47" s="1"/>
  <c r="Q250" i="47" s="1"/>
  <c r="R251" i="47"/>
  <c r="Q251" i="47" s="1"/>
  <c r="K353" i="47"/>
  <c r="R354" i="47"/>
  <c r="Q354" i="47" s="1"/>
  <c r="J353" i="47"/>
  <c r="O354" i="47"/>
  <c r="N354" i="47" s="1"/>
  <c r="L117" i="47"/>
  <c r="U118" i="47"/>
  <c r="T118" i="47" s="1"/>
  <c r="K117" i="47"/>
  <c r="R118" i="47"/>
  <c r="Q118" i="47" s="1"/>
  <c r="L353" i="47"/>
  <c r="U354" i="47"/>
  <c r="T354" i="47" s="1"/>
  <c r="L352" i="47" l="1"/>
  <c r="U352" i="47" s="1"/>
  <c r="T352" i="47" s="1"/>
  <c r="U353" i="47"/>
  <c r="T353" i="47" s="1"/>
  <c r="L116" i="47"/>
  <c r="U116" i="47" s="1"/>
  <c r="T116" i="47" s="1"/>
  <c r="U117" i="47"/>
  <c r="T117" i="47" s="1"/>
  <c r="K352" i="47"/>
  <c r="R352" i="47" s="1"/>
  <c r="Q352" i="47" s="1"/>
  <c r="R353" i="47"/>
  <c r="Q353" i="47" s="1"/>
  <c r="K116" i="47"/>
  <c r="R116" i="47" s="1"/>
  <c r="Q116" i="47" s="1"/>
  <c r="R117" i="47"/>
  <c r="Q117" i="47" s="1"/>
  <c r="J352" i="47"/>
  <c r="O352" i="47" s="1"/>
  <c r="N352" i="47" s="1"/>
  <c r="O353" i="47"/>
  <c r="N353" i="47" s="1"/>
  <c r="K347" i="2"/>
  <c r="L347" i="2"/>
  <c r="K184" i="2"/>
  <c r="K183" i="2" s="1"/>
  <c r="K182" i="2" s="1"/>
  <c r="J184" i="2"/>
  <c r="J183" i="2" s="1"/>
  <c r="J182" i="2" s="1"/>
  <c r="K202" i="2"/>
  <c r="K201" i="2" s="1"/>
  <c r="K200" i="2" s="1"/>
  <c r="K199" i="2" s="1"/>
  <c r="K198" i="2" s="1"/>
  <c r="J202" i="2"/>
  <c r="J201" i="2" s="1"/>
  <c r="K265" i="50"/>
  <c r="K264" i="50" s="1"/>
  <c r="K263" i="50" s="1"/>
  <c r="J265" i="50"/>
  <c r="J264" i="50" s="1"/>
  <c r="J263" i="50" s="1"/>
  <c r="K374" i="50"/>
  <c r="K373" i="50" s="1"/>
  <c r="K372" i="50" s="1"/>
  <c r="J374" i="50"/>
  <c r="J373" i="50" s="1"/>
  <c r="J372" i="50" s="1"/>
  <c r="J200" i="2" l="1"/>
  <c r="J199" i="2" l="1"/>
  <c r="J198" i="2" s="1"/>
  <c r="J251" i="47" l="1"/>
  <c r="J250" i="47" l="1"/>
  <c r="O251" i="47"/>
  <c r="N251" i="47" s="1"/>
  <c r="L184" i="2"/>
  <c r="L183" i="2" s="1"/>
  <c r="L182" i="2" s="1"/>
  <c r="L374" i="50"/>
  <c r="L373" i="50" s="1"/>
  <c r="L372" i="50" s="1"/>
  <c r="L251" i="47"/>
  <c r="O250" i="47" l="1"/>
  <c r="N250" i="47" s="1"/>
  <c r="L250" i="47"/>
  <c r="U250" i="47" s="1"/>
  <c r="T250" i="47" s="1"/>
  <c r="U251" i="47"/>
  <c r="T251" i="47" s="1"/>
  <c r="J347" i="2"/>
  <c r="K179" i="47" l="1"/>
  <c r="J179" i="47"/>
  <c r="J178" i="47" l="1"/>
  <c r="O179" i="47"/>
  <c r="N179" i="47" s="1"/>
  <c r="K178" i="47"/>
  <c r="R179" i="47"/>
  <c r="Q179" i="47" s="1"/>
  <c r="L265" i="50"/>
  <c r="L264" i="50" s="1"/>
  <c r="L263" i="50" s="1"/>
  <c r="L202" i="2"/>
  <c r="L201" i="2" s="1"/>
  <c r="L200" i="2" s="1"/>
  <c r="L199" i="2" s="1"/>
  <c r="L198" i="2" s="1"/>
  <c r="L179" i="47"/>
  <c r="L178" i="47" l="1"/>
  <c r="U179" i="47"/>
  <c r="T179" i="47" s="1"/>
  <c r="R178" i="47"/>
  <c r="Q178" i="47" s="1"/>
  <c r="O178" i="47"/>
  <c r="N178" i="47" s="1"/>
  <c r="K187" i="2"/>
  <c r="K186" i="2" s="1"/>
  <c r="K185" i="2" s="1"/>
  <c r="L187" i="2"/>
  <c r="L186" i="2" s="1"/>
  <c r="L185" i="2" s="1"/>
  <c r="U178" i="47" l="1"/>
  <c r="T178" i="47" s="1"/>
  <c r="L181" i="2"/>
  <c r="L180" i="2" s="1"/>
  <c r="K181" i="2"/>
  <c r="K180" i="2" s="1"/>
  <c r="J186" i="2"/>
  <c r="J185" i="2" s="1"/>
  <c r="J181" i="2" s="1"/>
  <c r="L191" i="2"/>
  <c r="L190" i="2" s="1"/>
  <c r="L189" i="2" s="1"/>
  <c r="L188" i="2" s="1"/>
  <c r="K191" i="2"/>
  <c r="K190" i="2" s="1"/>
  <c r="K189" i="2" s="1"/>
  <c r="K188" i="2" s="1"/>
  <c r="J191" i="2" l="1"/>
  <c r="J180" i="2" l="1"/>
  <c r="J190" i="2"/>
  <c r="J189" i="2" l="1"/>
  <c r="J188" i="2" l="1"/>
  <c r="K353" i="2" l="1"/>
  <c r="L353" i="2"/>
  <c r="J353" i="2"/>
  <c r="L352" i="2" l="1"/>
  <c r="L351" i="2" s="1"/>
  <c r="K352" i="2"/>
  <c r="K351" i="2" s="1"/>
  <c r="J352" i="2"/>
  <c r="J351" i="2" l="1"/>
  <c r="K344" i="2"/>
  <c r="K343" i="2" s="1"/>
  <c r="K342" i="2" s="1"/>
  <c r="L344" i="2"/>
  <c r="L343" i="2" s="1"/>
  <c r="L342" i="2" s="1"/>
  <c r="J344" i="2"/>
  <c r="K243" i="50"/>
  <c r="K242" i="50" s="1"/>
  <c r="K241" i="50" s="1"/>
  <c r="L243" i="50"/>
  <c r="L242" i="50" s="1"/>
  <c r="L241" i="50" s="1"/>
  <c r="J243" i="50"/>
  <c r="J343" i="2" l="1"/>
  <c r="J342" i="2" s="1"/>
  <c r="J242" i="50"/>
  <c r="J241" i="50" s="1"/>
  <c r="L311" i="47" l="1"/>
  <c r="K311" i="47"/>
  <c r="J311" i="47"/>
  <c r="J310" i="47" l="1"/>
  <c r="O310" i="47" s="1"/>
  <c r="N310" i="47" s="1"/>
  <c r="O311" i="47"/>
  <c r="N311" i="47" s="1"/>
  <c r="K310" i="47"/>
  <c r="R310" i="47" s="1"/>
  <c r="Q310" i="47" s="1"/>
  <c r="R311" i="47"/>
  <c r="Q311" i="47" s="1"/>
  <c r="L310" i="47"/>
  <c r="U310" i="47" s="1"/>
  <c r="T310" i="47" s="1"/>
  <c r="U311" i="47"/>
  <c r="T311"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9" i="2" l="1"/>
  <c r="K178" i="2" s="1"/>
  <c r="K177" i="2" s="1"/>
  <c r="K176" i="2" s="1"/>
  <c r="K175" i="2" s="1"/>
  <c r="L179" i="2"/>
  <c r="L178" i="2" s="1"/>
  <c r="L177" i="2" s="1"/>
  <c r="L176" i="2" s="1"/>
  <c r="L175" i="2" s="1"/>
  <c r="J179" i="2"/>
  <c r="L174" i="2"/>
  <c r="L173" i="2" s="1"/>
  <c r="L172" i="2" s="1"/>
  <c r="L171" i="2" s="1"/>
  <c r="K174" i="2"/>
  <c r="K173" i="2" s="1"/>
  <c r="K172" i="2" s="1"/>
  <c r="K171" i="2" s="1"/>
  <c r="J174" i="2"/>
  <c r="J173" i="2" s="1"/>
  <c r="J172" i="2" s="1"/>
  <c r="J171" i="2" s="1"/>
  <c r="K165" i="50"/>
  <c r="K164" i="50" s="1"/>
  <c r="K163" i="50" s="1"/>
  <c r="L165" i="50"/>
  <c r="L164" i="50" s="1"/>
  <c r="L163" i="50" s="1"/>
  <c r="J165" i="50"/>
  <c r="K175" i="50"/>
  <c r="K174" i="50" s="1"/>
  <c r="K173" i="50" s="1"/>
  <c r="L175" i="50"/>
  <c r="L174" i="50" s="1"/>
  <c r="L173" i="50" s="1"/>
  <c r="J175" i="50"/>
  <c r="K148" i="50"/>
  <c r="L148" i="50"/>
  <c r="J148" i="50"/>
  <c r="K252" i="50"/>
  <c r="K251" i="50" s="1"/>
  <c r="K250" i="50" s="1"/>
  <c r="L252" i="50"/>
  <c r="L251" i="50" s="1"/>
  <c r="L250" i="50" s="1"/>
  <c r="J252" i="50"/>
  <c r="J164" i="50" l="1"/>
  <c r="J174" i="50"/>
  <c r="J251" i="50"/>
  <c r="J163" i="50" l="1"/>
  <c r="J173" i="50"/>
  <c r="J250" i="50"/>
  <c r="L438" i="47" l="1"/>
  <c r="K438" i="47"/>
  <c r="R438" i="47" s="1"/>
  <c r="Q438" i="47" s="1"/>
  <c r="L398" i="47"/>
  <c r="L395" i="47"/>
  <c r="U395" i="47" s="1"/>
  <c r="T395" i="47" s="1"/>
  <c r="K398" i="47"/>
  <c r="R398" i="47" s="1"/>
  <c r="Q398" i="47" s="1"/>
  <c r="K395" i="47"/>
  <c r="R395" i="47" s="1"/>
  <c r="Q395" i="47" s="1"/>
  <c r="L320" i="47"/>
  <c r="K320" i="47"/>
  <c r="J320" i="47"/>
  <c r="O320" i="47" s="1"/>
  <c r="N320" i="47" s="1"/>
  <c r="L280" i="47"/>
  <c r="K280" i="47"/>
  <c r="R280" i="47" s="1"/>
  <c r="Q280" i="47" s="1"/>
  <c r="L202" i="47"/>
  <c r="K202" i="47"/>
  <c r="R202" i="47" s="1"/>
  <c r="Q202" i="47" s="1"/>
  <c r="L201" i="47" l="1"/>
  <c r="U201" i="47" s="1"/>
  <c r="T201" i="47" s="1"/>
  <c r="U202" i="47"/>
  <c r="T202" i="47" s="1"/>
  <c r="K319" i="47"/>
  <c r="R319" i="47" s="1"/>
  <c r="Q319" i="47" s="1"/>
  <c r="R320" i="47"/>
  <c r="Q320" i="47" s="1"/>
  <c r="L319" i="47"/>
  <c r="U319" i="47" s="1"/>
  <c r="T319" i="47" s="1"/>
  <c r="U320" i="47"/>
  <c r="T320" i="47" s="1"/>
  <c r="L397" i="47"/>
  <c r="U397" i="47" s="1"/>
  <c r="T397" i="47" s="1"/>
  <c r="U398" i="47"/>
  <c r="T398" i="47" s="1"/>
  <c r="L279" i="47"/>
  <c r="U279" i="47" s="1"/>
  <c r="T279" i="47" s="1"/>
  <c r="U280" i="47"/>
  <c r="T280" i="47" s="1"/>
  <c r="L437" i="47"/>
  <c r="U437" i="47" s="1"/>
  <c r="T437" i="47" s="1"/>
  <c r="U438" i="47"/>
  <c r="T438" i="47" s="1"/>
  <c r="J319" i="47"/>
  <c r="O319" i="47" s="1"/>
  <c r="N319" i="47" s="1"/>
  <c r="K201" i="47"/>
  <c r="R201" i="47" s="1"/>
  <c r="Q201" i="47" s="1"/>
  <c r="K397" i="47"/>
  <c r="R397" i="47" s="1"/>
  <c r="Q397" i="47" s="1"/>
  <c r="K437" i="47"/>
  <c r="R437" i="47" s="1"/>
  <c r="Q437" i="47" s="1"/>
  <c r="K279" i="47"/>
  <c r="R279" i="47" s="1"/>
  <c r="Q279" i="47" s="1"/>
  <c r="L145" i="47"/>
  <c r="K145" i="47"/>
  <c r="R145" i="47" s="1"/>
  <c r="Q145" i="47" s="1"/>
  <c r="J145" i="47"/>
  <c r="O145" i="47" s="1"/>
  <c r="N145" i="47" s="1"/>
  <c r="L135" i="47"/>
  <c r="K135" i="47"/>
  <c r="R135" i="47" s="1"/>
  <c r="Q135" i="47" s="1"/>
  <c r="J135" i="47"/>
  <c r="O135" i="47" s="1"/>
  <c r="N135" i="47" s="1"/>
  <c r="L109" i="47"/>
  <c r="L106" i="47"/>
  <c r="U106" i="47" s="1"/>
  <c r="T106" i="47" s="1"/>
  <c r="K109" i="47"/>
  <c r="R109" i="47" s="1"/>
  <c r="Q109" i="47" s="1"/>
  <c r="K106" i="47"/>
  <c r="R106" i="47" s="1"/>
  <c r="Q106" i="47" s="1"/>
  <c r="L70" i="47"/>
  <c r="L67" i="47"/>
  <c r="L64" i="47"/>
  <c r="L61" i="47"/>
  <c r="K70" i="47"/>
  <c r="R70" i="47" s="1"/>
  <c r="Q70" i="47" s="1"/>
  <c r="K67" i="47"/>
  <c r="R67" i="47" s="1"/>
  <c r="Q67" i="47" s="1"/>
  <c r="K64" i="47"/>
  <c r="R64" i="47" s="1"/>
  <c r="Q64" i="47" s="1"/>
  <c r="K61" i="47"/>
  <c r="R61" i="47" s="1"/>
  <c r="Q61" i="47" s="1"/>
  <c r="L46" i="47"/>
  <c r="U46" i="47" s="1"/>
  <c r="T46" i="47" s="1"/>
  <c r="L44" i="47"/>
  <c r="U44" i="47" s="1"/>
  <c r="T44" i="47" s="1"/>
  <c r="K46" i="47"/>
  <c r="R46" i="47" s="1"/>
  <c r="Q46" i="47" s="1"/>
  <c r="K44" i="47"/>
  <c r="R44" i="47" s="1"/>
  <c r="Q44" i="47" s="1"/>
  <c r="L69" i="47" l="1"/>
  <c r="U69" i="47" s="1"/>
  <c r="T69" i="47" s="1"/>
  <c r="U70" i="47"/>
  <c r="T70" i="47" s="1"/>
  <c r="L108" i="47"/>
  <c r="U108" i="47" s="1"/>
  <c r="T108" i="47" s="1"/>
  <c r="U109" i="47"/>
  <c r="T109" i="47" s="1"/>
  <c r="L60" i="47"/>
  <c r="U60" i="47" s="1"/>
  <c r="T60" i="47" s="1"/>
  <c r="U61" i="47"/>
  <c r="T61" i="47" s="1"/>
  <c r="L63" i="47"/>
  <c r="U63" i="47" s="1"/>
  <c r="T63" i="47" s="1"/>
  <c r="U64" i="47"/>
  <c r="T64" i="47" s="1"/>
  <c r="L144" i="47"/>
  <c r="U144" i="47" s="1"/>
  <c r="T144" i="47" s="1"/>
  <c r="U145" i="47"/>
  <c r="T145" i="47" s="1"/>
  <c r="L66" i="47"/>
  <c r="U66" i="47" s="1"/>
  <c r="T66" i="47" s="1"/>
  <c r="U67" i="47"/>
  <c r="T67" i="47" s="1"/>
  <c r="L134" i="47"/>
  <c r="U134" i="47" s="1"/>
  <c r="T134" i="47" s="1"/>
  <c r="U135" i="47"/>
  <c r="T135" i="47" s="1"/>
  <c r="J144" i="47"/>
  <c r="O144" i="47" s="1"/>
  <c r="N144" i="47" s="1"/>
  <c r="K63" i="47"/>
  <c r="R63" i="47" s="1"/>
  <c r="Q63" i="47" s="1"/>
  <c r="K66" i="47"/>
  <c r="R66" i="47" s="1"/>
  <c r="Q66" i="47" s="1"/>
  <c r="K144" i="47"/>
  <c r="R144" i="47" s="1"/>
  <c r="Q144" i="47" s="1"/>
  <c r="K60" i="47"/>
  <c r="R60" i="47" s="1"/>
  <c r="Q60" i="47" s="1"/>
  <c r="K108" i="47"/>
  <c r="R108" i="47" s="1"/>
  <c r="Q108" i="47" s="1"/>
  <c r="K69" i="47"/>
  <c r="R69" i="47" s="1"/>
  <c r="Q69" i="47" s="1"/>
  <c r="K134" i="47"/>
  <c r="R134" i="47" s="1"/>
  <c r="Q134" i="47" s="1"/>
  <c r="J134" i="47"/>
  <c r="O134" i="47" s="1"/>
  <c r="N134" i="47" s="1"/>
  <c r="J178" i="2" l="1"/>
  <c r="J13" i="2"/>
  <c r="K13" i="2"/>
  <c r="K12" i="2" s="1"/>
  <c r="L13" i="2"/>
  <c r="L12" i="2" s="1"/>
  <c r="J15" i="2"/>
  <c r="K15" i="2"/>
  <c r="K14" i="2" s="1"/>
  <c r="L15" i="2"/>
  <c r="L14" i="2" s="1"/>
  <c r="J18" i="2"/>
  <c r="K18" i="2"/>
  <c r="K17" i="2" s="1"/>
  <c r="L18" i="2"/>
  <c r="L17" i="2" s="1"/>
  <c r="J20" i="2"/>
  <c r="K20" i="2"/>
  <c r="K19" i="2" s="1"/>
  <c r="L20" i="2"/>
  <c r="L19" i="2" s="1"/>
  <c r="J23" i="2"/>
  <c r="K23" i="2"/>
  <c r="K22" i="2" s="1"/>
  <c r="K21" i="2" s="1"/>
  <c r="L23" i="2"/>
  <c r="L22" i="2" s="1"/>
  <c r="L21" i="2" s="1"/>
  <c r="J26" i="2"/>
  <c r="K26" i="2"/>
  <c r="K25" i="2" s="1"/>
  <c r="L26" i="2"/>
  <c r="L25" i="2" s="1"/>
  <c r="J28" i="2"/>
  <c r="K28" i="2"/>
  <c r="K27" i="2" s="1"/>
  <c r="L28" i="2"/>
  <c r="L27" i="2" s="1"/>
  <c r="J31" i="2"/>
  <c r="K31" i="2"/>
  <c r="K30" i="2" s="1"/>
  <c r="L31" i="2"/>
  <c r="L30" i="2" s="1"/>
  <c r="J33" i="2"/>
  <c r="K33" i="2"/>
  <c r="K32" i="2" s="1"/>
  <c r="L33" i="2"/>
  <c r="L32" i="2" s="1"/>
  <c r="J36" i="2"/>
  <c r="K36" i="2"/>
  <c r="K35" i="2" s="1"/>
  <c r="K34" i="2" s="1"/>
  <c r="L36" i="2"/>
  <c r="L35" i="2" s="1"/>
  <c r="L34" i="2" s="1"/>
  <c r="J39" i="2"/>
  <c r="K39" i="2"/>
  <c r="K38" i="2" s="1"/>
  <c r="L39" i="2"/>
  <c r="L38" i="2" s="1"/>
  <c r="J41" i="2"/>
  <c r="K41" i="2"/>
  <c r="K40" i="2" s="1"/>
  <c r="L41" i="2"/>
  <c r="L40" i="2" s="1"/>
  <c r="J43" i="2"/>
  <c r="K43" i="2"/>
  <c r="K42" i="2" s="1"/>
  <c r="L43" i="2"/>
  <c r="L42" i="2" s="1"/>
  <c r="J46" i="2"/>
  <c r="K46" i="2"/>
  <c r="K45" i="2" s="1"/>
  <c r="K44" i="2" s="1"/>
  <c r="L46" i="2"/>
  <c r="L45" i="2" s="1"/>
  <c r="L44" i="2" s="1"/>
  <c r="J49" i="2"/>
  <c r="K49" i="2"/>
  <c r="K48" i="2" s="1"/>
  <c r="K47" i="2" s="1"/>
  <c r="L49" i="2"/>
  <c r="L48" i="2" s="1"/>
  <c r="L47" i="2" s="1"/>
  <c r="J52" i="2"/>
  <c r="K52" i="2"/>
  <c r="K51" i="2" s="1"/>
  <c r="K50" i="2" s="1"/>
  <c r="L52" i="2"/>
  <c r="L51" i="2" s="1"/>
  <c r="L50" i="2" s="1"/>
  <c r="J55" i="2"/>
  <c r="K55" i="2"/>
  <c r="K54" i="2" s="1"/>
  <c r="K53" i="2" s="1"/>
  <c r="L55" i="2"/>
  <c r="L54" i="2" s="1"/>
  <c r="L53" i="2" s="1"/>
  <c r="J58" i="2"/>
  <c r="K58" i="2"/>
  <c r="K57" i="2" s="1"/>
  <c r="K56" i="2" s="1"/>
  <c r="L58" i="2"/>
  <c r="L57" i="2" s="1"/>
  <c r="L56" i="2" s="1"/>
  <c r="J61" i="2"/>
  <c r="K61" i="2"/>
  <c r="K60" i="2" s="1"/>
  <c r="K59" i="2" s="1"/>
  <c r="L61" i="2"/>
  <c r="L60" i="2" s="1"/>
  <c r="L59" i="2" s="1"/>
  <c r="J64" i="2"/>
  <c r="K64" i="2"/>
  <c r="K63" i="2" s="1"/>
  <c r="K62" i="2" s="1"/>
  <c r="L64" i="2"/>
  <c r="L63" i="2" s="1"/>
  <c r="L62" i="2" s="1"/>
  <c r="J67" i="2"/>
  <c r="K67" i="2"/>
  <c r="K66" i="2" s="1"/>
  <c r="K65" i="2" s="1"/>
  <c r="L67" i="2"/>
  <c r="L66" i="2" s="1"/>
  <c r="L65" i="2" s="1"/>
  <c r="J70" i="2"/>
  <c r="K70" i="2"/>
  <c r="K69" i="2" s="1"/>
  <c r="K68" i="2" s="1"/>
  <c r="L70" i="2"/>
  <c r="L69" i="2" s="1"/>
  <c r="L68" i="2" s="1"/>
  <c r="J75" i="2"/>
  <c r="K75" i="2"/>
  <c r="K74" i="2" s="1"/>
  <c r="K73" i="2" s="1"/>
  <c r="L75" i="2"/>
  <c r="L74" i="2" s="1"/>
  <c r="L73" i="2" s="1"/>
  <c r="J78" i="2"/>
  <c r="K78" i="2"/>
  <c r="K77" i="2" s="1"/>
  <c r="K76" i="2" s="1"/>
  <c r="L78" i="2"/>
  <c r="L77" i="2" s="1"/>
  <c r="L76" i="2" s="1"/>
  <c r="J81" i="2"/>
  <c r="K81" i="2"/>
  <c r="K80" i="2" s="1"/>
  <c r="K79" i="2" s="1"/>
  <c r="L81" i="2"/>
  <c r="L80" i="2" s="1"/>
  <c r="L79" i="2" s="1"/>
  <c r="J84" i="2"/>
  <c r="K84" i="2"/>
  <c r="K83" i="2" s="1"/>
  <c r="K82" i="2" s="1"/>
  <c r="L84" i="2"/>
  <c r="L83" i="2" s="1"/>
  <c r="L82" i="2" s="1"/>
  <c r="J89" i="2"/>
  <c r="K89" i="2"/>
  <c r="K88" i="2" s="1"/>
  <c r="K87" i="2" s="1"/>
  <c r="K86" i="2" s="1"/>
  <c r="K85" i="2" s="1"/>
  <c r="L89" i="2"/>
  <c r="L88" i="2" s="1"/>
  <c r="L87" i="2" s="1"/>
  <c r="L86" i="2" s="1"/>
  <c r="L85" i="2" s="1"/>
  <c r="J94" i="2"/>
  <c r="K94" i="2"/>
  <c r="K93" i="2" s="1"/>
  <c r="L94" i="2"/>
  <c r="L93" i="2" s="1"/>
  <c r="J96" i="2"/>
  <c r="K96" i="2"/>
  <c r="K95" i="2" s="1"/>
  <c r="L96" i="2"/>
  <c r="L95" i="2" s="1"/>
  <c r="J99" i="2"/>
  <c r="K99" i="2"/>
  <c r="K98" i="2" s="1"/>
  <c r="K97" i="2" s="1"/>
  <c r="L99" i="2"/>
  <c r="L98" i="2" s="1"/>
  <c r="L97" i="2" s="1"/>
  <c r="J104" i="2"/>
  <c r="K104" i="2"/>
  <c r="K103" i="2" s="1"/>
  <c r="L104" i="2"/>
  <c r="L103" i="2" s="1"/>
  <c r="J106" i="2"/>
  <c r="K106" i="2"/>
  <c r="K105" i="2" s="1"/>
  <c r="L106" i="2"/>
  <c r="L105" i="2" s="1"/>
  <c r="J108" i="2"/>
  <c r="K108" i="2"/>
  <c r="K107" i="2" s="1"/>
  <c r="L108" i="2"/>
  <c r="L107" i="2" s="1"/>
  <c r="J111" i="2"/>
  <c r="K111" i="2"/>
  <c r="K110" i="2" s="1"/>
  <c r="K109" i="2" s="1"/>
  <c r="L111" i="2"/>
  <c r="L110" i="2" s="1"/>
  <c r="L109" i="2" s="1"/>
  <c r="J116" i="2"/>
  <c r="K116" i="2"/>
  <c r="K115" i="2" s="1"/>
  <c r="K114" i="2" s="1"/>
  <c r="K113" i="2" s="1"/>
  <c r="K112" i="2" s="1"/>
  <c r="L116" i="2"/>
  <c r="L115" i="2" s="1"/>
  <c r="L114" i="2" s="1"/>
  <c r="L113" i="2" s="1"/>
  <c r="L112" i="2" s="1"/>
  <c r="J121" i="2"/>
  <c r="K121" i="2"/>
  <c r="K120" i="2" s="1"/>
  <c r="K119" i="2" s="1"/>
  <c r="L121" i="2"/>
  <c r="L120" i="2" s="1"/>
  <c r="L119" i="2" s="1"/>
  <c r="J124" i="2"/>
  <c r="K124" i="2"/>
  <c r="K123" i="2" s="1"/>
  <c r="K122" i="2" s="1"/>
  <c r="L124" i="2"/>
  <c r="L123" i="2" s="1"/>
  <c r="L122" i="2" s="1"/>
  <c r="J127" i="2"/>
  <c r="K127" i="2"/>
  <c r="K126" i="2" s="1"/>
  <c r="K125" i="2" s="1"/>
  <c r="L127" i="2"/>
  <c r="L126" i="2" s="1"/>
  <c r="L125" i="2" s="1"/>
  <c r="J135" i="2"/>
  <c r="K135" i="2"/>
  <c r="K134" i="2" s="1"/>
  <c r="K133" i="2" s="1"/>
  <c r="L135" i="2"/>
  <c r="L134" i="2" s="1"/>
  <c r="L133" i="2" s="1"/>
  <c r="J140" i="2"/>
  <c r="K140" i="2"/>
  <c r="K139" i="2" s="1"/>
  <c r="K138" i="2" s="1"/>
  <c r="L140" i="2"/>
  <c r="L139" i="2" s="1"/>
  <c r="L138" i="2" s="1"/>
  <c r="J151" i="2"/>
  <c r="K151" i="2"/>
  <c r="K150" i="2" s="1"/>
  <c r="K149" i="2" s="1"/>
  <c r="L151" i="2"/>
  <c r="L150" i="2" s="1"/>
  <c r="L149" i="2" s="1"/>
  <c r="L137" i="2" s="1"/>
  <c r="J156" i="2"/>
  <c r="K156" i="2"/>
  <c r="K155" i="2" s="1"/>
  <c r="K154" i="2" s="1"/>
  <c r="L156" i="2"/>
  <c r="L155" i="2" s="1"/>
  <c r="L154" i="2" s="1"/>
  <c r="J159" i="2"/>
  <c r="K159" i="2"/>
  <c r="K158" i="2" s="1"/>
  <c r="K157" i="2" s="1"/>
  <c r="L159" i="2"/>
  <c r="L158" i="2" s="1"/>
  <c r="L157" i="2" s="1"/>
  <c r="J164" i="2"/>
  <c r="K164" i="2"/>
  <c r="K163" i="2" s="1"/>
  <c r="K162" i="2" s="1"/>
  <c r="K161" i="2" s="1"/>
  <c r="K160" i="2" s="1"/>
  <c r="L164" i="2"/>
  <c r="L163" i="2" s="1"/>
  <c r="L162" i="2" s="1"/>
  <c r="L161" i="2" s="1"/>
  <c r="L160" i="2" s="1"/>
  <c r="J169" i="2"/>
  <c r="K169" i="2"/>
  <c r="K168" i="2" s="1"/>
  <c r="K167" i="2" s="1"/>
  <c r="K166" i="2" s="1"/>
  <c r="K165" i="2" s="1"/>
  <c r="L169" i="2"/>
  <c r="L168" i="2" s="1"/>
  <c r="L167" i="2" s="1"/>
  <c r="L166" i="2" s="1"/>
  <c r="L165" i="2" s="1"/>
  <c r="J212" i="2"/>
  <c r="K212" i="2"/>
  <c r="K211" i="2" s="1"/>
  <c r="K210" i="2" s="1"/>
  <c r="K209" i="2" s="1"/>
  <c r="K208" i="2" s="1"/>
  <c r="L212" i="2"/>
  <c r="L211" i="2" s="1"/>
  <c r="L210" i="2" s="1"/>
  <c r="L209" i="2" s="1"/>
  <c r="L208" i="2" s="1"/>
  <c r="J217" i="2"/>
  <c r="K217" i="2"/>
  <c r="K216" i="2" s="1"/>
  <c r="K215" i="2" s="1"/>
  <c r="L217" i="2"/>
  <c r="L216" i="2" s="1"/>
  <c r="L215" i="2" s="1"/>
  <c r="J220" i="2"/>
  <c r="K220" i="2"/>
  <c r="K219" i="2" s="1"/>
  <c r="K218" i="2" s="1"/>
  <c r="L220" i="2"/>
  <c r="L219" i="2" s="1"/>
  <c r="L218" i="2" s="1"/>
  <c r="J223" i="2"/>
  <c r="K223" i="2"/>
  <c r="K222" i="2" s="1"/>
  <c r="L223" i="2"/>
  <c r="L222" i="2" s="1"/>
  <c r="J225" i="2"/>
  <c r="K225" i="2"/>
  <c r="K224" i="2" s="1"/>
  <c r="L225" i="2"/>
  <c r="L224" i="2" s="1"/>
  <c r="J231" i="2"/>
  <c r="K231" i="2"/>
  <c r="K230" i="2" s="1"/>
  <c r="L231" i="2"/>
  <c r="L230" i="2" s="1"/>
  <c r="J233" i="2"/>
  <c r="K233" i="2"/>
  <c r="K232" i="2" s="1"/>
  <c r="L233" i="2"/>
  <c r="L232" i="2" s="1"/>
  <c r="J236" i="2"/>
  <c r="K236" i="2"/>
  <c r="K235" i="2" s="1"/>
  <c r="K234" i="2" s="1"/>
  <c r="L236" i="2"/>
  <c r="L235" i="2" s="1"/>
  <c r="L234" i="2" s="1"/>
  <c r="J239" i="2"/>
  <c r="K239" i="2"/>
  <c r="K238" i="2" s="1"/>
  <c r="K237" i="2" s="1"/>
  <c r="L239" i="2"/>
  <c r="L238" i="2" s="1"/>
  <c r="L237" i="2" s="1"/>
  <c r="J244" i="2"/>
  <c r="K244" i="2"/>
  <c r="K243" i="2" s="1"/>
  <c r="K242" i="2" s="1"/>
  <c r="K241" i="2" s="1"/>
  <c r="K240" i="2" s="1"/>
  <c r="L244" i="2"/>
  <c r="L243" i="2" s="1"/>
  <c r="L242" i="2" s="1"/>
  <c r="L241" i="2" s="1"/>
  <c r="L240" i="2" s="1"/>
  <c r="J250" i="2"/>
  <c r="K250" i="2"/>
  <c r="K249" i="2" s="1"/>
  <c r="K248" i="2" s="1"/>
  <c r="K247" i="2" s="1"/>
  <c r="L250" i="2"/>
  <c r="L249" i="2" s="1"/>
  <c r="L248" i="2" s="1"/>
  <c r="L247" i="2" s="1"/>
  <c r="J261" i="2"/>
  <c r="K261" i="2"/>
  <c r="K260" i="2" s="1"/>
  <c r="K259" i="2" s="1"/>
  <c r="L261" i="2"/>
  <c r="L260" i="2" s="1"/>
  <c r="L259" i="2" s="1"/>
  <c r="J264" i="2"/>
  <c r="K264" i="2"/>
  <c r="K263" i="2" s="1"/>
  <c r="K262" i="2" s="1"/>
  <c r="L264" i="2"/>
  <c r="L263" i="2" s="1"/>
  <c r="L262" i="2" s="1"/>
  <c r="J267" i="2"/>
  <c r="K267" i="2"/>
  <c r="K266" i="2" s="1"/>
  <c r="K265" i="2" s="1"/>
  <c r="L267" i="2"/>
  <c r="L266" i="2" s="1"/>
  <c r="L265" i="2" s="1"/>
  <c r="J270" i="2"/>
  <c r="K270" i="2"/>
  <c r="K269" i="2" s="1"/>
  <c r="K268" i="2" s="1"/>
  <c r="L270" i="2"/>
  <c r="L269" i="2" s="1"/>
  <c r="L268" i="2" s="1"/>
  <c r="J276" i="2"/>
  <c r="K276" i="2"/>
  <c r="K275" i="2" s="1"/>
  <c r="K274" i="2" s="1"/>
  <c r="K273" i="2" s="1"/>
  <c r="K272" i="2" s="1"/>
  <c r="L276" i="2"/>
  <c r="L275" i="2" s="1"/>
  <c r="L274" i="2" s="1"/>
  <c r="L273" i="2" s="1"/>
  <c r="L272" i="2" s="1"/>
  <c r="J281" i="2"/>
  <c r="K281" i="2"/>
  <c r="K280" i="2" s="1"/>
  <c r="L281" i="2"/>
  <c r="L280" i="2" s="1"/>
  <c r="J283" i="2"/>
  <c r="K283" i="2"/>
  <c r="K282" i="2" s="1"/>
  <c r="L283" i="2"/>
  <c r="L282" i="2" s="1"/>
  <c r="J289" i="2"/>
  <c r="K289" i="2"/>
  <c r="K288" i="2" s="1"/>
  <c r="K287" i="2" s="1"/>
  <c r="K286" i="2" s="1"/>
  <c r="L289" i="2"/>
  <c r="L288" i="2" s="1"/>
  <c r="L287" i="2" s="1"/>
  <c r="L286" i="2" s="1"/>
  <c r="J295" i="2"/>
  <c r="K295" i="2"/>
  <c r="K294" i="2" s="1"/>
  <c r="K293" i="2" s="1"/>
  <c r="L295" i="2"/>
  <c r="L294" i="2" s="1"/>
  <c r="L293" i="2" s="1"/>
  <c r="J298" i="2"/>
  <c r="K298" i="2"/>
  <c r="K297" i="2" s="1"/>
  <c r="K296" i="2" s="1"/>
  <c r="L298" i="2"/>
  <c r="L297" i="2" s="1"/>
  <c r="L296" i="2" s="1"/>
  <c r="J301" i="2"/>
  <c r="K301" i="2"/>
  <c r="K300" i="2" s="1"/>
  <c r="K299" i="2" s="1"/>
  <c r="L301" i="2"/>
  <c r="L300" i="2" s="1"/>
  <c r="L299" i="2" s="1"/>
  <c r="J306" i="2"/>
  <c r="K306" i="2"/>
  <c r="K305" i="2" s="1"/>
  <c r="L306" i="2"/>
  <c r="L305" i="2" s="1"/>
  <c r="J308" i="2"/>
  <c r="K308" i="2"/>
  <c r="K307" i="2" s="1"/>
  <c r="L308" i="2"/>
  <c r="L307" i="2" s="1"/>
  <c r="J311" i="2"/>
  <c r="K311" i="2"/>
  <c r="K310" i="2" s="1"/>
  <c r="K309" i="2" s="1"/>
  <c r="L311" i="2"/>
  <c r="L310" i="2" s="1"/>
  <c r="L309" i="2" s="1"/>
  <c r="J314" i="2"/>
  <c r="K314" i="2"/>
  <c r="K313" i="2" s="1"/>
  <c r="L314" i="2"/>
  <c r="L313" i="2" s="1"/>
  <c r="J316" i="2"/>
  <c r="K316" i="2"/>
  <c r="K315" i="2" s="1"/>
  <c r="L316" i="2"/>
  <c r="L315" i="2" s="1"/>
  <c r="J318" i="2"/>
  <c r="K318" i="2"/>
  <c r="K317" i="2" s="1"/>
  <c r="L318" i="2"/>
  <c r="L317" i="2" s="1"/>
  <c r="J323" i="2"/>
  <c r="K323" i="2"/>
  <c r="K322" i="2" s="1"/>
  <c r="K321" i="2" s="1"/>
  <c r="L323" i="2"/>
  <c r="L322" i="2" s="1"/>
  <c r="L321" i="2" s="1"/>
  <c r="J326" i="2"/>
  <c r="K326" i="2"/>
  <c r="K325" i="2" s="1"/>
  <c r="K324" i="2" s="1"/>
  <c r="L326" i="2"/>
  <c r="L325" i="2" s="1"/>
  <c r="L324" i="2" s="1"/>
  <c r="J329" i="2"/>
  <c r="K329" i="2"/>
  <c r="L329" i="2"/>
  <c r="J332" i="2"/>
  <c r="K332" i="2"/>
  <c r="K331" i="2" s="1"/>
  <c r="K330" i="2" s="1"/>
  <c r="L332" i="2"/>
  <c r="L331" i="2" s="1"/>
  <c r="L330" i="2" s="1"/>
  <c r="J335" i="2"/>
  <c r="K335" i="2"/>
  <c r="K334" i="2" s="1"/>
  <c r="K333" i="2" s="1"/>
  <c r="L335" i="2"/>
  <c r="L334" i="2" s="1"/>
  <c r="L333" i="2" s="1"/>
  <c r="J338" i="2"/>
  <c r="K338" i="2"/>
  <c r="K337" i="2" s="1"/>
  <c r="K336" i="2" s="1"/>
  <c r="L338" i="2"/>
  <c r="L337" i="2" s="1"/>
  <c r="L336" i="2" s="1"/>
  <c r="K340" i="2"/>
  <c r="K339" i="2" s="1"/>
  <c r="L340" i="2"/>
  <c r="L339" i="2" s="1"/>
  <c r="K346" i="2"/>
  <c r="K345" i="2" s="1"/>
  <c r="L346" i="2"/>
  <c r="L345" i="2" s="1"/>
  <c r="J350" i="2"/>
  <c r="K350" i="2"/>
  <c r="K349" i="2" s="1"/>
  <c r="K348" i="2" s="1"/>
  <c r="L350" i="2"/>
  <c r="L349" i="2" s="1"/>
  <c r="L348" i="2" s="1"/>
  <c r="J356" i="2"/>
  <c r="K356" i="2"/>
  <c r="K355" i="2" s="1"/>
  <c r="K354" i="2" s="1"/>
  <c r="L356" i="2"/>
  <c r="L355" i="2" s="1"/>
  <c r="L354" i="2" s="1"/>
  <c r="J361" i="2"/>
  <c r="K361" i="2"/>
  <c r="K360" i="2" s="1"/>
  <c r="L361" i="2"/>
  <c r="L360" i="2" s="1"/>
  <c r="J373" i="2"/>
  <c r="K373" i="2"/>
  <c r="K372" i="2" s="1"/>
  <c r="K371" i="2" s="1"/>
  <c r="K370" i="2" s="1"/>
  <c r="K369" i="2" s="1"/>
  <c r="L373" i="2"/>
  <c r="L372" i="2" s="1"/>
  <c r="L371" i="2" s="1"/>
  <c r="L370" i="2" s="1"/>
  <c r="L369" i="2" s="1"/>
  <c r="J378" i="2"/>
  <c r="K378" i="2"/>
  <c r="K377" i="2" s="1"/>
  <c r="K376" i="2" s="1"/>
  <c r="L378" i="2"/>
  <c r="L377" i="2" s="1"/>
  <c r="L376" i="2" s="1"/>
  <c r="J381" i="2"/>
  <c r="K381" i="2"/>
  <c r="K380" i="2" s="1"/>
  <c r="K379" i="2" s="1"/>
  <c r="L381" i="2"/>
  <c r="L380" i="2" s="1"/>
  <c r="L379" i="2" s="1"/>
  <c r="J386" i="2"/>
  <c r="K386" i="2"/>
  <c r="L386" i="2"/>
  <c r="J389" i="2"/>
  <c r="K389" i="2"/>
  <c r="K388" i="2" s="1"/>
  <c r="K387" i="2" s="1"/>
  <c r="L389" i="2"/>
  <c r="L388" i="2" s="1"/>
  <c r="L387" i="2" s="1"/>
  <c r="J392" i="2"/>
  <c r="K392" i="2"/>
  <c r="L392" i="2"/>
  <c r="J393" i="2"/>
  <c r="K393" i="2"/>
  <c r="L393" i="2"/>
  <c r="J399" i="2"/>
  <c r="K399" i="2"/>
  <c r="K398" i="2" s="1"/>
  <c r="L399" i="2"/>
  <c r="L398" i="2" s="1"/>
  <c r="J401" i="2"/>
  <c r="K401" i="2"/>
  <c r="K400" i="2" s="1"/>
  <c r="L401" i="2"/>
  <c r="L400" i="2" s="1"/>
  <c r="J404" i="2"/>
  <c r="K404" i="2"/>
  <c r="K403" i="2" s="1"/>
  <c r="K402" i="2" s="1"/>
  <c r="L404" i="2"/>
  <c r="L403" i="2" s="1"/>
  <c r="L402" i="2" s="1"/>
  <c r="J409" i="2"/>
  <c r="K409" i="2"/>
  <c r="K408" i="2" s="1"/>
  <c r="K407" i="2" s="1"/>
  <c r="L409" i="2"/>
  <c r="L408" i="2" s="1"/>
  <c r="L407" i="2" s="1"/>
  <c r="J412" i="2"/>
  <c r="K412" i="2"/>
  <c r="K411" i="2" s="1"/>
  <c r="K410" i="2" s="1"/>
  <c r="L412" i="2"/>
  <c r="L411" i="2" s="1"/>
  <c r="L410" i="2" s="1"/>
  <c r="J427" i="2"/>
  <c r="K427" i="2"/>
  <c r="K425" i="2" s="1"/>
  <c r="L427" i="2"/>
  <c r="L425" i="2" s="1"/>
  <c r="J430" i="2"/>
  <c r="K430" i="2"/>
  <c r="K429" i="2" s="1"/>
  <c r="K428" i="2" s="1"/>
  <c r="L430" i="2"/>
  <c r="L429" i="2" s="1"/>
  <c r="L428" i="2" s="1"/>
  <c r="J434" i="2"/>
  <c r="K434" i="2"/>
  <c r="K433" i="2" s="1"/>
  <c r="L434" i="2"/>
  <c r="L433" i="2" s="1"/>
  <c r="J436" i="2"/>
  <c r="K436" i="2"/>
  <c r="K435" i="2" s="1"/>
  <c r="L436" i="2"/>
  <c r="L435" i="2" s="1"/>
  <c r="J440" i="2"/>
  <c r="K440" i="2"/>
  <c r="K439" i="2" s="1"/>
  <c r="K438" i="2" s="1"/>
  <c r="L440" i="2"/>
  <c r="L439" i="2" s="1"/>
  <c r="L438" i="2" s="1"/>
  <c r="J443" i="2"/>
  <c r="K443" i="2"/>
  <c r="K442" i="2" s="1"/>
  <c r="K441" i="2" s="1"/>
  <c r="L443" i="2"/>
  <c r="L442" i="2" s="1"/>
  <c r="L441" i="2" s="1"/>
  <c r="J446" i="2"/>
  <c r="K446" i="2"/>
  <c r="K445" i="2" s="1"/>
  <c r="K444" i="2" s="1"/>
  <c r="L446" i="2"/>
  <c r="L445" i="2" s="1"/>
  <c r="L444" i="2" s="1"/>
  <c r="J12" i="50"/>
  <c r="K12" i="50"/>
  <c r="K11" i="50" s="1"/>
  <c r="L12" i="50"/>
  <c r="L11" i="50" s="1"/>
  <c r="J14" i="50"/>
  <c r="K14" i="50"/>
  <c r="K13" i="50" s="1"/>
  <c r="L14" i="50"/>
  <c r="L13" i="50" s="1"/>
  <c r="J18" i="50"/>
  <c r="K18" i="50"/>
  <c r="K17" i="50" s="1"/>
  <c r="L18" i="50"/>
  <c r="L17" i="50" s="1"/>
  <c r="J20" i="50"/>
  <c r="K20" i="50"/>
  <c r="K19" i="50" s="1"/>
  <c r="L20" i="50"/>
  <c r="L19" i="50" s="1"/>
  <c r="J23" i="50"/>
  <c r="K23" i="50"/>
  <c r="K22" i="50" s="1"/>
  <c r="L23" i="50"/>
  <c r="L22" i="50" s="1"/>
  <c r="J25" i="50"/>
  <c r="K25" i="50"/>
  <c r="K24" i="50" s="1"/>
  <c r="L25" i="50"/>
  <c r="L24" i="50" s="1"/>
  <c r="J28" i="50"/>
  <c r="K28" i="50"/>
  <c r="K27" i="50" s="1"/>
  <c r="K26" i="50" s="1"/>
  <c r="L28" i="50"/>
  <c r="L27" i="50" s="1"/>
  <c r="L26" i="50" s="1"/>
  <c r="J31" i="50"/>
  <c r="K31" i="50"/>
  <c r="K30" i="50" s="1"/>
  <c r="L31" i="50"/>
  <c r="L30" i="50" s="1"/>
  <c r="J33" i="50"/>
  <c r="K33" i="50"/>
  <c r="K32" i="50" s="1"/>
  <c r="L33" i="50"/>
  <c r="L32" i="50" s="1"/>
  <c r="J36" i="50"/>
  <c r="K36" i="50"/>
  <c r="K35" i="50" s="1"/>
  <c r="L36" i="50"/>
  <c r="L35" i="50" s="1"/>
  <c r="J38" i="50"/>
  <c r="K38" i="50"/>
  <c r="K37" i="50" s="1"/>
  <c r="L38" i="50"/>
  <c r="L37" i="50" s="1"/>
  <c r="J41" i="50"/>
  <c r="K41" i="50"/>
  <c r="K40" i="50" s="1"/>
  <c r="K39" i="50" s="1"/>
  <c r="L41" i="50"/>
  <c r="L40" i="50" s="1"/>
  <c r="L39" i="50" s="1"/>
  <c r="J44" i="50"/>
  <c r="K44" i="50"/>
  <c r="K43" i="50" s="1"/>
  <c r="L44" i="50"/>
  <c r="L43" i="50" s="1"/>
  <c r="J46" i="50"/>
  <c r="K46" i="50"/>
  <c r="K45" i="50" s="1"/>
  <c r="L46" i="50"/>
  <c r="L45" i="50" s="1"/>
  <c r="J48" i="50"/>
  <c r="K48" i="50"/>
  <c r="K47" i="50" s="1"/>
  <c r="L48" i="50"/>
  <c r="L47" i="50" s="1"/>
  <c r="J51" i="50"/>
  <c r="K51" i="50"/>
  <c r="K50" i="50" s="1"/>
  <c r="K49" i="50" s="1"/>
  <c r="L51" i="50"/>
  <c r="L50" i="50" s="1"/>
  <c r="L49" i="50" s="1"/>
  <c r="J54" i="50"/>
  <c r="K54" i="50"/>
  <c r="K53" i="50" s="1"/>
  <c r="K52" i="50" s="1"/>
  <c r="L54" i="50"/>
  <c r="L53" i="50" s="1"/>
  <c r="L52" i="50" s="1"/>
  <c r="J57" i="50"/>
  <c r="K57" i="50"/>
  <c r="K56" i="50" s="1"/>
  <c r="K55" i="50" s="1"/>
  <c r="L57" i="50"/>
  <c r="L56" i="50" s="1"/>
  <c r="L55" i="50" s="1"/>
  <c r="J60" i="50"/>
  <c r="K60" i="50"/>
  <c r="K59" i="50" s="1"/>
  <c r="K58" i="50" s="1"/>
  <c r="L60" i="50"/>
  <c r="L59" i="50" s="1"/>
  <c r="L58" i="50" s="1"/>
  <c r="J63" i="50"/>
  <c r="K63" i="50"/>
  <c r="K62" i="50" s="1"/>
  <c r="K61" i="50" s="1"/>
  <c r="L63" i="50"/>
  <c r="L62" i="50" s="1"/>
  <c r="L61" i="50" s="1"/>
  <c r="J66" i="50"/>
  <c r="K66" i="50"/>
  <c r="K65" i="50" s="1"/>
  <c r="K64" i="50" s="1"/>
  <c r="L66" i="50"/>
  <c r="L65" i="50" s="1"/>
  <c r="L64" i="50" s="1"/>
  <c r="J69" i="50"/>
  <c r="K69" i="50"/>
  <c r="K68" i="50" s="1"/>
  <c r="K67" i="50" s="1"/>
  <c r="L69" i="50"/>
  <c r="L68" i="50" s="1"/>
  <c r="L67" i="50" s="1"/>
  <c r="J72" i="50"/>
  <c r="K72" i="50"/>
  <c r="K71" i="50" s="1"/>
  <c r="K70" i="50" s="1"/>
  <c r="L72" i="50"/>
  <c r="L71" i="50" s="1"/>
  <c r="L70" i="50" s="1"/>
  <c r="J79" i="50"/>
  <c r="K79" i="50"/>
  <c r="K78" i="50" s="1"/>
  <c r="K77" i="50" s="1"/>
  <c r="K76" i="50" s="1"/>
  <c r="L79" i="50"/>
  <c r="L78" i="50" s="1"/>
  <c r="L77" i="50" s="1"/>
  <c r="L76" i="50" s="1"/>
  <c r="J83" i="50"/>
  <c r="K83" i="50"/>
  <c r="K82" i="50" s="1"/>
  <c r="L83" i="50"/>
  <c r="L82" i="50" s="1"/>
  <c r="J85" i="50"/>
  <c r="K85" i="50"/>
  <c r="K84" i="50" s="1"/>
  <c r="L85" i="50"/>
  <c r="L84" i="50" s="1"/>
  <c r="J88" i="50"/>
  <c r="K88" i="50"/>
  <c r="K87" i="50" s="1"/>
  <c r="K86" i="50" s="1"/>
  <c r="L88" i="50"/>
  <c r="L87" i="50" s="1"/>
  <c r="L86" i="50" s="1"/>
  <c r="J94" i="50"/>
  <c r="K94" i="50"/>
  <c r="K93" i="50" s="1"/>
  <c r="K92" i="50" s="1"/>
  <c r="L94" i="50"/>
  <c r="L93" i="50" s="1"/>
  <c r="L92" i="50" s="1"/>
  <c r="J97" i="50"/>
  <c r="K97" i="50"/>
  <c r="K96" i="50" s="1"/>
  <c r="K95" i="50" s="1"/>
  <c r="L97" i="50"/>
  <c r="L96" i="50" s="1"/>
  <c r="L95" i="50" s="1"/>
  <c r="J100" i="50"/>
  <c r="K100" i="50"/>
  <c r="K99" i="50" s="1"/>
  <c r="K98" i="50" s="1"/>
  <c r="L100" i="50"/>
  <c r="L99" i="50" s="1"/>
  <c r="L98" i="50" s="1"/>
  <c r="J104" i="50"/>
  <c r="K104" i="50"/>
  <c r="K103" i="50" s="1"/>
  <c r="K102" i="50" s="1"/>
  <c r="K101" i="50" s="1"/>
  <c r="L104" i="50"/>
  <c r="L103" i="50" s="1"/>
  <c r="L102" i="50" s="1"/>
  <c r="L101" i="50" s="1"/>
  <c r="J114" i="50"/>
  <c r="K114" i="50"/>
  <c r="K113" i="50" s="1"/>
  <c r="K112" i="50" s="1"/>
  <c r="L114" i="50"/>
  <c r="L113" i="50" s="1"/>
  <c r="L112" i="50" s="1"/>
  <c r="J117" i="50"/>
  <c r="K117" i="50"/>
  <c r="K116" i="50" s="1"/>
  <c r="K115" i="50" s="1"/>
  <c r="L117" i="50"/>
  <c r="L116" i="50" s="1"/>
  <c r="L115" i="50" s="1"/>
  <c r="J120" i="50"/>
  <c r="K120" i="50"/>
  <c r="K118" i="50" s="1"/>
  <c r="L120" i="50"/>
  <c r="L118" i="50" s="1"/>
  <c r="J125" i="50"/>
  <c r="K125" i="50"/>
  <c r="K124" i="50" s="1"/>
  <c r="L125" i="50"/>
  <c r="L124" i="50" s="1"/>
  <c r="J127" i="50"/>
  <c r="K127" i="50"/>
  <c r="K126" i="50" s="1"/>
  <c r="L127" i="50"/>
  <c r="L126" i="50" s="1"/>
  <c r="J132" i="50"/>
  <c r="K132" i="50"/>
  <c r="K131" i="50" s="1"/>
  <c r="L132" i="50"/>
  <c r="L131" i="50" s="1"/>
  <c r="J134" i="50"/>
  <c r="K134" i="50"/>
  <c r="K133" i="50" s="1"/>
  <c r="L134" i="50"/>
  <c r="L133" i="50" s="1"/>
  <c r="J136" i="50"/>
  <c r="K136" i="50"/>
  <c r="K135" i="50" s="1"/>
  <c r="L136" i="50"/>
  <c r="L135" i="50" s="1"/>
  <c r="J139" i="50"/>
  <c r="K139" i="50"/>
  <c r="K138" i="50" s="1"/>
  <c r="K137" i="50" s="1"/>
  <c r="L139" i="50"/>
  <c r="L138" i="50" s="1"/>
  <c r="L137" i="50" s="1"/>
  <c r="J144" i="50"/>
  <c r="K144" i="50"/>
  <c r="K143" i="50" s="1"/>
  <c r="K142" i="50" s="1"/>
  <c r="K141" i="50" s="1"/>
  <c r="L144" i="50"/>
  <c r="L143" i="50" s="1"/>
  <c r="L142" i="50" s="1"/>
  <c r="L141" i="50" s="1"/>
  <c r="J147" i="50"/>
  <c r="K147" i="50"/>
  <c r="K146" i="50" s="1"/>
  <c r="K145" i="50" s="1"/>
  <c r="L147" i="50"/>
  <c r="L146" i="50" s="1"/>
  <c r="L145" i="50" s="1"/>
  <c r="J152" i="50"/>
  <c r="K152" i="50"/>
  <c r="K151" i="50" s="1"/>
  <c r="K150" i="50" s="1"/>
  <c r="L152" i="50"/>
  <c r="L151" i="50" s="1"/>
  <c r="L150" i="50" s="1"/>
  <c r="J155" i="50"/>
  <c r="K155" i="50"/>
  <c r="K154" i="50" s="1"/>
  <c r="K153" i="50" s="1"/>
  <c r="L155" i="50"/>
  <c r="L154" i="50" s="1"/>
  <c r="L153" i="50" s="1"/>
  <c r="J158" i="50"/>
  <c r="K158" i="50"/>
  <c r="K157" i="50" s="1"/>
  <c r="K156" i="50" s="1"/>
  <c r="L158" i="50"/>
  <c r="L157" i="50" s="1"/>
  <c r="L156" i="50" s="1"/>
  <c r="J168" i="50"/>
  <c r="K168" i="50"/>
  <c r="K167" i="50" s="1"/>
  <c r="K166" i="50" s="1"/>
  <c r="K159" i="50" s="1"/>
  <c r="L168" i="50"/>
  <c r="L167" i="50" s="1"/>
  <c r="L166" i="50" s="1"/>
  <c r="L159" i="50" s="1"/>
  <c r="J172" i="50"/>
  <c r="K172" i="50"/>
  <c r="K171" i="50" s="1"/>
  <c r="K170" i="50" s="1"/>
  <c r="K169" i="50" s="1"/>
  <c r="L172" i="50"/>
  <c r="L171" i="50" s="1"/>
  <c r="L170" i="50" s="1"/>
  <c r="L169" i="50" s="1"/>
  <c r="J180" i="50"/>
  <c r="K180" i="50"/>
  <c r="K179" i="50" s="1"/>
  <c r="K178" i="50" s="1"/>
  <c r="L180" i="50"/>
  <c r="L179" i="50" s="1"/>
  <c r="L178" i="50" s="1"/>
  <c r="J188" i="50"/>
  <c r="K188" i="50"/>
  <c r="K187" i="50" s="1"/>
  <c r="K186" i="50" s="1"/>
  <c r="L188" i="50"/>
  <c r="L187" i="50" s="1"/>
  <c r="L186" i="50" s="1"/>
  <c r="J192" i="50"/>
  <c r="K192" i="50"/>
  <c r="K191" i="50" s="1"/>
  <c r="K190" i="50" s="1"/>
  <c r="K189" i="50" s="1"/>
  <c r="L192" i="50"/>
  <c r="L191" i="50" s="1"/>
  <c r="L190" i="50" s="1"/>
  <c r="L189" i="50" s="1"/>
  <c r="J204" i="50"/>
  <c r="K204" i="50"/>
  <c r="K203" i="50" s="1"/>
  <c r="K202" i="50" s="1"/>
  <c r="K201" i="50" s="1"/>
  <c r="K200" i="50" s="1"/>
  <c r="L204" i="50"/>
  <c r="L203" i="50" s="1"/>
  <c r="L202" i="50" s="1"/>
  <c r="L201" i="50" s="1"/>
  <c r="L200" i="50" s="1"/>
  <c r="J209" i="50"/>
  <c r="K209" i="50"/>
  <c r="K208" i="50" s="1"/>
  <c r="K207" i="50" s="1"/>
  <c r="L209" i="50"/>
  <c r="L208" i="50" s="1"/>
  <c r="L207" i="50" s="1"/>
  <c r="J212" i="50"/>
  <c r="K212" i="50"/>
  <c r="K211" i="50" s="1"/>
  <c r="K210" i="50" s="1"/>
  <c r="L212" i="50"/>
  <c r="L211" i="50" s="1"/>
  <c r="L210" i="50" s="1"/>
  <c r="J218" i="50"/>
  <c r="K218" i="50"/>
  <c r="K217" i="50" s="1"/>
  <c r="K216" i="50" s="1"/>
  <c r="L218" i="50"/>
  <c r="L217" i="50" s="1"/>
  <c r="L216" i="50" s="1"/>
  <c r="J221" i="50"/>
  <c r="K221" i="50"/>
  <c r="K220" i="50" s="1"/>
  <c r="K219" i="50" s="1"/>
  <c r="L221" i="50"/>
  <c r="L220" i="50" s="1"/>
  <c r="L219" i="50" s="1"/>
  <c r="J225" i="50"/>
  <c r="K225" i="50"/>
  <c r="K224" i="50" s="1"/>
  <c r="K223" i="50" s="1"/>
  <c r="L225" i="50"/>
  <c r="L224" i="50" s="1"/>
  <c r="L223" i="50" s="1"/>
  <c r="J228" i="50"/>
  <c r="K228" i="50"/>
  <c r="K227" i="50" s="1"/>
  <c r="K226" i="50" s="1"/>
  <c r="L228" i="50"/>
  <c r="L227" i="50" s="1"/>
  <c r="L226" i="50" s="1"/>
  <c r="J231" i="50"/>
  <c r="K231" i="50"/>
  <c r="K230" i="50" s="1"/>
  <c r="K229" i="50" s="1"/>
  <c r="L231" i="50"/>
  <c r="L230" i="50" s="1"/>
  <c r="L229" i="50" s="1"/>
  <c r="J234" i="50"/>
  <c r="K234" i="50"/>
  <c r="K233" i="50" s="1"/>
  <c r="K232" i="50" s="1"/>
  <c r="L234" i="50"/>
  <c r="L233" i="50" s="1"/>
  <c r="L232" i="50" s="1"/>
  <c r="J237" i="50"/>
  <c r="K237" i="50"/>
  <c r="K236" i="50" s="1"/>
  <c r="K235" i="50" s="1"/>
  <c r="L237" i="50"/>
  <c r="L236" i="50" s="1"/>
  <c r="L235" i="50" s="1"/>
  <c r="J240" i="50"/>
  <c r="K240" i="50"/>
  <c r="K239" i="50" s="1"/>
  <c r="K238" i="50" s="1"/>
  <c r="L240" i="50"/>
  <c r="L239" i="50" s="1"/>
  <c r="L238" i="50" s="1"/>
  <c r="J246" i="50"/>
  <c r="K246" i="50"/>
  <c r="K245" i="50" s="1"/>
  <c r="K244" i="50" s="1"/>
  <c r="L246" i="50"/>
  <c r="L245" i="50" s="1"/>
  <c r="L244" i="50" s="1"/>
  <c r="J249" i="50"/>
  <c r="K249" i="50"/>
  <c r="K248" i="50" s="1"/>
  <c r="K247" i="50" s="1"/>
  <c r="L249" i="50"/>
  <c r="L248" i="50" s="1"/>
  <c r="L247" i="50" s="1"/>
  <c r="J255" i="50"/>
  <c r="K255" i="50"/>
  <c r="K254" i="50" s="1"/>
  <c r="K253" i="50" s="1"/>
  <c r="L255" i="50"/>
  <c r="L254" i="50" s="1"/>
  <c r="L253" i="50" s="1"/>
  <c r="J261" i="50"/>
  <c r="K261" i="50"/>
  <c r="K260" i="50" s="1"/>
  <c r="K259" i="50" s="1"/>
  <c r="L261" i="50"/>
  <c r="L260" i="50" s="1"/>
  <c r="L259" i="50" s="1"/>
  <c r="J268" i="50"/>
  <c r="K268" i="50"/>
  <c r="K267" i="50" s="1"/>
  <c r="K266" i="50" s="1"/>
  <c r="L268" i="50"/>
  <c r="L267" i="50" s="1"/>
  <c r="L266" i="50" s="1"/>
  <c r="J271" i="50"/>
  <c r="K271" i="50"/>
  <c r="K270" i="50" s="1"/>
  <c r="K269" i="50" s="1"/>
  <c r="L271" i="50"/>
  <c r="L270" i="50" s="1"/>
  <c r="L269" i="50" s="1"/>
  <c r="J274" i="50"/>
  <c r="K274" i="50"/>
  <c r="K273" i="50" s="1"/>
  <c r="K272" i="50" s="1"/>
  <c r="L274" i="50"/>
  <c r="L273" i="50" s="1"/>
  <c r="L272" i="50" s="1"/>
  <c r="J278" i="50"/>
  <c r="K278" i="50"/>
  <c r="K277" i="50" s="1"/>
  <c r="K276" i="50" s="1"/>
  <c r="L278" i="50"/>
  <c r="L277" i="50" s="1"/>
  <c r="L276" i="50" s="1"/>
  <c r="J282" i="50"/>
  <c r="K282" i="50"/>
  <c r="K281" i="50" s="1"/>
  <c r="L282" i="50"/>
  <c r="L281" i="50" s="1"/>
  <c r="J284" i="50"/>
  <c r="K284" i="50"/>
  <c r="K283" i="50" s="1"/>
  <c r="L284" i="50"/>
  <c r="L283" i="50" s="1"/>
  <c r="J287" i="50"/>
  <c r="K287" i="50"/>
  <c r="K286" i="50" s="1"/>
  <c r="K285" i="50" s="1"/>
  <c r="L287" i="50"/>
  <c r="L286" i="50" s="1"/>
  <c r="L285" i="50" s="1"/>
  <c r="J290" i="50"/>
  <c r="K290" i="50"/>
  <c r="K289" i="50" s="1"/>
  <c r="L290" i="50"/>
  <c r="L289" i="50" s="1"/>
  <c r="J292" i="50"/>
  <c r="K292" i="50"/>
  <c r="K291" i="50" s="1"/>
  <c r="L292" i="50"/>
  <c r="L291" i="50" s="1"/>
  <c r="J294" i="50"/>
  <c r="K294" i="50"/>
  <c r="K293" i="50" s="1"/>
  <c r="L294" i="50"/>
  <c r="L293" i="50" s="1"/>
  <c r="J299" i="50"/>
  <c r="K299" i="50"/>
  <c r="K298" i="50" s="1"/>
  <c r="K297" i="50" s="1"/>
  <c r="L299" i="50"/>
  <c r="L298" i="50" s="1"/>
  <c r="L297" i="50" s="1"/>
  <c r="J302" i="50"/>
  <c r="K302" i="50"/>
  <c r="K301" i="50" s="1"/>
  <c r="K300" i="50" s="1"/>
  <c r="L302" i="50"/>
  <c r="L301" i="50" s="1"/>
  <c r="L300" i="50" s="1"/>
  <c r="J305" i="50"/>
  <c r="K305" i="50"/>
  <c r="K304" i="50" s="1"/>
  <c r="K303" i="50" s="1"/>
  <c r="L305" i="50"/>
  <c r="L304" i="50" s="1"/>
  <c r="L303" i="50" s="1"/>
  <c r="J308" i="50"/>
  <c r="K308" i="50"/>
  <c r="K307" i="50" s="1"/>
  <c r="K306" i="50" s="1"/>
  <c r="L308" i="50"/>
  <c r="L307" i="50" s="1"/>
  <c r="L306" i="50" s="1"/>
  <c r="J311" i="50"/>
  <c r="K311" i="50"/>
  <c r="K310" i="50" s="1"/>
  <c r="L311" i="50"/>
  <c r="L310" i="50" s="1"/>
  <c r="J313" i="50"/>
  <c r="K313" i="50"/>
  <c r="K312" i="50" s="1"/>
  <c r="L313" i="50"/>
  <c r="L312" i="50" s="1"/>
  <c r="J319" i="50"/>
  <c r="K319" i="50"/>
  <c r="K318" i="50" s="1"/>
  <c r="L319" i="50"/>
  <c r="L318" i="50" s="1"/>
  <c r="J321" i="50"/>
  <c r="K321" i="50"/>
  <c r="K320" i="50" s="1"/>
  <c r="L321" i="50"/>
  <c r="L320" i="50" s="1"/>
  <c r="J324" i="50"/>
  <c r="K324" i="50"/>
  <c r="K323" i="50" s="1"/>
  <c r="K322" i="50" s="1"/>
  <c r="L324" i="50"/>
  <c r="L323" i="50" s="1"/>
  <c r="L322" i="50" s="1"/>
  <c r="J327" i="50"/>
  <c r="K327" i="50"/>
  <c r="K326" i="50" s="1"/>
  <c r="K325" i="50" s="1"/>
  <c r="L327" i="50"/>
  <c r="L326" i="50" s="1"/>
  <c r="L325" i="50" s="1"/>
  <c r="J330" i="50"/>
  <c r="K330" i="50"/>
  <c r="K329" i="50" s="1"/>
  <c r="K328" i="50" s="1"/>
  <c r="L330" i="50"/>
  <c r="L329" i="50" s="1"/>
  <c r="L328" i="50" s="1"/>
  <c r="J334" i="50"/>
  <c r="K334" i="50"/>
  <c r="K333" i="50" s="1"/>
  <c r="K332" i="50" s="1"/>
  <c r="K331" i="50" s="1"/>
  <c r="L334" i="50"/>
  <c r="L333" i="50" s="1"/>
  <c r="L332" i="50" s="1"/>
  <c r="L331" i="50" s="1"/>
  <c r="J339" i="50"/>
  <c r="K339" i="50"/>
  <c r="K338" i="50" s="1"/>
  <c r="K337" i="50" s="1"/>
  <c r="K336" i="50" s="1"/>
  <c r="L339" i="50"/>
  <c r="L338" i="50" s="1"/>
  <c r="L337" i="50" s="1"/>
  <c r="L336" i="50" s="1"/>
  <c r="J347" i="50"/>
  <c r="K347" i="50"/>
  <c r="K346" i="50" s="1"/>
  <c r="L347" i="50"/>
  <c r="L346" i="50" s="1"/>
  <c r="J349" i="50"/>
  <c r="K349" i="50"/>
  <c r="K348" i="50" s="1"/>
  <c r="L349" i="50"/>
  <c r="L348" i="50" s="1"/>
  <c r="J352" i="50"/>
  <c r="K352" i="50"/>
  <c r="K351" i="50" s="1"/>
  <c r="K350" i="50" s="1"/>
  <c r="L352" i="50"/>
  <c r="L351" i="50" s="1"/>
  <c r="L350" i="50" s="1"/>
  <c r="J355" i="50"/>
  <c r="K355" i="50"/>
  <c r="K354" i="50" s="1"/>
  <c r="K353" i="50" s="1"/>
  <c r="L355" i="50"/>
  <c r="L354" i="50" s="1"/>
  <c r="L353" i="50" s="1"/>
  <c r="J358" i="50"/>
  <c r="K358" i="50"/>
  <c r="K357" i="50" s="1"/>
  <c r="K356" i="50" s="1"/>
  <c r="L358" i="50"/>
  <c r="L357" i="50" s="1"/>
  <c r="L356" i="50" s="1"/>
  <c r="J361" i="50"/>
  <c r="K361" i="50"/>
  <c r="L361" i="50"/>
  <c r="J362" i="50"/>
  <c r="K362" i="50"/>
  <c r="L362" i="50"/>
  <c r="J366" i="50"/>
  <c r="K366" i="50"/>
  <c r="K365" i="50" s="1"/>
  <c r="K364" i="50" s="1"/>
  <c r="K363" i="50" s="1"/>
  <c r="L366" i="50"/>
  <c r="L365" i="50" s="1"/>
  <c r="L364" i="50" s="1"/>
  <c r="L363" i="50" s="1"/>
  <c r="K377" i="50"/>
  <c r="K376" i="50" s="1"/>
  <c r="K375" i="50" s="1"/>
  <c r="L377" i="50"/>
  <c r="L376" i="50" s="1"/>
  <c r="L375" i="50" s="1"/>
  <c r="J385" i="50"/>
  <c r="K385" i="50"/>
  <c r="K384" i="50" s="1"/>
  <c r="K383" i="50" s="1"/>
  <c r="L385" i="50"/>
  <c r="L384" i="50" s="1"/>
  <c r="L383" i="50" s="1"/>
  <c r="J388" i="50"/>
  <c r="K388" i="50"/>
  <c r="K387" i="50" s="1"/>
  <c r="K386" i="50" s="1"/>
  <c r="L388" i="50"/>
  <c r="L387" i="50" s="1"/>
  <c r="L386" i="50" s="1"/>
  <c r="J391" i="50"/>
  <c r="K391" i="50"/>
  <c r="K390" i="50" s="1"/>
  <c r="K389" i="50" s="1"/>
  <c r="L391" i="50"/>
  <c r="L390" i="50" s="1"/>
  <c r="L389" i="50" s="1"/>
  <c r="J394" i="50"/>
  <c r="K394" i="50"/>
  <c r="K393" i="50" s="1"/>
  <c r="K392" i="50" s="1"/>
  <c r="L394" i="50"/>
  <c r="L393" i="50" s="1"/>
  <c r="L392" i="50" s="1"/>
  <c r="J397" i="50"/>
  <c r="K397" i="50"/>
  <c r="K396" i="50" s="1"/>
  <c r="K395" i="50" s="1"/>
  <c r="L397" i="50"/>
  <c r="L396" i="50" s="1"/>
  <c r="L395" i="50" s="1"/>
  <c r="J401" i="50"/>
  <c r="K401" i="50"/>
  <c r="K400" i="50" s="1"/>
  <c r="K399" i="50" s="1"/>
  <c r="L401" i="50"/>
  <c r="L400" i="50" s="1"/>
  <c r="L399" i="50" s="1"/>
  <c r="J404" i="50"/>
  <c r="K404" i="50"/>
  <c r="K403" i="50" s="1"/>
  <c r="K402" i="50" s="1"/>
  <c r="L404" i="50"/>
  <c r="L403" i="50" s="1"/>
  <c r="L402" i="50" s="1"/>
  <c r="J407" i="50"/>
  <c r="K407" i="50"/>
  <c r="K406" i="50" s="1"/>
  <c r="K405" i="50" s="1"/>
  <c r="L407" i="50"/>
  <c r="L406" i="50" s="1"/>
  <c r="L405" i="50" s="1"/>
  <c r="J410" i="50"/>
  <c r="K410" i="50"/>
  <c r="K409" i="50" s="1"/>
  <c r="K408" i="50" s="1"/>
  <c r="L410" i="50"/>
  <c r="L409" i="50" s="1"/>
  <c r="L408" i="50" s="1"/>
  <c r="J415" i="50"/>
  <c r="K415" i="50"/>
  <c r="K414" i="50" s="1"/>
  <c r="K413" i="50" s="1"/>
  <c r="K412" i="50" s="1"/>
  <c r="L415" i="50"/>
  <c r="L414" i="50" s="1"/>
  <c r="L413" i="50" s="1"/>
  <c r="L412" i="50" s="1"/>
  <c r="J419" i="50"/>
  <c r="K419" i="50"/>
  <c r="K418" i="50" s="1"/>
  <c r="K417" i="50" s="1"/>
  <c r="K416" i="50" s="1"/>
  <c r="L419" i="50"/>
  <c r="L418" i="50" s="1"/>
  <c r="L417" i="50" s="1"/>
  <c r="L416" i="50" s="1"/>
  <c r="J118" i="47"/>
  <c r="O118" i="47" s="1"/>
  <c r="N118" i="47" s="1"/>
  <c r="L435" i="47"/>
  <c r="L432" i="47"/>
  <c r="L426" i="47"/>
  <c r="U426" i="47" s="1"/>
  <c r="T426" i="47" s="1"/>
  <c r="L424" i="47"/>
  <c r="U424" i="47" s="1"/>
  <c r="T424" i="47" s="1"/>
  <c r="L418" i="47"/>
  <c r="L414" i="47"/>
  <c r="L409" i="47"/>
  <c r="U409" i="47" s="1"/>
  <c r="T409" i="47" s="1"/>
  <c r="L408" i="47"/>
  <c r="L405" i="47"/>
  <c r="L393" i="47"/>
  <c r="L387" i="47"/>
  <c r="L384" i="47"/>
  <c r="L381" i="47"/>
  <c r="L378" i="47"/>
  <c r="L374" i="47"/>
  <c r="L369" i="47"/>
  <c r="L364" i="47"/>
  <c r="L361" i="47"/>
  <c r="L358" i="47"/>
  <c r="L349" i="47"/>
  <c r="U349" i="47" s="1"/>
  <c r="T349" i="47" s="1"/>
  <c r="L347" i="47"/>
  <c r="U347" i="47" s="1"/>
  <c r="T347" i="47" s="1"/>
  <c r="L345" i="47"/>
  <c r="U345" i="47" s="1"/>
  <c r="T345" i="47" s="1"/>
  <c r="L342" i="47"/>
  <c r="L339" i="47"/>
  <c r="U339" i="47" s="1"/>
  <c r="T339" i="47" s="1"/>
  <c r="L337" i="47"/>
  <c r="U337" i="47" s="1"/>
  <c r="T337" i="47" s="1"/>
  <c r="L333" i="47"/>
  <c r="L329" i="47"/>
  <c r="L323" i="47"/>
  <c r="L317" i="47"/>
  <c r="L314" i="47"/>
  <c r="L308" i="47"/>
  <c r="L305" i="47"/>
  <c r="L302" i="47"/>
  <c r="L299" i="47"/>
  <c r="L296" i="47"/>
  <c r="L293" i="47"/>
  <c r="L289" i="47"/>
  <c r="L286" i="47"/>
  <c r="L277" i="47"/>
  <c r="L271" i="47"/>
  <c r="L268" i="47"/>
  <c r="L265" i="47"/>
  <c r="L262" i="47"/>
  <c r="L254" i="47"/>
  <c r="L242" i="47"/>
  <c r="L239" i="47"/>
  <c r="U239" i="47" s="1"/>
  <c r="T239" i="47" s="1"/>
  <c r="L237" i="47"/>
  <c r="U237" i="47" s="1"/>
  <c r="T237" i="47" s="1"/>
  <c r="L233" i="47"/>
  <c r="L228" i="47"/>
  <c r="L224" i="47"/>
  <c r="L221" i="47"/>
  <c r="L218" i="47"/>
  <c r="L215" i="47"/>
  <c r="U215" i="47" s="1"/>
  <c r="T215" i="47" s="1"/>
  <c r="L213" i="47"/>
  <c r="U213" i="47" s="1"/>
  <c r="T213" i="47" s="1"/>
  <c r="L207" i="47"/>
  <c r="U207" i="47" s="1"/>
  <c r="T207" i="47" s="1"/>
  <c r="L205" i="47"/>
  <c r="U205" i="47" s="1"/>
  <c r="T205" i="47" s="1"/>
  <c r="L199" i="47"/>
  <c r="L196" i="47"/>
  <c r="L193" i="47"/>
  <c r="L188" i="47"/>
  <c r="L185" i="47"/>
  <c r="L182" i="47"/>
  <c r="L174" i="47"/>
  <c r="L162" i="47"/>
  <c r="L158" i="47"/>
  <c r="L150" i="47"/>
  <c r="L142" i="47"/>
  <c r="L138" i="47"/>
  <c r="L128" i="47"/>
  <c r="L125" i="47"/>
  <c r="L122" i="47"/>
  <c r="L114" i="47"/>
  <c r="L104" i="47"/>
  <c r="U104" i="47" s="1"/>
  <c r="T104" i="47" s="1"/>
  <c r="L102" i="47"/>
  <c r="U102" i="47" s="1"/>
  <c r="T102" i="47" s="1"/>
  <c r="L97" i="47"/>
  <c r="U97" i="47" s="1"/>
  <c r="T97" i="47" s="1"/>
  <c r="L95" i="47"/>
  <c r="U95" i="47" s="1"/>
  <c r="T95" i="47" s="1"/>
  <c r="L90" i="47"/>
  <c r="L87" i="47"/>
  <c r="L84" i="47"/>
  <c r="L81" i="47"/>
  <c r="L77" i="47"/>
  <c r="L58" i="47"/>
  <c r="L55" i="47"/>
  <c r="L52" i="47"/>
  <c r="L49" i="47"/>
  <c r="L42" i="47"/>
  <c r="L39" i="47"/>
  <c r="L36" i="47"/>
  <c r="U36" i="47" s="1"/>
  <c r="T36" i="47" s="1"/>
  <c r="L34" i="47"/>
  <c r="U34" i="47" s="1"/>
  <c r="T34" i="47" s="1"/>
  <c r="L31" i="47"/>
  <c r="U31" i="47" s="1"/>
  <c r="T31" i="47" s="1"/>
  <c r="L29" i="47"/>
  <c r="U29" i="47" s="1"/>
  <c r="T29" i="47" s="1"/>
  <c r="L26" i="47"/>
  <c r="L23" i="47"/>
  <c r="U23" i="47" s="1"/>
  <c r="T23" i="47" s="1"/>
  <c r="L21" i="47"/>
  <c r="U21" i="47" s="1"/>
  <c r="T21" i="47" s="1"/>
  <c r="L18" i="47"/>
  <c r="U18" i="47" s="1"/>
  <c r="T18" i="47" s="1"/>
  <c r="L16" i="47"/>
  <c r="U16" i="47" s="1"/>
  <c r="T16" i="47" s="1"/>
  <c r="K435" i="47"/>
  <c r="R435" i="47" s="1"/>
  <c r="Q435" i="47" s="1"/>
  <c r="K432" i="47"/>
  <c r="R432" i="47" s="1"/>
  <c r="Q432" i="47" s="1"/>
  <c r="K426" i="47"/>
  <c r="R426" i="47" s="1"/>
  <c r="Q426" i="47" s="1"/>
  <c r="K424" i="47"/>
  <c r="R424" i="47" s="1"/>
  <c r="Q424" i="47" s="1"/>
  <c r="K418" i="47"/>
  <c r="R418" i="47" s="1"/>
  <c r="Q418" i="47" s="1"/>
  <c r="K414" i="47"/>
  <c r="R414" i="47" s="1"/>
  <c r="Q414" i="47" s="1"/>
  <c r="K409" i="47"/>
  <c r="R409" i="47" s="1"/>
  <c r="Q409" i="47" s="1"/>
  <c r="K408" i="47"/>
  <c r="R408" i="47" s="1"/>
  <c r="Q408" i="47" s="1"/>
  <c r="K405" i="47"/>
  <c r="R405" i="47" s="1"/>
  <c r="Q405" i="47" s="1"/>
  <c r="K393" i="47"/>
  <c r="R393" i="47" s="1"/>
  <c r="Q393" i="47" s="1"/>
  <c r="K387" i="47"/>
  <c r="K384" i="47"/>
  <c r="R384" i="47" s="1"/>
  <c r="Q384" i="47" s="1"/>
  <c r="K381" i="47"/>
  <c r="R381" i="47" s="1"/>
  <c r="Q381" i="47" s="1"/>
  <c r="K378" i="47"/>
  <c r="R378" i="47" s="1"/>
  <c r="Q378" i="47" s="1"/>
  <c r="K374" i="47"/>
  <c r="R374" i="47" s="1"/>
  <c r="Q374" i="47" s="1"/>
  <c r="K369" i="47"/>
  <c r="R369" i="47" s="1"/>
  <c r="Q369" i="47" s="1"/>
  <c r="K364" i="47"/>
  <c r="R364" i="47" s="1"/>
  <c r="Q364" i="47" s="1"/>
  <c r="K361" i="47"/>
  <c r="R361" i="47" s="1"/>
  <c r="Q361" i="47" s="1"/>
  <c r="K358" i="47"/>
  <c r="R358" i="47" s="1"/>
  <c r="Q358" i="47" s="1"/>
  <c r="K349" i="47"/>
  <c r="R349" i="47" s="1"/>
  <c r="Q349" i="47" s="1"/>
  <c r="K347" i="47"/>
  <c r="R347" i="47" s="1"/>
  <c r="Q347" i="47" s="1"/>
  <c r="K345" i="47"/>
  <c r="R345" i="47" s="1"/>
  <c r="Q345" i="47" s="1"/>
  <c r="K342" i="47"/>
  <c r="R342" i="47" s="1"/>
  <c r="Q342" i="47" s="1"/>
  <c r="K339" i="47"/>
  <c r="R339" i="47" s="1"/>
  <c r="Q339" i="47" s="1"/>
  <c r="K337" i="47"/>
  <c r="R337" i="47" s="1"/>
  <c r="Q337" i="47" s="1"/>
  <c r="K333" i="47"/>
  <c r="R333" i="47" s="1"/>
  <c r="Q333" i="47" s="1"/>
  <c r="K329" i="47"/>
  <c r="K323" i="47"/>
  <c r="R323" i="47" s="1"/>
  <c r="Q323" i="47" s="1"/>
  <c r="K317" i="47"/>
  <c r="R317" i="47" s="1"/>
  <c r="Q317" i="47" s="1"/>
  <c r="K314" i="47"/>
  <c r="R314" i="47" s="1"/>
  <c r="Q314" i="47" s="1"/>
  <c r="K308" i="47"/>
  <c r="R308" i="47" s="1"/>
  <c r="Q308" i="47" s="1"/>
  <c r="K305" i="47"/>
  <c r="R305" i="47" s="1"/>
  <c r="Q305" i="47" s="1"/>
  <c r="K302" i="47"/>
  <c r="R302" i="47" s="1"/>
  <c r="Q302" i="47" s="1"/>
  <c r="K299" i="47"/>
  <c r="R299" i="47" s="1"/>
  <c r="Q299" i="47" s="1"/>
  <c r="K296" i="47"/>
  <c r="R296" i="47" s="1"/>
  <c r="Q296" i="47" s="1"/>
  <c r="K293" i="47"/>
  <c r="R293" i="47" s="1"/>
  <c r="Q293" i="47" s="1"/>
  <c r="K289" i="47"/>
  <c r="R289" i="47" s="1"/>
  <c r="Q289" i="47" s="1"/>
  <c r="K286" i="47"/>
  <c r="R286" i="47" s="1"/>
  <c r="Q286" i="47" s="1"/>
  <c r="K277" i="47"/>
  <c r="R277" i="47" s="1"/>
  <c r="Q277" i="47" s="1"/>
  <c r="K271" i="47"/>
  <c r="R271" i="47" s="1"/>
  <c r="Q271" i="47" s="1"/>
  <c r="K268" i="47"/>
  <c r="R268" i="47" s="1"/>
  <c r="Q268" i="47" s="1"/>
  <c r="K265" i="47"/>
  <c r="R265" i="47" s="1"/>
  <c r="Q265" i="47" s="1"/>
  <c r="K262" i="47"/>
  <c r="R262" i="47" s="1"/>
  <c r="Q262" i="47" s="1"/>
  <c r="K254" i="47"/>
  <c r="R254" i="47" s="1"/>
  <c r="Q254" i="47" s="1"/>
  <c r="K242" i="47"/>
  <c r="R242" i="47" s="1"/>
  <c r="Q242" i="47" s="1"/>
  <c r="K239" i="47"/>
  <c r="R239" i="47" s="1"/>
  <c r="Q239" i="47" s="1"/>
  <c r="K237" i="47"/>
  <c r="R237" i="47" s="1"/>
  <c r="Q237" i="47" s="1"/>
  <c r="K233" i="47"/>
  <c r="R233" i="47" s="1"/>
  <c r="Q233" i="47" s="1"/>
  <c r="K228" i="47"/>
  <c r="R228" i="47" s="1"/>
  <c r="Q228" i="47" s="1"/>
  <c r="K224" i="47"/>
  <c r="R224" i="47" s="1"/>
  <c r="Q224" i="47" s="1"/>
  <c r="K221" i="47"/>
  <c r="R221" i="47" s="1"/>
  <c r="Q221" i="47" s="1"/>
  <c r="K218" i="47"/>
  <c r="R218" i="47" s="1"/>
  <c r="Q218" i="47" s="1"/>
  <c r="K215" i="47"/>
  <c r="R215" i="47" s="1"/>
  <c r="Q215" i="47" s="1"/>
  <c r="K213" i="47"/>
  <c r="R213" i="47" s="1"/>
  <c r="Q213" i="47" s="1"/>
  <c r="K207" i="47"/>
  <c r="R207" i="47" s="1"/>
  <c r="Q207" i="47" s="1"/>
  <c r="K205" i="47"/>
  <c r="R205" i="47" s="1"/>
  <c r="Q205" i="47" s="1"/>
  <c r="K199" i="47"/>
  <c r="R199" i="47" s="1"/>
  <c r="Q199" i="47" s="1"/>
  <c r="K196" i="47"/>
  <c r="R196" i="47" s="1"/>
  <c r="Q196" i="47" s="1"/>
  <c r="K193" i="47"/>
  <c r="R193" i="47" s="1"/>
  <c r="Q193" i="47" s="1"/>
  <c r="K188" i="47"/>
  <c r="R188" i="47" s="1"/>
  <c r="Q188" i="47" s="1"/>
  <c r="K185" i="47"/>
  <c r="R185" i="47" s="1"/>
  <c r="Q185" i="47" s="1"/>
  <c r="K182" i="47"/>
  <c r="R182" i="47" s="1"/>
  <c r="Q182" i="47" s="1"/>
  <c r="K174" i="47"/>
  <c r="R174" i="47" s="1"/>
  <c r="Q174" i="47" s="1"/>
  <c r="K162" i="47"/>
  <c r="R162" i="47" s="1"/>
  <c r="Q162" i="47" s="1"/>
  <c r="K158" i="47"/>
  <c r="R158" i="47" s="1"/>
  <c r="Q158" i="47" s="1"/>
  <c r="K150" i="47"/>
  <c r="R150" i="47" s="1"/>
  <c r="Q150" i="47" s="1"/>
  <c r="K142" i="47"/>
  <c r="R142" i="47" s="1"/>
  <c r="Q142" i="47" s="1"/>
  <c r="K138" i="47"/>
  <c r="R138" i="47" s="1"/>
  <c r="Q138" i="47" s="1"/>
  <c r="K128" i="47"/>
  <c r="R128" i="47" s="1"/>
  <c r="Q128" i="47" s="1"/>
  <c r="K125" i="47"/>
  <c r="R125" i="47" s="1"/>
  <c r="Q125" i="47" s="1"/>
  <c r="K122" i="47"/>
  <c r="R122" i="47" s="1"/>
  <c r="Q122" i="47" s="1"/>
  <c r="K114" i="47"/>
  <c r="R114" i="47" s="1"/>
  <c r="Q114" i="47" s="1"/>
  <c r="K104" i="47"/>
  <c r="R104" i="47" s="1"/>
  <c r="Q104" i="47" s="1"/>
  <c r="K102" i="47"/>
  <c r="R102" i="47" s="1"/>
  <c r="Q102" i="47" s="1"/>
  <c r="K97" i="47"/>
  <c r="R97" i="47" s="1"/>
  <c r="Q97" i="47" s="1"/>
  <c r="K95" i="47"/>
  <c r="R95" i="47" s="1"/>
  <c r="Q95" i="47" s="1"/>
  <c r="K90" i="47"/>
  <c r="R90" i="47" s="1"/>
  <c r="Q90" i="47" s="1"/>
  <c r="K87" i="47"/>
  <c r="R87" i="47" s="1"/>
  <c r="Q87" i="47" s="1"/>
  <c r="K84" i="47"/>
  <c r="R84" i="47" s="1"/>
  <c r="Q84" i="47" s="1"/>
  <c r="K81" i="47"/>
  <c r="R81" i="47" s="1"/>
  <c r="Q81" i="47" s="1"/>
  <c r="K77" i="47"/>
  <c r="R77" i="47" s="1"/>
  <c r="Q77" i="47" s="1"/>
  <c r="K58" i="47"/>
  <c r="R58" i="47" s="1"/>
  <c r="Q58" i="47" s="1"/>
  <c r="K55" i="47"/>
  <c r="R55" i="47" s="1"/>
  <c r="Q55" i="47" s="1"/>
  <c r="K52" i="47"/>
  <c r="R52" i="47" s="1"/>
  <c r="Q52" i="47" s="1"/>
  <c r="K49" i="47"/>
  <c r="R49" i="47" s="1"/>
  <c r="Q49" i="47" s="1"/>
  <c r="K42" i="47"/>
  <c r="R42" i="47" s="1"/>
  <c r="Q42" i="47" s="1"/>
  <c r="K39" i="47"/>
  <c r="R39" i="47" s="1"/>
  <c r="Q39" i="47" s="1"/>
  <c r="K36" i="47"/>
  <c r="R36" i="47" s="1"/>
  <c r="Q36" i="47" s="1"/>
  <c r="K34" i="47"/>
  <c r="R34" i="47" s="1"/>
  <c r="Q34" i="47" s="1"/>
  <c r="K31" i="47"/>
  <c r="R31" i="47" s="1"/>
  <c r="Q31" i="47" s="1"/>
  <c r="K29" i="47"/>
  <c r="R29" i="47" s="1"/>
  <c r="Q29" i="47" s="1"/>
  <c r="K26" i="47"/>
  <c r="R26" i="47" s="1"/>
  <c r="Q26" i="47" s="1"/>
  <c r="K23" i="47"/>
  <c r="R23" i="47" s="1"/>
  <c r="Q23" i="47" s="1"/>
  <c r="K21" i="47"/>
  <c r="R21" i="47" s="1"/>
  <c r="Q21" i="47" s="1"/>
  <c r="K18" i="47"/>
  <c r="R18" i="47" s="1"/>
  <c r="Q18" i="47" s="1"/>
  <c r="K16" i="47"/>
  <c r="R16" i="47" s="1"/>
  <c r="Q16" i="47" s="1"/>
  <c r="J438" i="47"/>
  <c r="J435" i="47"/>
  <c r="O435" i="47" s="1"/>
  <c r="N435" i="47" s="1"/>
  <c r="J432" i="47"/>
  <c r="O432" i="47" s="1"/>
  <c r="N432" i="47" s="1"/>
  <c r="J426" i="47"/>
  <c r="O426" i="47" s="1"/>
  <c r="N426" i="47" s="1"/>
  <c r="J424" i="47"/>
  <c r="O424" i="47" s="1"/>
  <c r="N424" i="47" s="1"/>
  <c r="J418" i="47"/>
  <c r="O418" i="47" s="1"/>
  <c r="N418" i="47" s="1"/>
  <c r="J414" i="47"/>
  <c r="O414" i="47" s="1"/>
  <c r="N414" i="47" s="1"/>
  <c r="J409" i="47"/>
  <c r="O409" i="47" s="1"/>
  <c r="N409" i="47" s="1"/>
  <c r="J408" i="47"/>
  <c r="O408" i="47" s="1"/>
  <c r="N408" i="47" s="1"/>
  <c r="J405" i="47"/>
  <c r="O405" i="47" s="1"/>
  <c r="N405" i="47" s="1"/>
  <c r="J398" i="47"/>
  <c r="O398" i="47" s="1"/>
  <c r="N398" i="47" s="1"/>
  <c r="J395" i="47"/>
  <c r="O395" i="47" s="1"/>
  <c r="N395" i="47" s="1"/>
  <c r="J393" i="47"/>
  <c r="O393" i="47" s="1"/>
  <c r="N393" i="47" s="1"/>
  <c r="J387" i="47"/>
  <c r="O387" i="47" s="1"/>
  <c r="N387" i="47" s="1"/>
  <c r="J384" i="47"/>
  <c r="O384" i="47" s="1"/>
  <c r="N384" i="47" s="1"/>
  <c r="J381" i="47"/>
  <c r="O381" i="47" s="1"/>
  <c r="N381" i="47" s="1"/>
  <c r="J378" i="47"/>
  <c r="O378" i="47" s="1"/>
  <c r="N378" i="47" s="1"/>
  <c r="J374" i="47"/>
  <c r="O374" i="47" s="1"/>
  <c r="N374" i="47" s="1"/>
  <c r="J369" i="47"/>
  <c r="O369" i="47" s="1"/>
  <c r="N369" i="47" s="1"/>
  <c r="J364" i="47"/>
  <c r="O364" i="47" s="1"/>
  <c r="N364" i="47" s="1"/>
  <c r="J361" i="47"/>
  <c r="O361" i="47" s="1"/>
  <c r="N361" i="47" s="1"/>
  <c r="J358" i="47"/>
  <c r="O358" i="47" s="1"/>
  <c r="N358" i="47" s="1"/>
  <c r="J349" i="47"/>
  <c r="O349" i="47" s="1"/>
  <c r="N349" i="47" s="1"/>
  <c r="J347" i="47"/>
  <c r="O347" i="47" s="1"/>
  <c r="N347" i="47" s="1"/>
  <c r="J345" i="47"/>
  <c r="O345" i="47" s="1"/>
  <c r="N345" i="47" s="1"/>
  <c r="J342" i="47"/>
  <c r="O342" i="47" s="1"/>
  <c r="N342" i="47" s="1"/>
  <c r="J339" i="47"/>
  <c r="O339" i="47" s="1"/>
  <c r="N339" i="47" s="1"/>
  <c r="J337" i="47"/>
  <c r="O337" i="47" s="1"/>
  <c r="N337" i="47" s="1"/>
  <c r="J333" i="47"/>
  <c r="O333" i="47" s="1"/>
  <c r="N333" i="47" s="1"/>
  <c r="J329" i="47"/>
  <c r="O329" i="47" s="1"/>
  <c r="N329" i="47" s="1"/>
  <c r="J323" i="47"/>
  <c r="O323" i="47" s="1"/>
  <c r="N323" i="47" s="1"/>
  <c r="J317" i="47"/>
  <c r="O317" i="47" s="1"/>
  <c r="N317" i="47" s="1"/>
  <c r="J314" i="47"/>
  <c r="O314" i="47" s="1"/>
  <c r="N314" i="47" s="1"/>
  <c r="J308" i="47"/>
  <c r="O308" i="47" s="1"/>
  <c r="N308" i="47" s="1"/>
  <c r="J305" i="47"/>
  <c r="O305" i="47" s="1"/>
  <c r="N305" i="47" s="1"/>
  <c r="J302" i="47"/>
  <c r="O302" i="47" s="1"/>
  <c r="N302" i="47" s="1"/>
  <c r="J299" i="47"/>
  <c r="O299" i="47" s="1"/>
  <c r="N299" i="47" s="1"/>
  <c r="J296" i="47"/>
  <c r="O296" i="47" s="1"/>
  <c r="N296" i="47" s="1"/>
  <c r="J293" i="47"/>
  <c r="O293" i="47" s="1"/>
  <c r="N293" i="47" s="1"/>
  <c r="J289" i="47"/>
  <c r="O289" i="47" s="1"/>
  <c r="N289" i="47" s="1"/>
  <c r="J286" i="47"/>
  <c r="O286" i="47" s="1"/>
  <c r="N286" i="47" s="1"/>
  <c r="J280" i="47"/>
  <c r="O280" i="47" s="1"/>
  <c r="N280" i="47" s="1"/>
  <c r="J277" i="47"/>
  <c r="O277" i="47" s="1"/>
  <c r="N277" i="47" s="1"/>
  <c r="J271" i="47"/>
  <c r="O271" i="47" s="1"/>
  <c r="N271" i="47" s="1"/>
  <c r="J268" i="47"/>
  <c r="O268" i="47" s="1"/>
  <c r="N268" i="47" s="1"/>
  <c r="J265" i="47"/>
  <c r="O265" i="47" s="1"/>
  <c r="N265" i="47" s="1"/>
  <c r="J262" i="47"/>
  <c r="O262" i="47" s="1"/>
  <c r="N262" i="47" s="1"/>
  <c r="O254" i="47"/>
  <c r="N254" i="47" s="1"/>
  <c r="J242" i="47"/>
  <c r="O242" i="47" s="1"/>
  <c r="N242" i="47" s="1"/>
  <c r="J239" i="47"/>
  <c r="O239" i="47" s="1"/>
  <c r="N239" i="47" s="1"/>
  <c r="J237" i="47"/>
  <c r="O237" i="47" s="1"/>
  <c r="N237" i="47" s="1"/>
  <c r="J233" i="47"/>
  <c r="O233" i="47" s="1"/>
  <c r="N233" i="47" s="1"/>
  <c r="J228" i="47"/>
  <c r="O228" i="47" s="1"/>
  <c r="N228" i="47" s="1"/>
  <c r="J224" i="47"/>
  <c r="O224" i="47" s="1"/>
  <c r="N224" i="47" s="1"/>
  <c r="J221" i="47"/>
  <c r="O221" i="47" s="1"/>
  <c r="N221" i="47" s="1"/>
  <c r="J215" i="47"/>
  <c r="O215" i="47" s="1"/>
  <c r="N215" i="47" s="1"/>
  <c r="J213" i="47"/>
  <c r="O213" i="47" s="1"/>
  <c r="N213" i="47" s="1"/>
  <c r="J207" i="47"/>
  <c r="O207" i="47" s="1"/>
  <c r="N207" i="47" s="1"/>
  <c r="J205" i="47"/>
  <c r="O205" i="47" s="1"/>
  <c r="N205" i="47" s="1"/>
  <c r="J202" i="47"/>
  <c r="O202" i="47" s="1"/>
  <c r="N202" i="47" s="1"/>
  <c r="J199" i="47"/>
  <c r="O199" i="47" s="1"/>
  <c r="N199" i="47" s="1"/>
  <c r="J196" i="47"/>
  <c r="O196" i="47" s="1"/>
  <c r="N196" i="47" s="1"/>
  <c r="J193" i="47"/>
  <c r="O193" i="47" s="1"/>
  <c r="N193" i="47" s="1"/>
  <c r="J188" i="47"/>
  <c r="O188" i="47" s="1"/>
  <c r="N188" i="47" s="1"/>
  <c r="J185" i="47"/>
  <c r="O185" i="47" s="1"/>
  <c r="N185" i="47" s="1"/>
  <c r="J182" i="47"/>
  <c r="O182" i="47" s="1"/>
  <c r="N182" i="47" s="1"/>
  <c r="J174" i="47"/>
  <c r="O174" i="47" s="1"/>
  <c r="N174" i="47" s="1"/>
  <c r="J162" i="47"/>
  <c r="O162" i="47" s="1"/>
  <c r="N162" i="47" s="1"/>
  <c r="J158" i="47"/>
  <c r="O158" i="47" s="1"/>
  <c r="N158" i="47" s="1"/>
  <c r="J150" i="47"/>
  <c r="O150" i="47" s="1"/>
  <c r="N150" i="47" s="1"/>
  <c r="J142" i="47"/>
  <c r="O142" i="47" s="1"/>
  <c r="N142" i="47" s="1"/>
  <c r="J138" i="47"/>
  <c r="O138" i="47" s="1"/>
  <c r="N138" i="47" s="1"/>
  <c r="J128" i="47"/>
  <c r="O128" i="47" s="1"/>
  <c r="N128" i="47" s="1"/>
  <c r="J125" i="47"/>
  <c r="O125" i="47" s="1"/>
  <c r="N125" i="47" s="1"/>
  <c r="J122" i="47"/>
  <c r="O122" i="47" s="1"/>
  <c r="N122" i="47" s="1"/>
  <c r="J114" i="47"/>
  <c r="O114" i="47" s="1"/>
  <c r="N114" i="47" s="1"/>
  <c r="J109" i="47"/>
  <c r="O109" i="47" s="1"/>
  <c r="N109" i="47" s="1"/>
  <c r="J106" i="47"/>
  <c r="O106" i="47" s="1"/>
  <c r="N106" i="47" s="1"/>
  <c r="J104" i="47"/>
  <c r="O104" i="47" s="1"/>
  <c r="N104" i="47" s="1"/>
  <c r="J102" i="47"/>
  <c r="O102" i="47" s="1"/>
  <c r="N102" i="47" s="1"/>
  <c r="J97" i="47"/>
  <c r="O97" i="47" s="1"/>
  <c r="N97" i="47" s="1"/>
  <c r="J95" i="47"/>
  <c r="O95" i="47" s="1"/>
  <c r="N95" i="47" s="1"/>
  <c r="J90" i="47"/>
  <c r="O90" i="47" s="1"/>
  <c r="N90" i="47" s="1"/>
  <c r="J87" i="47"/>
  <c r="O87" i="47" s="1"/>
  <c r="N87" i="47" s="1"/>
  <c r="J84" i="47"/>
  <c r="O84" i="47" s="1"/>
  <c r="N84" i="47" s="1"/>
  <c r="J81" i="47"/>
  <c r="O81" i="47" s="1"/>
  <c r="N81" i="47" s="1"/>
  <c r="J77" i="47"/>
  <c r="O77" i="47" s="1"/>
  <c r="N77" i="47" s="1"/>
  <c r="J70" i="47"/>
  <c r="O70" i="47" s="1"/>
  <c r="N70" i="47" s="1"/>
  <c r="J67" i="47"/>
  <c r="O67" i="47" s="1"/>
  <c r="N67" i="47" s="1"/>
  <c r="J64" i="47"/>
  <c r="O64" i="47" s="1"/>
  <c r="N64" i="47" s="1"/>
  <c r="J61" i="47"/>
  <c r="O61" i="47" s="1"/>
  <c r="N61" i="47" s="1"/>
  <c r="J58" i="47"/>
  <c r="O58" i="47" s="1"/>
  <c r="N58" i="47" s="1"/>
  <c r="J55" i="47"/>
  <c r="O55" i="47" s="1"/>
  <c r="N55" i="47" s="1"/>
  <c r="J52" i="47"/>
  <c r="O52" i="47" s="1"/>
  <c r="N52" i="47" s="1"/>
  <c r="J49" i="47"/>
  <c r="O49" i="47" s="1"/>
  <c r="N49" i="47" s="1"/>
  <c r="J46" i="47"/>
  <c r="O46" i="47" s="1"/>
  <c r="N46" i="47" s="1"/>
  <c r="J44" i="47"/>
  <c r="O44" i="47" s="1"/>
  <c r="N44" i="47" s="1"/>
  <c r="J42" i="47"/>
  <c r="O42" i="47" s="1"/>
  <c r="N42" i="47" s="1"/>
  <c r="J39" i="47"/>
  <c r="O39" i="47" s="1"/>
  <c r="N39" i="47" s="1"/>
  <c r="J36" i="47"/>
  <c r="O36" i="47" s="1"/>
  <c r="N36" i="47" s="1"/>
  <c r="J34" i="47"/>
  <c r="O34" i="47" s="1"/>
  <c r="N34" i="47" s="1"/>
  <c r="J31" i="47"/>
  <c r="O31" i="47" s="1"/>
  <c r="N31" i="47" s="1"/>
  <c r="J29" i="47"/>
  <c r="O29" i="47" s="1"/>
  <c r="N29" i="47" s="1"/>
  <c r="J26" i="47"/>
  <c r="O26" i="47" s="1"/>
  <c r="N26" i="47" s="1"/>
  <c r="J23" i="47"/>
  <c r="O23" i="47" s="1"/>
  <c r="N23" i="47" s="1"/>
  <c r="J21" i="47"/>
  <c r="O21" i="47" s="1"/>
  <c r="N21" i="47" s="1"/>
  <c r="J18" i="47"/>
  <c r="O18" i="47" s="1"/>
  <c r="N18" i="47" s="1"/>
  <c r="J16" i="47"/>
  <c r="O16" i="47" s="1"/>
  <c r="N16" i="47" s="1"/>
  <c r="L421" i="2" l="1"/>
  <c r="K421" i="2"/>
  <c r="K137" i="2"/>
  <c r="K136" i="2" s="1"/>
  <c r="K206" i="50"/>
  <c r="L206" i="50"/>
  <c r="K222" i="50"/>
  <c r="L222" i="50"/>
  <c r="K328" i="47"/>
  <c r="R328" i="47" s="1"/>
  <c r="Q328" i="47" s="1"/>
  <c r="R329" i="47"/>
  <c r="Q329" i="47" s="1"/>
  <c r="K386" i="47"/>
  <c r="R386" i="47" s="1"/>
  <c r="Q386" i="47" s="1"/>
  <c r="R387" i="47"/>
  <c r="Q387" i="47" s="1"/>
  <c r="L38" i="47"/>
  <c r="U39" i="47"/>
  <c r="T39" i="47" s="1"/>
  <c r="L54" i="47"/>
  <c r="U54" i="47" s="1"/>
  <c r="T54" i="47" s="1"/>
  <c r="U55" i="47"/>
  <c r="T55" i="47" s="1"/>
  <c r="L83" i="47"/>
  <c r="U83" i="47" s="1"/>
  <c r="T83" i="47" s="1"/>
  <c r="U84" i="47"/>
  <c r="T84" i="47" s="1"/>
  <c r="L121" i="47"/>
  <c r="U121" i="47" s="1"/>
  <c r="T121" i="47" s="1"/>
  <c r="U122" i="47"/>
  <c r="T122" i="47" s="1"/>
  <c r="L141" i="47"/>
  <c r="U142" i="47"/>
  <c r="T142" i="47" s="1"/>
  <c r="L173" i="47"/>
  <c r="U174" i="47"/>
  <c r="T174" i="47" s="1"/>
  <c r="L192" i="47"/>
  <c r="U193" i="47"/>
  <c r="T193" i="47" s="1"/>
  <c r="L220" i="47"/>
  <c r="U221" i="47"/>
  <c r="T221" i="47" s="1"/>
  <c r="L261" i="47"/>
  <c r="U261" i="47" s="1"/>
  <c r="T261" i="47" s="1"/>
  <c r="U262" i="47"/>
  <c r="T262" i="47" s="1"/>
  <c r="L276" i="47"/>
  <c r="U277" i="47"/>
  <c r="T277" i="47" s="1"/>
  <c r="L295" i="47"/>
  <c r="U296" i="47"/>
  <c r="T296" i="47" s="1"/>
  <c r="L307" i="47"/>
  <c r="U307" i="47" s="1"/>
  <c r="T307" i="47" s="1"/>
  <c r="U308" i="47"/>
  <c r="T308" i="47" s="1"/>
  <c r="L328" i="47"/>
  <c r="U328" i="47" s="1"/>
  <c r="T328" i="47" s="1"/>
  <c r="U329" i="47"/>
  <c r="T329" i="47" s="1"/>
  <c r="L341" i="47"/>
  <c r="U342" i="47"/>
  <c r="T342" i="47" s="1"/>
  <c r="L357" i="47"/>
  <c r="U357" i="47" s="1"/>
  <c r="T357" i="47" s="1"/>
  <c r="U358" i="47"/>
  <c r="T358" i="47" s="1"/>
  <c r="L373" i="47"/>
  <c r="U374" i="47"/>
  <c r="T374" i="47" s="1"/>
  <c r="L386" i="47"/>
  <c r="U386" i="47" s="1"/>
  <c r="T386" i="47" s="1"/>
  <c r="U387" i="47"/>
  <c r="T387" i="47" s="1"/>
  <c r="L41" i="47"/>
  <c r="U41" i="47" s="1"/>
  <c r="T41" i="47" s="1"/>
  <c r="U42" i="47"/>
  <c r="T42" i="47" s="1"/>
  <c r="L57" i="47"/>
  <c r="U57" i="47" s="1"/>
  <c r="T57" i="47" s="1"/>
  <c r="U58" i="47"/>
  <c r="T58" i="47" s="1"/>
  <c r="L86" i="47"/>
  <c r="U86" i="47" s="1"/>
  <c r="T86" i="47" s="1"/>
  <c r="U87" i="47"/>
  <c r="T87" i="47" s="1"/>
  <c r="L124" i="47"/>
  <c r="U124" i="47" s="1"/>
  <c r="T124" i="47" s="1"/>
  <c r="U125" i="47"/>
  <c r="T125" i="47" s="1"/>
  <c r="L149" i="47"/>
  <c r="U150" i="47"/>
  <c r="T150" i="47" s="1"/>
  <c r="L181" i="47"/>
  <c r="U181" i="47" s="1"/>
  <c r="T181" i="47" s="1"/>
  <c r="U182" i="47"/>
  <c r="T182" i="47" s="1"/>
  <c r="L195" i="47"/>
  <c r="U195" i="47" s="1"/>
  <c r="T195" i="47" s="1"/>
  <c r="U196" i="47"/>
  <c r="T196" i="47" s="1"/>
  <c r="L223" i="47"/>
  <c r="U223" i="47" s="1"/>
  <c r="T223" i="47" s="1"/>
  <c r="U224" i="47"/>
  <c r="T224" i="47" s="1"/>
  <c r="L264" i="47"/>
  <c r="U264" i="47" s="1"/>
  <c r="T264" i="47" s="1"/>
  <c r="U265" i="47"/>
  <c r="T265" i="47" s="1"/>
  <c r="L285" i="47"/>
  <c r="U285" i="47" s="1"/>
  <c r="T285" i="47" s="1"/>
  <c r="U286" i="47"/>
  <c r="T286" i="47" s="1"/>
  <c r="L298" i="47"/>
  <c r="U299" i="47"/>
  <c r="T299" i="47" s="1"/>
  <c r="L313" i="47"/>
  <c r="U313" i="47" s="1"/>
  <c r="T313" i="47" s="1"/>
  <c r="U314" i="47"/>
  <c r="T314" i="47" s="1"/>
  <c r="L332" i="47"/>
  <c r="U333" i="47"/>
  <c r="T333" i="47" s="1"/>
  <c r="L360" i="47"/>
  <c r="U361" i="47"/>
  <c r="T361" i="47" s="1"/>
  <c r="L377" i="47"/>
  <c r="U377" i="47" s="1"/>
  <c r="T377" i="47" s="1"/>
  <c r="U378" i="47"/>
  <c r="T378" i="47" s="1"/>
  <c r="L392" i="47"/>
  <c r="L391" i="47" s="1"/>
  <c r="U393" i="47"/>
  <c r="T393" i="47" s="1"/>
  <c r="L413" i="47"/>
  <c r="U414" i="47"/>
  <c r="T414" i="47" s="1"/>
  <c r="L431" i="47"/>
  <c r="U431" i="47" s="1"/>
  <c r="T431" i="47" s="1"/>
  <c r="U432" i="47"/>
  <c r="T432" i="47" s="1"/>
  <c r="J437" i="47"/>
  <c r="O437" i="47" s="1"/>
  <c r="N437" i="47" s="1"/>
  <c r="O438" i="47"/>
  <c r="N438" i="47" s="1"/>
  <c r="L48" i="47"/>
  <c r="U48" i="47" s="1"/>
  <c r="T48" i="47" s="1"/>
  <c r="U49" i="47"/>
  <c r="T49" i="47" s="1"/>
  <c r="L76" i="47"/>
  <c r="U77" i="47"/>
  <c r="T77" i="47" s="1"/>
  <c r="L89" i="47"/>
  <c r="U89" i="47" s="1"/>
  <c r="T89" i="47" s="1"/>
  <c r="U90" i="47"/>
  <c r="T90" i="47" s="1"/>
  <c r="L127" i="47"/>
  <c r="U127" i="47" s="1"/>
  <c r="T127" i="47" s="1"/>
  <c r="U128" i="47"/>
  <c r="T128" i="47" s="1"/>
  <c r="L157" i="47"/>
  <c r="U157" i="47" s="1"/>
  <c r="T157" i="47" s="1"/>
  <c r="U158" i="47"/>
  <c r="T158" i="47" s="1"/>
  <c r="L184" i="47"/>
  <c r="U184" i="47" s="1"/>
  <c r="T184" i="47" s="1"/>
  <c r="U185" i="47"/>
  <c r="T185" i="47" s="1"/>
  <c r="L198" i="47"/>
  <c r="U199" i="47"/>
  <c r="T199" i="47" s="1"/>
  <c r="L227" i="47"/>
  <c r="U228" i="47"/>
  <c r="T228" i="47" s="1"/>
  <c r="L241" i="47"/>
  <c r="U241" i="47" s="1"/>
  <c r="T241" i="47" s="1"/>
  <c r="U242" i="47"/>
  <c r="T242" i="47" s="1"/>
  <c r="L267" i="47"/>
  <c r="U267" i="47" s="1"/>
  <c r="T267" i="47" s="1"/>
  <c r="U268" i="47"/>
  <c r="T268" i="47" s="1"/>
  <c r="L288" i="47"/>
  <c r="U288" i="47" s="1"/>
  <c r="T288" i="47" s="1"/>
  <c r="U289" i="47"/>
  <c r="T289" i="47" s="1"/>
  <c r="L301" i="47"/>
  <c r="U301" i="47" s="1"/>
  <c r="T301" i="47" s="1"/>
  <c r="U302" i="47"/>
  <c r="T302" i="47" s="1"/>
  <c r="L316" i="47"/>
  <c r="U317" i="47"/>
  <c r="T317" i="47" s="1"/>
  <c r="L363" i="47"/>
  <c r="U363" i="47" s="1"/>
  <c r="T363" i="47" s="1"/>
  <c r="U364" i="47"/>
  <c r="T364" i="47" s="1"/>
  <c r="L380" i="47"/>
  <c r="U380" i="47" s="1"/>
  <c r="T380" i="47" s="1"/>
  <c r="U381" i="47"/>
  <c r="T381" i="47" s="1"/>
  <c r="L404" i="47"/>
  <c r="U405" i="47"/>
  <c r="T405" i="47" s="1"/>
  <c r="L417" i="47"/>
  <c r="U418" i="47"/>
  <c r="T418" i="47" s="1"/>
  <c r="L434" i="47"/>
  <c r="U434" i="47" s="1"/>
  <c r="T434" i="47" s="1"/>
  <c r="U435" i="47"/>
  <c r="T435" i="47" s="1"/>
  <c r="L25" i="47"/>
  <c r="U25" i="47" s="1"/>
  <c r="T25" i="47" s="1"/>
  <c r="U26" i="47"/>
  <c r="T26" i="47" s="1"/>
  <c r="L51" i="47"/>
  <c r="U51" i="47" s="1"/>
  <c r="T51" i="47" s="1"/>
  <c r="U52" i="47"/>
  <c r="T52" i="47" s="1"/>
  <c r="L80" i="47"/>
  <c r="U80" i="47" s="1"/>
  <c r="T80" i="47" s="1"/>
  <c r="U81" i="47"/>
  <c r="T81" i="47" s="1"/>
  <c r="L113" i="47"/>
  <c r="U114" i="47"/>
  <c r="T114" i="47" s="1"/>
  <c r="L137" i="47"/>
  <c r="U138" i="47"/>
  <c r="T138" i="47" s="1"/>
  <c r="L161" i="47"/>
  <c r="U162" i="47"/>
  <c r="T162" i="47" s="1"/>
  <c r="L187" i="47"/>
  <c r="U187" i="47" s="1"/>
  <c r="T187" i="47" s="1"/>
  <c r="U188" i="47"/>
  <c r="T188" i="47" s="1"/>
  <c r="L217" i="47"/>
  <c r="U218" i="47"/>
  <c r="T218" i="47" s="1"/>
  <c r="L232" i="47"/>
  <c r="U233" i="47"/>
  <c r="T233" i="47" s="1"/>
  <c r="L253" i="47"/>
  <c r="U254" i="47"/>
  <c r="T254" i="47" s="1"/>
  <c r="L270" i="47"/>
  <c r="U270" i="47" s="1"/>
  <c r="T270" i="47" s="1"/>
  <c r="U271" i="47"/>
  <c r="T271" i="47" s="1"/>
  <c r="L292" i="47"/>
  <c r="U293" i="47"/>
  <c r="T293" i="47" s="1"/>
  <c r="L304" i="47"/>
  <c r="U304" i="47" s="1"/>
  <c r="T304" i="47" s="1"/>
  <c r="U305" i="47"/>
  <c r="T305" i="47" s="1"/>
  <c r="L322" i="47"/>
  <c r="U322" i="47" s="1"/>
  <c r="T322" i="47" s="1"/>
  <c r="U323" i="47"/>
  <c r="T323" i="47" s="1"/>
  <c r="L368" i="47"/>
  <c r="U369" i="47"/>
  <c r="T369" i="47" s="1"/>
  <c r="L383" i="47"/>
  <c r="U383" i="47" s="1"/>
  <c r="T383" i="47" s="1"/>
  <c r="U384" i="47"/>
  <c r="T384" i="47" s="1"/>
  <c r="L407" i="47"/>
  <c r="U407" i="47" s="1"/>
  <c r="T407" i="47" s="1"/>
  <c r="U408" i="47"/>
  <c r="T408" i="47" s="1"/>
  <c r="L253" i="2"/>
  <c r="L252" i="2" s="1"/>
  <c r="L251" i="2" s="1"/>
  <c r="K253" i="2"/>
  <c r="K252" i="2" s="1"/>
  <c r="K251" i="2" s="1"/>
  <c r="L105" i="50"/>
  <c r="K105" i="50"/>
  <c r="L129" i="2"/>
  <c r="L128" i="2" s="1"/>
  <c r="K129" i="2"/>
  <c r="K128" i="2" s="1"/>
  <c r="J33" i="47"/>
  <c r="O33" i="47" s="1"/>
  <c r="N33" i="47" s="1"/>
  <c r="L136" i="2"/>
  <c r="K177" i="50"/>
  <c r="K176" i="50" s="1"/>
  <c r="L177" i="50"/>
  <c r="L176" i="50" s="1"/>
  <c r="L72" i="2"/>
  <c r="L71" i="2" s="1"/>
  <c r="K72" i="2"/>
  <c r="K71" i="2" s="1"/>
  <c r="K398" i="50"/>
  <c r="L398" i="50"/>
  <c r="L15" i="47"/>
  <c r="U15" i="47" s="1"/>
  <c r="T15" i="47" s="1"/>
  <c r="L236" i="47"/>
  <c r="K262" i="50"/>
  <c r="L262" i="50"/>
  <c r="L292" i="2"/>
  <c r="L291" i="2" s="1"/>
  <c r="K292" i="2"/>
  <c r="K291" i="2" s="1"/>
  <c r="L371" i="50"/>
  <c r="K371" i="50"/>
  <c r="L204" i="47"/>
  <c r="U204" i="47" s="1"/>
  <c r="T204" i="47" s="1"/>
  <c r="L101" i="47"/>
  <c r="L362" i="2"/>
  <c r="L359" i="2" s="1"/>
  <c r="L358" i="2" s="1"/>
  <c r="L357" i="2" s="1"/>
  <c r="K362" i="2"/>
  <c r="K359" i="2" s="1"/>
  <c r="K358" i="2" s="1"/>
  <c r="K357" i="2" s="1"/>
  <c r="L385" i="2"/>
  <c r="L384" i="2" s="1"/>
  <c r="K385" i="2"/>
  <c r="K384" i="2" s="1"/>
  <c r="L328" i="2"/>
  <c r="L327" i="2" s="1"/>
  <c r="L320" i="2" s="1"/>
  <c r="K328" i="2"/>
  <c r="K327" i="2" s="1"/>
  <c r="K320" i="2" s="1"/>
  <c r="L20" i="47"/>
  <c r="U20" i="47" s="1"/>
  <c r="T20" i="47" s="1"/>
  <c r="L212" i="47"/>
  <c r="U212" i="47" s="1"/>
  <c r="T212" i="47" s="1"/>
  <c r="J146" i="50"/>
  <c r="J334" i="2"/>
  <c r="J333" i="2" s="1"/>
  <c r="J263" i="2"/>
  <c r="J262" i="2" s="1"/>
  <c r="J177" i="2"/>
  <c r="J349" i="2"/>
  <c r="J348" i="2" s="1"/>
  <c r="J155" i="2"/>
  <c r="J154" i="2" s="1"/>
  <c r="J380" i="2"/>
  <c r="J260" i="2"/>
  <c r="J259" i="2" s="1"/>
  <c r="J425" i="2"/>
  <c r="K170" i="2"/>
  <c r="L170" i="2"/>
  <c r="L92" i="2"/>
  <c r="L91" i="2" s="1"/>
  <c r="L90" i="2" s="1"/>
  <c r="K92" i="2"/>
  <c r="K91" i="2" s="1"/>
  <c r="K90" i="2" s="1"/>
  <c r="J363" i="47"/>
  <c r="O363" i="47" s="1"/>
  <c r="N363" i="47" s="1"/>
  <c r="J54" i="47"/>
  <c r="O54" i="47" s="1"/>
  <c r="N54" i="47" s="1"/>
  <c r="J57" i="47"/>
  <c r="O57" i="47" s="1"/>
  <c r="N57" i="47" s="1"/>
  <c r="J83" i="47"/>
  <c r="O83" i="47" s="1"/>
  <c r="N83" i="47" s="1"/>
  <c r="J121" i="47"/>
  <c r="O121" i="47" s="1"/>
  <c r="N121" i="47" s="1"/>
  <c r="J360" i="47"/>
  <c r="J60" i="47"/>
  <c r="O60" i="47" s="1"/>
  <c r="N60" i="47" s="1"/>
  <c r="J63" i="47"/>
  <c r="O63" i="47" s="1"/>
  <c r="N63" i="47" s="1"/>
  <c r="J66" i="47"/>
  <c r="O66" i="47" s="1"/>
  <c r="N66" i="47" s="1"/>
  <c r="J86" i="47"/>
  <c r="O86" i="47" s="1"/>
  <c r="N86" i="47" s="1"/>
  <c r="J94" i="47"/>
  <c r="J124" i="47"/>
  <c r="J127" i="47"/>
  <c r="O127" i="47" s="1"/>
  <c r="N127" i="47" s="1"/>
  <c r="J141" i="47"/>
  <c r="J187" i="47"/>
  <c r="O187" i="47" s="1"/>
  <c r="N187" i="47" s="1"/>
  <c r="J227" i="47"/>
  <c r="O227" i="47" s="1"/>
  <c r="N227" i="47" s="1"/>
  <c r="J241" i="47"/>
  <c r="O241" i="47" s="1"/>
  <c r="N241" i="47" s="1"/>
  <c r="O253" i="47"/>
  <c r="N253" i="47" s="1"/>
  <c r="J276" i="47"/>
  <c r="J373" i="47"/>
  <c r="J380" i="47"/>
  <c r="O380" i="47" s="1"/>
  <c r="N380" i="47" s="1"/>
  <c r="J383" i="47"/>
  <c r="O383" i="47" s="1"/>
  <c r="N383" i="47" s="1"/>
  <c r="J117" i="47"/>
  <c r="O117" i="47" s="1"/>
  <c r="N117" i="47" s="1"/>
  <c r="J25" i="47"/>
  <c r="O25" i="47" s="1"/>
  <c r="N25" i="47" s="1"/>
  <c r="J69" i="47"/>
  <c r="O69" i="47" s="1"/>
  <c r="N69" i="47" s="1"/>
  <c r="J76" i="47"/>
  <c r="O76" i="47" s="1"/>
  <c r="N76" i="47" s="1"/>
  <c r="J80" i="47"/>
  <c r="O80" i="47" s="1"/>
  <c r="N80" i="47" s="1"/>
  <c r="J195" i="47"/>
  <c r="O195" i="47" s="1"/>
  <c r="N195" i="47" s="1"/>
  <c r="J279" i="47"/>
  <c r="O279" i="47" s="1"/>
  <c r="N279" i="47" s="1"/>
  <c r="J285" i="47"/>
  <c r="O285" i="47" s="1"/>
  <c r="N285" i="47" s="1"/>
  <c r="J304" i="47"/>
  <c r="O304" i="47" s="1"/>
  <c r="N304" i="47" s="1"/>
  <c r="J322" i="47"/>
  <c r="O322" i="47" s="1"/>
  <c r="N322" i="47" s="1"/>
  <c r="J386" i="47"/>
  <c r="O386" i="47" s="1"/>
  <c r="N386" i="47" s="1"/>
  <c r="J397" i="47"/>
  <c r="O397" i="47" s="1"/>
  <c r="N397" i="47" s="1"/>
  <c r="J413" i="47"/>
  <c r="O413" i="47" s="1"/>
  <c r="N413" i="47" s="1"/>
  <c r="J48" i="47"/>
  <c r="O48" i="47" s="1"/>
  <c r="N48" i="47" s="1"/>
  <c r="J51" i="47"/>
  <c r="O51" i="47" s="1"/>
  <c r="N51" i="47" s="1"/>
  <c r="J108" i="47"/>
  <c r="O108" i="47" s="1"/>
  <c r="N108" i="47" s="1"/>
  <c r="J113" i="47"/>
  <c r="O113" i="47" s="1"/>
  <c r="N113" i="47" s="1"/>
  <c r="J332" i="47"/>
  <c r="J357" i="47"/>
  <c r="O357" i="47" s="1"/>
  <c r="N357" i="47" s="1"/>
  <c r="J431" i="47"/>
  <c r="O431" i="47" s="1"/>
  <c r="N431" i="47" s="1"/>
  <c r="L153" i="2"/>
  <c r="L152" i="2" s="1"/>
  <c r="K153" i="2"/>
  <c r="K152" i="2" s="1"/>
  <c r="L123" i="50"/>
  <c r="L122" i="50" s="1"/>
  <c r="L121" i="50" s="1"/>
  <c r="K123" i="50"/>
  <c r="K122" i="50" s="1"/>
  <c r="K121" i="50" s="1"/>
  <c r="K20" i="47"/>
  <c r="R20" i="47" s="1"/>
  <c r="Q20" i="47" s="1"/>
  <c r="K25" i="47"/>
  <c r="R25" i="47" s="1"/>
  <c r="Q25" i="47" s="1"/>
  <c r="K33" i="47"/>
  <c r="R33" i="47" s="1"/>
  <c r="Q33" i="47" s="1"/>
  <c r="K54" i="47"/>
  <c r="R54" i="47" s="1"/>
  <c r="Q54" i="47" s="1"/>
  <c r="K86" i="47"/>
  <c r="R86" i="47" s="1"/>
  <c r="Q86" i="47" s="1"/>
  <c r="K121" i="47"/>
  <c r="R121" i="47" s="1"/>
  <c r="Q121" i="47" s="1"/>
  <c r="K187" i="47"/>
  <c r="R187" i="47" s="1"/>
  <c r="Q187" i="47" s="1"/>
  <c r="K198" i="47"/>
  <c r="K220" i="47"/>
  <c r="K232" i="47"/>
  <c r="R232" i="47" s="1"/>
  <c r="Q232" i="47" s="1"/>
  <c r="K241" i="47"/>
  <c r="R241" i="47" s="1"/>
  <c r="Q241" i="47" s="1"/>
  <c r="K261" i="47"/>
  <c r="R261" i="47" s="1"/>
  <c r="Q261" i="47" s="1"/>
  <c r="K270" i="47"/>
  <c r="R270" i="47" s="1"/>
  <c r="Q270" i="47" s="1"/>
  <c r="K285" i="47"/>
  <c r="R285" i="47" s="1"/>
  <c r="Q285" i="47" s="1"/>
  <c r="K298" i="47"/>
  <c r="K344" i="47"/>
  <c r="R344" i="47" s="1"/>
  <c r="Q344" i="47" s="1"/>
  <c r="K360" i="47"/>
  <c r="K377" i="47"/>
  <c r="R377" i="47" s="1"/>
  <c r="Q377" i="47" s="1"/>
  <c r="K417" i="47"/>
  <c r="R417" i="47" s="1"/>
  <c r="Q417" i="47" s="1"/>
  <c r="K431" i="47"/>
  <c r="R431" i="47" s="1"/>
  <c r="Q431" i="47" s="1"/>
  <c r="K57" i="47"/>
  <c r="R57" i="47" s="1"/>
  <c r="Q57" i="47" s="1"/>
  <c r="K80" i="47"/>
  <c r="R80" i="47" s="1"/>
  <c r="Q80" i="47" s="1"/>
  <c r="K89" i="47"/>
  <c r="R89" i="47" s="1"/>
  <c r="Q89" i="47" s="1"/>
  <c r="K101" i="47"/>
  <c r="K124" i="47"/>
  <c r="R124" i="47" s="1"/>
  <c r="Q124" i="47" s="1"/>
  <c r="K141" i="47"/>
  <c r="K157" i="47"/>
  <c r="R157" i="47" s="1"/>
  <c r="Q157" i="47" s="1"/>
  <c r="K173" i="47"/>
  <c r="R173" i="47" s="1"/>
  <c r="Q173" i="47" s="1"/>
  <c r="K184" i="47"/>
  <c r="R184" i="47" s="1"/>
  <c r="Q184" i="47" s="1"/>
  <c r="K212" i="47"/>
  <c r="R212" i="47" s="1"/>
  <c r="Q212" i="47" s="1"/>
  <c r="K223" i="47"/>
  <c r="R223" i="47" s="1"/>
  <c r="Q223" i="47" s="1"/>
  <c r="K288" i="47"/>
  <c r="R288" i="47" s="1"/>
  <c r="Q288" i="47" s="1"/>
  <c r="K301" i="47"/>
  <c r="R301" i="47" s="1"/>
  <c r="Q301" i="47" s="1"/>
  <c r="K313" i="47"/>
  <c r="R313" i="47" s="1"/>
  <c r="Q313" i="47" s="1"/>
  <c r="K322" i="47"/>
  <c r="R322" i="47" s="1"/>
  <c r="Q322" i="47" s="1"/>
  <c r="K332" i="47"/>
  <c r="R332" i="47" s="1"/>
  <c r="Q332" i="47" s="1"/>
  <c r="K363" i="47"/>
  <c r="R363" i="47" s="1"/>
  <c r="Q363" i="47" s="1"/>
  <c r="K383" i="47"/>
  <c r="R383" i="47" s="1"/>
  <c r="Q383" i="47" s="1"/>
  <c r="K392" i="47"/>
  <c r="K391" i="47" s="1"/>
  <c r="K407" i="47"/>
  <c r="R407" i="47" s="1"/>
  <c r="Q407" i="47" s="1"/>
  <c r="K15" i="47"/>
  <c r="R15" i="47" s="1"/>
  <c r="Q15" i="47" s="1"/>
  <c r="K48" i="47"/>
  <c r="R48" i="47" s="1"/>
  <c r="Q48" i="47" s="1"/>
  <c r="K127" i="47"/>
  <c r="R127" i="47" s="1"/>
  <c r="Q127" i="47" s="1"/>
  <c r="K149" i="47"/>
  <c r="K161" i="47"/>
  <c r="K192" i="47"/>
  <c r="K236" i="47"/>
  <c r="R236" i="47" s="1"/>
  <c r="Q236" i="47" s="1"/>
  <c r="K267" i="47"/>
  <c r="R267" i="47" s="1"/>
  <c r="Q267" i="47" s="1"/>
  <c r="K276" i="47"/>
  <c r="K292" i="47"/>
  <c r="K304" i="47"/>
  <c r="R304" i="47" s="1"/>
  <c r="Q304" i="47" s="1"/>
  <c r="K316" i="47"/>
  <c r="K336" i="47"/>
  <c r="R336" i="47" s="1"/>
  <c r="Q336" i="47" s="1"/>
  <c r="K341" i="47"/>
  <c r="K368" i="47"/>
  <c r="R368" i="47" s="1"/>
  <c r="Q368" i="47" s="1"/>
  <c r="K380" i="47"/>
  <c r="R380" i="47" s="1"/>
  <c r="Q380" i="47" s="1"/>
  <c r="K423" i="47"/>
  <c r="R423" i="47" s="1"/>
  <c r="Q423" i="47" s="1"/>
  <c r="K434" i="47"/>
  <c r="R434" i="47" s="1"/>
  <c r="Q434" i="47" s="1"/>
  <c r="K38" i="47"/>
  <c r="K51" i="47"/>
  <c r="R51" i="47" s="1"/>
  <c r="Q51" i="47" s="1"/>
  <c r="K76" i="47"/>
  <c r="R76" i="47" s="1"/>
  <c r="Q76" i="47" s="1"/>
  <c r="K83" i="47"/>
  <c r="R83" i="47" s="1"/>
  <c r="Q83" i="47" s="1"/>
  <c r="K94" i="47"/>
  <c r="K113" i="47"/>
  <c r="R113" i="47" s="1"/>
  <c r="Q113" i="47" s="1"/>
  <c r="K137" i="47"/>
  <c r="R137" i="47" s="1"/>
  <c r="Q137" i="47" s="1"/>
  <c r="K181" i="47"/>
  <c r="R181" i="47" s="1"/>
  <c r="Q181" i="47" s="1"/>
  <c r="K195" i="47"/>
  <c r="R195" i="47" s="1"/>
  <c r="Q195" i="47" s="1"/>
  <c r="K217" i="47"/>
  <c r="K227" i="47"/>
  <c r="R227" i="47" s="1"/>
  <c r="Q227" i="47" s="1"/>
  <c r="K253" i="47"/>
  <c r="K264" i="47"/>
  <c r="R264" i="47" s="1"/>
  <c r="Q264" i="47" s="1"/>
  <c r="K295" i="47"/>
  <c r="K307" i="47"/>
  <c r="R307" i="47" s="1"/>
  <c r="Q307" i="47" s="1"/>
  <c r="K357" i="47"/>
  <c r="R357" i="47" s="1"/>
  <c r="Q357" i="47" s="1"/>
  <c r="K373" i="47"/>
  <c r="K404" i="47"/>
  <c r="R404" i="47" s="1"/>
  <c r="Q404" i="47" s="1"/>
  <c r="K413" i="47"/>
  <c r="R413" i="47" s="1"/>
  <c r="Q413" i="47" s="1"/>
  <c r="J298" i="47"/>
  <c r="J217" i="47"/>
  <c r="J220" i="47"/>
  <c r="J404" i="47"/>
  <c r="J407" i="47"/>
  <c r="O407" i="47" s="1"/>
  <c r="N407" i="47" s="1"/>
  <c r="J192" i="47"/>
  <c r="J198" i="47"/>
  <c r="J232" i="47"/>
  <c r="J38" i="47"/>
  <c r="J137" i="47"/>
  <c r="J161" i="47"/>
  <c r="J292" i="47"/>
  <c r="O292" i="47" s="1"/>
  <c r="N292" i="47" s="1"/>
  <c r="J434" i="47"/>
  <c r="O434" i="47" s="1"/>
  <c r="N434" i="47" s="1"/>
  <c r="J149" i="47"/>
  <c r="L94" i="47"/>
  <c r="L33" i="47"/>
  <c r="U33" i="47" s="1"/>
  <c r="T33" i="47" s="1"/>
  <c r="L356" i="47"/>
  <c r="K28" i="47"/>
  <c r="R28" i="47" s="1"/>
  <c r="Q28" i="47" s="1"/>
  <c r="K204" i="47"/>
  <c r="R204" i="47" s="1"/>
  <c r="Q204" i="47" s="1"/>
  <c r="L28" i="47"/>
  <c r="U28" i="47" s="1"/>
  <c r="T28" i="47" s="1"/>
  <c r="L423" i="47"/>
  <c r="J212" i="47"/>
  <c r="O212" i="47" s="1"/>
  <c r="N212" i="47" s="1"/>
  <c r="L34" i="50"/>
  <c r="L275" i="50"/>
  <c r="K275" i="50"/>
  <c r="L119" i="50"/>
  <c r="L411" i="50"/>
  <c r="J41" i="47"/>
  <c r="O41" i="47" s="1"/>
  <c r="N41" i="47" s="1"/>
  <c r="K34" i="50"/>
  <c r="L16" i="50"/>
  <c r="K16" i="50"/>
  <c r="J396" i="50"/>
  <c r="J357" i="50"/>
  <c r="J348" i="50"/>
  <c r="J338" i="50"/>
  <c r="J329" i="50"/>
  <c r="J323" i="50"/>
  <c r="L288" i="50"/>
  <c r="J418" i="50"/>
  <c r="J414" i="50"/>
  <c r="J409" i="50"/>
  <c r="J406" i="50"/>
  <c r="J403" i="50"/>
  <c r="J400" i="50"/>
  <c r="L360" i="50"/>
  <c r="L359" i="50" s="1"/>
  <c r="K360" i="50"/>
  <c r="K359" i="50" s="1"/>
  <c r="J360" i="50"/>
  <c r="J318" i="50"/>
  <c r="L280" i="50"/>
  <c r="K280" i="50"/>
  <c r="J390" i="50"/>
  <c r="J384" i="50"/>
  <c r="J351" i="50"/>
  <c r="J346" i="50"/>
  <c r="J333" i="50"/>
  <c r="J326" i="50"/>
  <c r="J320" i="50"/>
  <c r="J393" i="50"/>
  <c r="J387" i="50"/>
  <c r="J365" i="50"/>
  <c r="J354" i="50"/>
  <c r="J312" i="50"/>
  <c r="J277" i="50"/>
  <c r="J270" i="50"/>
  <c r="J254" i="50"/>
  <c r="J230" i="50"/>
  <c r="J208" i="50"/>
  <c r="J187" i="50"/>
  <c r="J179" i="50"/>
  <c r="J138" i="50"/>
  <c r="J126" i="50"/>
  <c r="J124" i="50"/>
  <c r="J118" i="50"/>
  <c r="J307" i="50"/>
  <c r="J291" i="50"/>
  <c r="J286" i="50"/>
  <c r="J281" i="50"/>
  <c r="J260" i="50"/>
  <c r="J203" i="50"/>
  <c r="J143" i="50"/>
  <c r="J131" i="50"/>
  <c r="J116" i="50"/>
  <c r="J113" i="50"/>
  <c r="J103" i="50"/>
  <c r="J298" i="50"/>
  <c r="J293" i="50"/>
  <c r="J273" i="50"/>
  <c r="J248" i="50"/>
  <c r="J245" i="50"/>
  <c r="J239" i="50"/>
  <c r="J236" i="50"/>
  <c r="J233" i="50"/>
  <c r="J227" i="50"/>
  <c r="J224" i="50"/>
  <c r="J220" i="50"/>
  <c r="J217" i="50"/>
  <c r="J191" i="50"/>
  <c r="J133" i="50"/>
  <c r="L81" i="50"/>
  <c r="L80" i="50" s="1"/>
  <c r="J310" i="50"/>
  <c r="J304" i="50"/>
  <c r="J301" i="50"/>
  <c r="J289" i="50"/>
  <c r="J283" i="50"/>
  <c r="J267" i="50"/>
  <c r="J211" i="50"/>
  <c r="J171" i="50"/>
  <c r="J167" i="50"/>
  <c r="J157" i="50"/>
  <c r="J154" i="50"/>
  <c r="J151" i="50"/>
  <c r="J135" i="50"/>
  <c r="J84" i="50"/>
  <c r="J56" i="50"/>
  <c r="J43" i="50"/>
  <c r="J32" i="50"/>
  <c r="J24" i="50"/>
  <c r="J11" i="50"/>
  <c r="J68" i="50"/>
  <c r="J62" i="50"/>
  <c r="J53" i="50"/>
  <c r="J45" i="50"/>
  <c r="J30" i="50"/>
  <c r="J22" i="50"/>
  <c r="J13" i="50"/>
  <c r="J78" i="50"/>
  <c r="J50" i="50"/>
  <c r="J47" i="50"/>
  <c r="J37" i="50"/>
  <c r="J19" i="50"/>
  <c r="J99" i="50"/>
  <c r="J96" i="50"/>
  <c r="J93" i="50"/>
  <c r="J87" i="50"/>
  <c r="J82" i="50"/>
  <c r="J71" i="50"/>
  <c r="J65" i="50"/>
  <c r="J59" i="50"/>
  <c r="J40" i="50"/>
  <c r="J35" i="50"/>
  <c r="J27" i="50"/>
  <c r="J17" i="50"/>
  <c r="L406" i="2"/>
  <c r="L405" i="2" s="1"/>
  <c r="K406" i="2"/>
  <c r="K405" i="2" s="1"/>
  <c r="L279" i="2"/>
  <c r="L278" i="2" s="1"/>
  <c r="K279" i="2"/>
  <c r="K278" i="2" s="1"/>
  <c r="L432" i="2"/>
  <c r="L431" i="2" s="1"/>
  <c r="K432" i="2"/>
  <c r="K431" i="2" s="1"/>
  <c r="J429" i="2"/>
  <c r="J403" i="2"/>
  <c r="J328" i="2"/>
  <c r="J433" i="2"/>
  <c r="J408" i="2"/>
  <c r="J340" i="2"/>
  <c r="J337" i="2"/>
  <c r="J139" i="2"/>
  <c r="J411" i="2"/>
  <c r="J398" i="2"/>
  <c r="J385" i="2"/>
  <c r="J372" i="2"/>
  <c r="J362" i="2"/>
  <c r="J315" i="2"/>
  <c r="J305" i="2"/>
  <c r="J168" i="2"/>
  <c r="J442" i="2"/>
  <c r="J222" i="2"/>
  <c r="J107" i="2"/>
  <c r="J445" i="2"/>
  <c r="J280" i="2"/>
  <c r="J400" i="2"/>
  <c r="J388" i="2"/>
  <c r="J377" i="2"/>
  <c r="J288" i="2"/>
  <c r="J238" i="2"/>
  <c r="J243" i="2"/>
  <c r="J230" i="2"/>
  <c r="J219" i="2"/>
  <c r="J158" i="2"/>
  <c r="J150" i="2"/>
  <c r="J48" i="2"/>
  <c r="J38" i="2"/>
  <c r="J325" i="2"/>
  <c r="J307" i="2"/>
  <c r="J294" i="2"/>
  <c r="J266" i="2"/>
  <c r="J435" i="2"/>
  <c r="L391" i="2"/>
  <c r="L390" i="2" s="1"/>
  <c r="K391" i="2"/>
  <c r="K390" i="2" s="1"/>
  <c r="J391" i="2"/>
  <c r="J355" i="2"/>
  <c r="J346" i="2"/>
  <c r="J322" i="2"/>
  <c r="J310" i="2"/>
  <c r="J297" i="2"/>
  <c r="J269" i="2"/>
  <c r="J249" i="2"/>
  <c r="J232" i="2"/>
  <c r="J216" i="2"/>
  <c r="J123" i="2"/>
  <c r="J74" i="2"/>
  <c r="J60" i="2"/>
  <c r="J282" i="2"/>
  <c r="J439" i="2"/>
  <c r="J360" i="2"/>
  <c r="J331" i="2"/>
  <c r="J317" i="2"/>
  <c r="J313" i="2"/>
  <c r="J300" i="2"/>
  <c r="J275" i="2"/>
  <c r="J235" i="2"/>
  <c r="J224" i="2"/>
  <c r="J211" i="2"/>
  <c r="J163" i="2"/>
  <c r="L102" i="2"/>
  <c r="L101" i="2" s="1"/>
  <c r="L100" i="2" s="1"/>
  <c r="K102" i="2"/>
  <c r="K101" i="2" s="1"/>
  <c r="K100" i="2" s="1"/>
  <c r="J77" i="2"/>
  <c r="J30" i="2"/>
  <c r="J134" i="2"/>
  <c r="J120" i="2"/>
  <c r="J105" i="2"/>
  <c r="J95" i="2"/>
  <c r="J80" i="2"/>
  <c r="J63" i="2"/>
  <c r="J51" i="2"/>
  <c r="J40" i="2"/>
  <c r="J22" i="2"/>
  <c r="K16" i="2"/>
  <c r="J17" i="2"/>
  <c r="J12" i="2"/>
  <c r="J126" i="2"/>
  <c r="J115" i="2"/>
  <c r="J103" i="2"/>
  <c r="J93" i="2"/>
  <c r="J66" i="2"/>
  <c r="J54" i="2"/>
  <c r="J42" i="2"/>
  <c r="J32" i="2"/>
  <c r="J25" i="2"/>
  <c r="J110" i="2"/>
  <c r="J98" i="2"/>
  <c r="J88" i="2"/>
  <c r="J83" i="2"/>
  <c r="J69" i="2"/>
  <c r="J57" i="2"/>
  <c r="J45" i="2"/>
  <c r="J35" i="2"/>
  <c r="J27" i="2"/>
  <c r="J19" i="2"/>
  <c r="L16" i="2"/>
  <c r="J14" i="2"/>
  <c r="L437" i="2"/>
  <c r="K437" i="2"/>
  <c r="L397" i="2"/>
  <c r="L396" i="2" s="1"/>
  <c r="L395" i="2" s="1"/>
  <c r="K397" i="2"/>
  <c r="K396" i="2" s="1"/>
  <c r="K395" i="2" s="1"/>
  <c r="L375" i="2"/>
  <c r="L374" i="2" s="1"/>
  <c r="K375" i="2"/>
  <c r="K374" i="2" s="1"/>
  <c r="L312" i="2"/>
  <c r="K312" i="2"/>
  <c r="L304" i="2"/>
  <c r="K304" i="2"/>
  <c r="L284" i="2"/>
  <c r="L285" i="2"/>
  <c r="K284" i="2"/>
  <c r="K285" i="2"/>
  <c r="L245" i="2"/>
  <c r="L246" i="2"/>
  <c r="K245" i="2"/>
  <c r="K246" i="2"/>
  <c r="L229" i="2"/>
  <c r="K229" i="2"/>
  <c r="L118" i="2"/>
  <c r="L117" i="2" s="1"/>
  <c r="K118" i="2"/>
  <c r="K117" i="2" s="1"/>
  <c r="L221" i="2"/>
  <c r="L214" i="2" s="1"/>
  <c r="K221" i="2"/>
  <c r="K214" i="2" s="1"/>
  <c r="L37" i="2"/>
  <c r="K37" i="2"/>
  <c r="L11" i="2"/>
  <c r="L29" i="2"/>
  <c r="K29" i="2"/>
  <c r="L24" i="2"/>
  <c r="K24" i="2"/>
  <c r="K11" i="2"/>
  <c r="K411" i="50"/>
  <c r="L345" i="50"/>
  <c r="K345" i="50"/>
  <c r="L317" i="50"/>
  <c r="K317" i="50"/>
  <c r="L309" i="50"/>
  <c r="K309" i="50"/>
  <c r="K288" i="50"/>
  <c r="L149" i="50"/>
  <c r="K149" i="50"/>
  <c r="L130" i="50"/>
  <c r="L129" i="50" s="1"/>
  <c r="L128" i="50" s="1"/>
  <c r="K130" i="50"/>
  <c r="K129" i="50" s="1"/>
  <c r="K128" i="50" s="1"/>
  <c r="K119" i="50"/>
  <c r="J119" i="50"/>
  <c r="K81" i="50"/>
  <c r="K80" i="50" s="1"/>
  <c r="L42" i="50"/>
  <c r="K42" i="50"/>
  <c r="L29" i="50"/>
  <c r="K29" i="50"/>
  <c r="L21" i="50"/>
  <c r="K21" i="50"/>
  <c r="L10" i="50"/>
  <c r="L9" i="50" s="1"/>
  <c r="K10" i="50"/>
  <c r="K9" i="50" s="1"/>
  <c r="L344" i="47"/>
  <c r="U344" i="47" s="1"/>
  <c r="T344" i="47" s="1"/>
  <c r="K41" i="47"/>
  <c r="R41" i="47" s="1"/>
  <c r="Q41" i="47" s="1"/>
  <c r="L336" i="47"/>
  <c r="U336" i="47" s="1"/>
  <c r="T336" i="47" s="1"/>
  <c r="L430" i="47"/>
  <c r="J328" i="47"/>
  <c r="O328" i="47" s="1"/>
  <c r="N328" i="47" s="1"/>
  <c r="J204" i="47"/>
  <c r="O204" i="47" s="1"/>
  <c r="N204" i="47" s="1"/>
  <c r="J261" i="47"/>
  <c r="J157" i="47"/>
  <c r="J288" i="47"/>
  <c r="O288" i="47" s="1"/>
  <c r="N288" i="47" s="1"/>
  <c r="J313" i="47"/>
  <c r="O313" i="47" s="1"/>
  <c r="N313" i="47" s="1"/>
  <c r="J20" i="47"/>
  <c r="O20" i="47" s="1"/>
  <c r="N20" i="47" s="1"/>
  <c r="J267" i="47"/>
  <c r="O267" i="47" s="1"/>
  <c r="N267" i="47" s="1"/>
  <c r="J236" i="47"/>
  <c r="J270" i="47"/>
  <c r="O270" i="47" s="1"/>
  <c r="N270" i="47" s="1"/>
  <c r="J295" i="47"/>
  <c r="J368" i="47"/>
  <c r="O368" i="47" s="1"/>
  <c r="N368" i="47" s="1"/>
  <c r="J377" i="47"/>
  <c r="O377" i="47" s="1"/>
  <c r="N377" i="47" s="1"/>
  <c r="J417" i="47"/>
  <c r="O417" i="47" s="1"/>
  <c r="N417" i="47" s="1"/>
  <c r="J15" i="47"/>
  <c r="O15" i="47" s="1"/>
  <c r="N15" i="47" s="1"/>
  <c r="J28" i="47"/>
  <c r="O28" i="47" s="1"/>
  <c r="N28" i="47" s="1"/>
  <c r="J173" i="47"/>
  <c r="O173" i="47" s="1"/>
  <c r="N173" i="47" s="1"/>
  <c r="J181" i="47"/>
  <c r="O181" i="47" s="1"/>
  <c r="N181" i="47" s="1"/>
  <c r="J264" i="47"/>
  <c r="J301" i="47"/>
  <c r="O301" i="47" s="1"/>
  <c r="N301" i="47" s="1"/>
  <c r="J341" i="47"/>
  <c r="J392" i="47"/>
  <c r="J391" i="47" s="1"/>
  <c r="J423" i="47"/>
  <c r="O423" i="47" s="1"/>
  <c r="N423" i="47" s="1"/>
  <c r="J101" i="47"/>
  <c r="O101" i="47" s="1"/>
  <c r="N101" i="47" s="1"/>
  <c r="J184" i="47"/>
  <c r="O184" i="47" s="1"/>
  <c r="N184" i="47" s="1"/>
  <c r="J201" i="47"/>
  <c r="O201" i="47" s="1"/>
  <c r="N201" i="47" s="1"/>
  <c r="J223" i="47"/>
  <c r="O223" i="47" s="1"/>
  <c r="N223" i="47" s="1"/>
  <c r="J307" i="47"/>
  <c r="J316" i="47"/>
  <c r="J89" i="47"/>
  <c r="O89" i="47" s="1"/>
  <c r="N89" i="47" s="1"/>
  <c r="J344" i="47"/>
  <c r="O344" i="47" s="1"/>
  <c r="N344" i="47" s="1"/>
  <c r="J336" i="47"/>
  <c r="O336" i="47" s="1"/>
  <c r="N336" i="47" s="1"/>
  <c r="L160" i="47" l="1"/>
  <c r="U160" i="47" s="1"/>
  <c r="T160" i="47" s="1"/>
  <c r="K160" i="47"/>
  <c r="R160" i="47" s="1"/>
  <c r="Q160" i="47" s="1"/>
  <c r="J160" i="47"/>
  <c r="O160" i="47" s="1"/>
  <c r="N160" i="47" s="1"/>
  <c r="L376" i="47"/>
  <c r="L15" i="50"/>
  <c r="R38" i="47"/>
  <c r="Q38" i="47" s="1"/>
  <c r="K14" i="47"/>
  <c r="O38" i="47"/>
  <c r="N38" i="47" s="1"/>
  <c r="J14" i="47"/>
  <c r="K15" i="50"/>
  <c r="U38" i="47"/>
  <c r="T38" i="47" s="1"/>
  <c r="L14" i="47"/>
  <c r="L279" i="50"/>
  <c r="K296" i="50"/>
  <c r="K295" i="50" s="1"/>
  <c r="O261" i="47"/>
  <c r="N261" i="47" s="1"/>
  <c r="J249" i="47"/>
  <c r="J248" i="47" s="1"/>
  <c r="L296" i="50"/>
  <c r="L295" i="50" s="1"/>
  <c r="O198" i="47"/>
  <c r="N198" i="47" s="1"/>
  <c r="J191" i="47"/>
  <c r="R198" i="47"/>
  <c r="Q198" i="47" s="1"/>
  <c r="K191" i="47"/>
  <c r="R191" i="47" s="1"/>
  <c r="Q191" i="47" s="1"/>
  <c r="U198" i="47"/>
  <c r="T198" i="47" s="1"/>
  <c r="L191" i="47"/>
  <c r="K413" i="2"/>
  <c r="L413" i="2"/>
  <c r="R292" i="47"/>
  <c r="Q292" i="47" s="1"/>
  <c r="K291" i="47"/>
  <c r="R291" i="47" s="1"/>
  <c r="Q291" i="47" s="1"/>
  <c r="U292" i="47"/>
  <c r="T292" i="47" s="1"/>
  <c r="L291" i="47"/>
  <c r="U291" i="47" s="1"/>
  <c r="T291" i="47" s="1"/>
  <c r="K370" i="50"/>
  <c r="O307" i="47"/>
  <c r="N307" i="47" s="1"/>
  <c r="J291" i="47"/>
  <c r="O291" i="47" s="1"/>
  <c r="N291" i="47" s="1"/>
  <c r="R276" i="47"/>
  <c r="Q276" i="47" s="1"/>
  <c r="K275" i="47"/>
  <c r="O276" i="47"/>
  <c r="N276" i="47" s="1"/>
  <c r="J275" i="47"/>
  <c r="U276" i="47"/>
  <c r="T276" i="47" s="1"/>
  <c r="L275" i="47"/>
  <c r="U275" i="47" s="1"/>
  <c r="T275" i="47" s="1"/>
  <c r="K148" i="47"/>
  <c r="L177" i="47"/>
  <c r="L176" i="47" s="1"/>
  <c r="U176" i="47" s="1"/>
  <c r="T176" i="47" s="1"/>
  <c r="L148" i="47"/>
  <c r="U148" i="47" s="1"/>
  <c r="T148" i="47" s="1"/>
  <c r="O157" i="47"/>
  <c r="N157" i="47" s="1"/>
  <c r="J148" i="47"/>
  <c r="J147" i="47" s="1"/>
  <c r="U149" i="47"/>
  <c r="T149" i="47" s="1"/>
  <c r="R149" i="47"/>
  <c r="Q149" i="47" s="1"/>
  <c r="K344" i="50"/>
  <c r="K335" i="50" s="1"/>
  <c r="O161" i="47"/>
  <c r="N161" i="47" s="1"/>
  <c r="R161" i="47"/>
  <c r="Q161" i="47" s="1"/>
  <c r="O149" i="47"/>
  <c r="N149" i="47" s="1"/>
  <c r="L344" i="50"/>
  <c r="L335" i="50" s="1"/>
  <c r="J430" i="47"/>
  <c r="O430" i="47" s="1"/>
  <c r="N430" i="47" s="1"/>
  <c r="L120" i="47"/>
  <c r="U120" i="47" s="1"/>
  <c r="T120" i="47" s="1"/>
  <c r="L79" i="47"/>
  <c r="U79" i="47" s="1"/>
  <c r="T79" i="47" s="1"/>
  <c r="O391" i="47"/>
  <c r="N391" i="47" s="1"/>
  <c r="O392" i="47"/>
  <c r="N392" i="47" s="1"/>
  <c r="J231" i="47"/>
  <c r="O232" i="47"/>
  <c r="N232" i="47" s="1"/>
  <c r="J403" i="47"/>
  <c r="O403" i="47" s="1"/>
  <c r="N403" i="47" s="1"/>
  <c r="O404" i="47"/>
  <c r="N404" i="47" s="1"/>
  <c r="C24" i="62"/>
  <c r="C26" i="62" s="1"/>
  <c r="R360" i="47"/>
  <c r="Q360" i="47" s="1"/>
  <c r="R220" i="47"/>
  <c r="Q220" i="47" s="1"/>
  <c r="J331" i="47"/>
  <c r="O331" i="47" s="1"/>
  <c r="N331" i="47" s="1"/>
  <c r="O332" i="47"/>
  <c r="N332" i="47" s="1"/>
  <c r="O373" i="47"/>
  <c r="N373" i="47" s="1"/>
  <c r="J372" i="47"/>
  <c r="O372" i="47" s="1"/>
  <c r="N372" i="47" s="1"/>
  <c r="O124" i="47"/>
  <c r="N124" i="47" s="1"/>
  <c r="L235" i="47"/>
  <c r="U236" i="47"/>
  <c r="T236" i="47" s="1"/>
  <c r="O316" i="47"/>
  <c r="N316" i="47" s="1"/>
  <c r="J335" i="47"/>
  <c r="O335" i="47" s="1"/>
  <c r="N335" i="47" s="1"/>
  <c r="O341" i="47"/>
  <c r="N341" i="47" s="1"/>
  <c r="J235" i="47"/>
  <c r="O235" i="47" s="1"/>
  <c r="N235" i="47" s="1"/>
  <c r="O236" i="47"/>
  <c r="N236" i="47" s="1"/>
  <c r="L93" i="47"/>
  <c r="U94" i="47"/>
  <c r="T94" i="47" s="1"/>
  <c r="O220" i="47"/>
  <c r="N220" i="47" s="1"/>
  <c r="R295" i="47"/>
  <c r="Q295" i="47" s="1"/>
  <c r="R217" i="47"/>
  <c r="Q217" i="47" s="1"/>
  <c r="K100" i="47"/>
  <c r="R100" i="47" s="1"/>
  <c r="Q100" i="47" s="1"/>
  <c r="R101" i="47"/>
  <c r="Q101" i="47" s="1"/>
  <c r="J93" i="47"/>
  <c r="O93" i="47" s="1"/>
  <c r="N93" i="47" s="1"/>
  <c r="O94" i="47"/>
  <c r="N94" i="47" s="1"/>
  <c r="U253" i="47"/>
  <c r="T253" i="47" s="1"/>
  <c r="L249" i="47"/>
  <c r="U217" i="47"/>
  <c r="T217" i="47" s="1"/>
  <c r="U161" i="47"/>
  <c r="T161" i="47" s="1"/>
  <c r="L112" i="47"/>
  <c r="U112" i="47" s="1"/>
  <c r="T112" i="47" s="1"/>
  <c r="U113" i="47"/>
  <c r="T113" i="47" s="1"/>
  <c r="L403" i="47"/>
  <c r="U403" i="47" s="1"/>
  <c r="T403" i="47" s="1"/>
  <c r="U404" i="47"/>
  <c r="T404" i="47" s="1"/>
  <c r="L226" i="47"/>
  <c r="U226" i="47" s="1"/>
  <c r="T226" i="47" s="1"/>
  <c r="U227" i="47"/>
  <c r="T227" i="47" s="1"/>
  <c r="L75" i="47"/>
  <c r="U75" i="47" s="1"/>
  <c r="T75" i="47" s="1"/>
  <c r="U76" i="47"/>
  <c r="T76" i="47" s="1"/>
  <c r="L412" i="47"/>
  <c r="U413" i="47"/>
  <c r="T413" i="47" s="1"/>
  <c r="L331" i="47"/>
  <c r="U331" i="47" s="1"/>
  <c r="T331" i="47" s="1"/>
  <c r="U332" i="47"/>
  <c r="T332" i="47" s="1"/>
  <c r="U298" i="47"/>
  <c r="T298" i="47" s="1"/>
  <c r="U373" i="47"/>
  <c r="T373" i="47" s="1"/>
  <c r="L372" i="47"/>
  <c r="U372" i="47" s="1"/>
  <c r="T372" i="47" s="1"/>
  <c r="L335" i="47"/>
  <c r="U335" i="47" s="1"/>
  <c r="T335" i="47" s="1"/>
  <c r="U341" i="47"/>
  <c r="T341" i="47" s="1"/>
  <c r="U220" i="47"/>
  <c r="T220" i="47" s="1"/>
  <c r="L172" i="47"/>
  <c r="U173" i="47"/>
  <c r="T173" i="47" s="1"/>
  <c r="L429" i="47"/>
  <c r="U430" i="47"/>
  <c r="T430" i="47" s="1"/>
  <c r="L422" i="47"/>
  <c r="U423" i="47"/>
  <c r="T423" i="47" s="1"/>
  <c r="J130" i="47"/>
  <c r="O130" i="47" s="1"/>
  <c r="N130" i="47" s="1"/>
  <c r="O137" i="47"/>
  <c r="N137" i="47" s="1"/>
  <c r="O192" i="47"/>
  <c r="N192" i="47" s="1"/>
  <c r="O217" i="47"/>
  <c r="N217" i="47" s="1"/>
  <c r="R373" i="47"/>
  <c r="Q373" i="47" s="1"/>
  <c r="K372" i="47"/>
  <c r="R372" i="47" s="1"/>
  <c r="Q372" i="47" s="1"/>
  <c r="K93" i="47"/>
  <c r="R93" i="47" s="1"/>
  <c r="Q93" i="47" s="1"/>
  <c r="R94" i="47"/>
  <c r="Q94" i="47" s="1"/>
  <c r="R391" i="47"/>
  <c r="Q391" i="47" s="1"/>
  <c r="R392" i="47"/>
  <c r="Q392" i="47" s="1"/>
  <c r="R298" i="47"/>
  <c r="Q298" i="47" s="1"/>
  <c r="J140" i="47"/>
  <c r="O140" i="47" s="1"/>
  <c r="N140" i="47" s="1"/>
  <c r="O141" i="47"/>
  <c r="N141" i="47" s="1"/>
  <c r="B24" i="62"/>
  <c r="B26" i="62" s="1"/>
  <c r="O360" i="47"/>
  <c r="N360" i="47" s="1"/>
  <c r="L100" i="47"/>
  <c r="U101" i="47"/>
  <c r="T101" i="47" s="1"/>
  <c r="O264" i="47"/>
  <c r="N264" i="47" s="1"/>
  <c r="O295" i="47"/>
  <c r="N295" i="47" s="1"/>
  <c r="U356" i="47"/>
  <c r="T356" i="47" s="1"/>
  <c r="O298" i="47"/>
  <c r="N298" i="47" s="1"/>
  <c r="R253" i="47"/>
  <c r="Q253" i="47" s="1"/>
  <c r="K249" i="47"/>
  <c r="R249" i="47" s="1"/>
  <c r="Q249" i="47" s="1"/>
  <c r="K335" i="47"/>
  <c r="R335" i="47" s="1"/>
  <c r="Q335" i="47" s="1"/>
  <c r="R341" i="47"/>
  <c r="Q341" i="47" s="1"/>
  <c r="R192" i="47"/>
  <c r="Q192" i="47" s="1"/>
  <c r="K140" i="47"/>
  <c r="R140" i="47" s="1"/>
  <c r="Q140" i="47" s="1"/>
  <c r="R141" i="47"/>
  <c r="Q141" i="47" s="1"/>
  <c r="U376" i="47"/>
  <c r="T376" i="47" s="1"/>
  <c r="L367" i="47"/>
  <c r="U367" i="47" s="1"/>
  <c r="T367" i="47" s="1"/>
  <c r="U368" i="47"/>
  <c r="T368" i="47" s="1"/>
  <c r="L231" i="47"/>
  <c r="U231" i="47" s="1"/>
  <c r="T231" i="47" s="1"/>
  <c r="U232" i="47"/>
  <c r="T232" i="47" s="1"/>
  <c r="L130" i="47"/>
  <c r="U130" i="47" s="1"/>
  <c r="T130" i="47" s="1"/>
  <c r="U137" i="47"/>
  <c r="T137" i="47" s="1"/>
  <c r="L416" i="47"/>
  <c r="U416" i="47" s="1"/>
  <c r="T416" i="47" s="1"/>
  <c r="U417" i="47"/>
  <c r="T417" i="47" s="1"/>
  <c r="U316" i="47"/>
  <c r="T316" i="47" s="1"/>
  <c r="U392" i="47"/>
  <c r="T392" i="47" s="1"/>
  <c r="D24" i="62"/>
  <c r="D26" i="62" s="1"/>
  <c r="U360" i="47"/>
  <c r="T360" i="47" s="1"/>
  <c r="U295" i="47"/>
  <c r="T295" i="47" s="1"/>
  <c r="U192" i="47"/>
  <c r="T192" i="47" s="1"/>
  <c r="L140" i="47"/>
  <c r="U140" i="47" s="1"/>
  <c r="T140" i="47" s="1"/>
  <c r="U141" i="47"/>
  <c r="T141" i="47" s="1"/>
  <c r="R316" i="47"/>
  <c r="Q316" i="47" s="1"/>
  <c r="L370" i="50"/>
  <c r="K279" i="50"/>
  <c r="K205" i="50" s="1"/>
  <c r="R275" i="47"/>
  <c r="Q275" i="47" s="1"/>
  <c r="K235" i="47"/>
  <c r="R235" i="47" s="1"/>
  <c r="Q235" i="47" s="1"/>
  <c r="O275" i="47"/>
  <c r="N275" i="47" s="1"/>
  <c r="O14" i="47"/>
  <c r="N14" i="47" s="1"/>
  <c r="R14" i="47"/>
  <c r="Q14" i="47" s="1"/>
  <c r="K120" i="47"/>
  <c r="R120" i="47" s="1"/>
  <c r="Q120" i="47" s="1"/>
  <c r="L213" i="2"/>
  <c r="L207" i="2" s="1"/>
  <c r="K213" i="2"/>
  <c r="K207" i="2" s="1"/>
  <c r="K356" i="47"/>
  <c r="R356" i="47" s="1"/>
  <c r="Q356" i="47" s="1"/>
  <c r="O191" i="47"/>
  <c r="N191" i="47" s="1"/>
  <c r="J376" i="47"/>
  <c r="O376" i="47" s="1"/>
  <c r="N376" i="47" s="1"/>
  <c r="L383" i="2"/>
  <c r="L382" i="2" s="1"/>
  <c r="K430" i="47"/>
  <c r="K376" i="47"/>
  <c r="R376" i="47" s="1"/>
  <c r="Q376" i="47" s="1"/>
  <c r="K79" i="47"/>
  <c r="R79" i="47" s="1"/>
  <c r="Q79" i="47" s="1"/>
  <c r="J356" i="47"/>
  <c r="O356" i="47" s="1"/>
  <c r="N356" i="47" s="1"/>
  <c r="K383" i="2"/>
  <c r="K382" i="2" s="1"/>
  <c r="J120" i="47"/>
  <c r="O120" i="47" s="1"/>
  <c r="N120" i="47" s="1"/>
  <c r="K177" i="47"/>
  <c r="R177" i="47" s="1"/>
  <c r="Q177" i="47" s="1"/>
  <c r="J177" i="47"/>
  <c r="L319" i="2"/>
  <c r="K319" i="2"/>
  <c r="J276" i="50"/>
  <c r="J26" i="50"/>
  <c r="J145" i="50"/>
  <c r="J379" i="2"/>
  <c r="J21" i="2"/>
  <c r="J176" i="2"/>
  <c r="J92" i="2"/>
  <c r="J81" i="50"/>
  <c r="J112" i="47"/>
  <c r="O112" i="47" s="1"/>
  <c r="N112" i="47" s="1"/>
  <c r="J116" i="47"/>
  <c r="O116" i="47" s="1"/>
  <c r="N116" i="47" s="1"/>
  <c r="J75" i="47"/>
  <c r="O75" i="47" s="1"/>
  <c r="N75" i="47" s="1"/>
  <c r="J226" i="47"/>
  <c r="O226" i="47" s="1"/>
  <c r="N226" i="47" s="1"/>
  <c r="J412" i="47"/>
  <c r="O412" i="47" s="1"/>
  <c r="N412" i="47" s="1"/>
  <c r="J21" i="50"/>
  <c r="J123" i="50"/>
  <c r="K412" i="47"/>
  <c r="R412" i="47" s="1"/>
  <c r="Q412" i="47" s="1"/>
  <c r="K112" i="47"/>
  <c r="R112" i="47" s="1"/>
  <c r="Q112" i="47" s="1"/>
  <c r="K367" i="47"/>
  <c r="R367" i="47" s="1"/>
  <c r="Q367" i="47" s="1"/>
  <c r="K416" i="47"/>
  <c r="R416" i="47" s="1"/>
  <c r="Q416" i="47" s="1"/>
  <c r="K403" i="47"/>
  <c r="R403" i="47" s="1"/>
  <c r="Q403" i="47" s="1"/>
  <c r="K226" i="47"/>
  <c r="R226" i="47" s="1"/>
  <c r="Q226" i="47" s="1"/>
  <c r="K130" i="47"/>
  <c r="R130" i="47" s="1"/>
  <c r="Q130" i="47" s="1"/>
  <c r="K75" i="47"/>
  <c r="R75" i="47" s="1"/>
  <c r="Q75" i="47" s="1"/>
  <c r="K422" i="47"/>
  <c r="R422" i="47" s="1"/>
  <c r="Q422" i="47" s="1"/>
  <c r="K331" i="47"/>
  <c r="R331" i="47" s="1"/>
  <c r="Q331" i="47" s="1"/>
  <c r="K172" i="47"/>
  <c r="R172" i="47" s="1"/>
  <c r="Q172" i="47" s="1"/>
  <c r="K231" i="47"/>
  <c r="J309" i="50"/>
  <c r="J24" i="2"/>
  <c r="L205" i="50"/>
  <c r="K140" i="50"/>
  <c r="J16" i="50"/>
  <c r="J280" i="50"/>
  <c r="J10" i="50"/>
  <c r="J130" i="50"/>
  <c r="J102" i="2"/>
  <c r="J288" i="50"/>
  <c r="J11" i="2"/>
  <c r="L140" i="50"/>
  <c r="J229" i="2"/>
  <c r="J345" i="50"/>
  <c r="L277" i="2"/>
  <c r="L271" i="2" s="1"/>
  <c r="J317" i="50"/>
  <c r="K303" i="2"/>
  <c r="K302" i="2" s="1"/>
  <c r="J304" i="2"/>
  <c r="J42" i="50"/>
  <c r="L303" i="2"/>
  <c r="L302" i="2" s="1"/>
  <c r="J29" i="50"/>
  <c r="J397" i="2"/>
  <c r="J221" i="2"/>
  <c r="J312" i="2"/>
  <c r="J37" i="2"/>
  <c r="J34" i="50"/>
  <c r="J58" i="50"/>
  <c r="J70" i="50"/>
  <c r="J86" i="50"/>
  <c r="J92" i="50"/>
  <c r="J98" i="50"/>
  <c r="J52" i="50"/>
  <c r="J67" i="50"/>
  <c r="J153" i="50"/>
  <c r="J166" i="50"/>
  <c r="J159" i="50" s="1"/>
  <c r="J170" i="50"/>
  <c r="J169" i="50" s="1"/>
  <c r="J115" i="50"/>
  <c r="J364" i="50"/>
  <c r="J363" i="50" s="1"/>
  <c r="J332" i="50"/>
  <c r="J402" i="50"/>
  <c r="J405" i="50"/>
  <c r="J413" i="50"/>
  <c r="J322" i="50"/>
  <c r="J337" i="50"/>
  <c r="J29" i="2"/>
  <c r="J49" i="50"/>
  <c r="J210" i="50"/>
  <c r="J300" i="50"/>
  <c r="J216" i="50"/>
  <c r="J223" i="50"/>
  <c r="J232" i="50"/>
  <c r="J238" i="50"/>
  <c r="J247" i="50"/>
  <c r="J112" i="50"/>
  <c r="J285" i="50"/>
  <c r="J186" i="50"/>
  <c r="J207" i="50"/>
  <c r="J253" i="50"/>
  <c r="J383" i="50"/>
  <c r="J39" i="50"/>
  <c r="J64" i="50"/>
  <c r="J95" i="50"/>
  <c r="J61" i="50"/>
  <c r="J55" i="50"/>
  <c r="J150" i="50"/>
  <c r="J156" i="50"/>
  <c r="J142" i="50"/>
  <c r="J137" i="50"/>
  <c r="J353" i="50"/>
  <c r="J386" i="50"/>
  <c r="J392" i="50"/>
  <c r="J325" i="50"/>
  <c r="J350" i="50"/>
  <c r="J399" i="50"/>
  <c r="J408" i="50"/>
  <c r="J417" i="50"/>
  <c r="J328" i="50"/>
  <c r="J356" i="50"/>
  <c r="J395" i="50"/>
  <c r="K394" i="2"/>
  <c r="J77" i="50"/>
  <c r="J266" i="50"/>
  <c r="J303" i="50"/>
  <c r="J190" i="50"/>
  <c r="J189" i="50" s="1"/>
  <c r="J219" i="50"/>
  <c r="J226" i="50"/>
  <c r="J235" i="50"/>
  <c r="J244" i="50"/>
  <c r="J272" i="50"/>
  <c r="J297" i="50"/>
  <c r="J102" i="50"/>
  <c r="J202" i="50"/>
  <c r="J259" i="50"/>
  <c r="J306" i="50"/>
  <c r="J178" i="50"/>
  <c r="J229" i="50"/>
  <c r="J269" i="50"/>
  <c r="J389" i="50"/>
  <c r="J359" i="50"/>
  <c r="K10" i="2"/>
  <c r="K9" i="2" s="1"/>
  <c r="L394" i="2"/>
  <c r="K277" i="2"/>
  <c r="K271" i="2" s="1"/>
  <c r="J97" i="2"/>
  <c r="J299" i="2"/>
  <c r="J215" i="2"/>
  <c r="J321" i="2"/>
  <c r="J390" i="2"/>
  <c r="J324" i="2"/>
  <c r="J149" i="2"/>
  <c r="J287" i="2"/>
  <c r="J410" i="2"/>
  <c r="J34" i="2"/>
  <c r="J56" i="2"/>
  <c r="J114" i="2"/>
  <c r="J50" i="2"/>
  <c r="J79" i="2"/>
  <c r="J133" i="2"/>
  <c r="J129" i="2" s="1"/>
  <c r="J162" i="2"/>
  <c r="J234" i="2"/>
  <c r="J248" i="2"/>
  <c r="J265" i="2"/>
  <c r="J441" i="2"/>
  <c r="J336" i="2"/>
  <c r="J407" i="2"/>
  <c r="J402" i="2"/>
  <c r="J53" i="2"/>
  <c r="J293" i="2"/>
  <c r="J47" i="2"/>
  <c r="J387" i="2"/>
  <c r="J444" i="2"/>
  <c r="J384" i="2"/>
  <c r="J359" i="2"/>
  <c r="J82" i="2"/>
  <c r="J87" i="2"/>
  <c r="J109" i="2"/>
  <c r="J65" i="2"/>
  <c r="J330" i="2"/>
  <c r="J73" i="2"/>
  <c r="J122" i="2"/>
  <c r="J309" i="2"/>
  <c r="J354" i="2"/>
  <c r="J157" i="2"/>
  <c r="J218" i="2"/>
  <c r="J237" i="2"/>
  <c r="J376" i="2"/>
  <c r="J167" i="2"/>
  <c r="J371" i="2"/>
  <c r="J138" i="2"/>
  <c r="J210" i="2"/>
  <c r="J274" i="2"/>
  <c r="J59" i="2"/>
  <c r="J296" i="2"/>
  <c r="J345" i="2"/>
  <c r="J279" i="2"/>
  <c r="J278" i="2" s="1"/>
  <c r="J44" i="2"/>
  <c r="J68" i="2"/>
  <c r="J125" i="2"/>
  <c r="J16" i="2"/>
  <c r="J62" i="2"/>
  <c r="J119" i="2"/>
  <c r="J76" i="2"/>
  <c r="J438" i="2"/>
  <c r="J268" i="2"/>
  <c r="J242" i="2"/>
  <c r="J339" i="2"/>
  <c r="J432" i="2"/>
  <c r="J327" i="2"/>
  <c r="J428" i="2"/>
  <c r="J421" i="2" s="1"/>
  <c r="L10" i="2"/>
  <c r="L9" i="2" s="1"/>
  <c r="J416" i="47"/>
  <c r="O416" i="47" s="1"/>
  <c r="N416" i="47" s="1"/>
  <c r="J172" i="47"/>
  <c r="O172" i="47" s="1"/>
  <c r="N172" i="47" s="1"/>
  <c r="J367" i="47"/>
  <c r="O367" i="47" s="1"/>
  <c r="N367" i="47" s="1"/>
  <c r="J100" i="47"/>
  <c r="O100" i="47" s="1"/>
  <c r="N100" i="47" s="1"/>
  <c r="J422" i="47"/>
  <c r="O422" i="47" s="1"/>
  <c r="N422" i="47" s="1"/>
  <c r="J79" i="47"/>
  <c r="O79" i="47" s="1"/>
  <c r="N79" i="47" s="1"/>
  <c r="J80" i="50" l="1"/>
  <c r="J137" i="2"/>
  <c r="J136" i="2" s="1"/>
  <c r="O249" i="47"/>
  <c r="N249" i="47" s="1"/>
  <c r="J15" i="50"/>
  <c r="L190" i="47"/>
  <c r="U190" i="47" s="1"/>
  <c r="T190" i="47" s="1"/>
  <c r="K190" i="47"/>
  <c r="J296" i="50"/>
  <c r="J214" i="2"/>
  <c r="L274" i="47"/>
  <c r="K290" i="2"/>
  <c r="L290" i="2"/>
  <c r="J206" i="50"/>
  <c r="O231" i="47"/>
  <c r="N231" i="47" s="1"/>
  <c r="J230" i="47"/>
  <c r="O230" i="47" s="1"/>
  <c r="N230" i="47" s="1"/>
  <c r="J222" i="50"/>
  <c r="U177" i="47"/>
  <c r="T177" i="47" s="1"/>
  <c r="J177" i="50"/>
  <c r="L111" i="47"/>
  <c r="U111" i="47" s="1"/>
  <c r="T111" i="47" s="1"/>
  <c r="J429" i="47"/>
  <c r="O429" i="47" s="1"/>
  <c r="N429" i="47" s="1"/>
  <c r="K99" i="47"/>
  <c r="R99" i="47" s="1"/>
  <c r="Q99" i="47" s="1"/>
  <c r="L371" i="47"/>
  <c r="U371" i="47" s="1"/>
  <c r="T371" i="47" s="1"/>
  <c r="J92" i="47"/>
  <c r="O92" i="47" s="1"/>
  <c r="N92" i="47" s="1"/>
  <c r="K92" i="47"/>
  <c r="R92" i="47" s="1"/>
  <c r="Q92" i="47" s="1"/>
  <c r="K8" i="2"/>
  <c r="L8" i="2"/>
  <c r="L147" i="47"/>
  <c r="U147" i="47" s="1"/>
  <c r="T147" i="47" s="1"/>
  <c r="K429" i="47"/>
  <c r="R429" i="47" s="1"/>
  <c r="Q429" i="47" s="1"/>
  <c r="R430" i="47"/>
  <c r="Q430" i="47" s="1"/>
  <c r="U191" i="47"/>
  <c r="T191" i="47" s="1"/>
  <c r="O148" i="47"/>
  <c r="N148" i="47" s="1"/>
  <c r="O147" i="47"/>
  <c r="N147" i="47" s="1"/>
  <c r="L13" i="47"/>
  <c r="U13" i="47" s="1"/>
  <c r="T13" i="47" s="1"/>
  <c r="U14" i="47"/>
  <c r="T14" i="47" s="1"/>
  <c r="L99" i="47"/>
  <c r="U99" i="47" s="1"/>
  <c r="T99" i="47" s="1"/>
  <c r="U100" i="47"/>
  <c r="T100" i="47" s="1"/>
  <c r="L421" i="47"/>
  <c r="U422" i="47"/>
  <c r="T422" i="47" s="1"/>
  <c r="L171" i="47"/>
  <c r="U171" i="47" s="1"/>
  <c r="T171" i="47" s="1"/>
  <c r="U172" i="47"/>
  <c r="T172" i="47" s="1"/>
  <c r="U412" i="47"/>
  <c r="T412" i="47" s="1"/>
  <c r="L411" i="47"/>
  <c r="U411" i="47" s="1"/>
  <c r="T411" i="47" s="1"/>
  <c r="U274" i="47"/>
  <c r="T274" i="47" s="1"/>
  <c r="K230" i="47"/>
  <c r="R230" i="47" s="1"/>
  <c r="Q230" i="47" s="1"/>
  <c r="R231" i="47"/>
  <c r="Q231" i="47" s="1"/>
  <c r="R148" i="47"/>
  <c r="Q148" i="47" s="1"/>
  <c r="K147" i="47"/>
  <c r="R147" i="47" s="1"/>
  <c r="Q147" i="47" s="1"/>
  <c r="U249" i="47"/>
  <c r="T249" i="47" s="1"/>
  <c r="L248" i="47"/>
  <c r="U248" i="47" s="1"/>
  <c r="T248" i="47" s="1"/>
  <c r="J176" i="47"/>
  <c r="O176" i="47" s="1"/>
  <c r="N176" i="47" s="1"/>
  <c r="O177" i="47"/>
  <c r="N177" i="47" s="1"/>
  <c r="U391" i="47"/>
  <c r="T391" i="47" s="1"/>
  <c r="L390" i="47"/>
  <c r="L351" i="47"/>
  <c r="U351" i="47" s="1"/>
  <c r="T351" i="47" s="1"/>
  <c r="L428" i="47"/>
  <c r="U428" i="47" s="1"/>
  <c r="T428" i="47" s="1"/>
  <c r="U429" i="47"/>
  <c r="T429" i="47" s="1"/>
  <c r="L92" i="47"/>
  <c r="U92" i="47" s="1"/>
  <c r="T92" i="47" s="1"/>
  <c r="U93" i="47"/>
  <c r="T93" i="47" s="1"/>
  <c r="L230" i="47"/>
  <c r="U230" i="47" s="1"/>
  <c r="T230" i="47" s="1"/>
  <c r="U235" i="47"/>
  <c r="T235" i="47" s="1"/>
  <c r="J253" i="2"/>
  <c r="J371" i="50"/>
  <c r="J105" i="50"/>
  <c r="J279" i="50"/>
  <c r="K351" i="47"/>
  <c r="R351" i="47" s="1"/>
  <c r="Q351" i="47" s="1"/>
  <c r="J351" i="47"/>
  <c r="O351" i="47" s="1"/>
  <c r="N351" i="47" s="1"/>
  <c r="J274" i="47"/>
  <c r="O274" i="47" s="1"/>
  <c r="N274" i="47" s="1"/>
  <c r="J344" i="50"/>
  <c r="R190" i="47"/>
  <c r="Q190" i="47" s="1"/>
  <c r="K13" i="47"/>
  <c r="R13" i="47" s="1"/>
  <c r="Q13" i="47" s="1"/>
  <c r="L8" i="50"/>
  <c r="K390" i="47"/>
  <c r="R390" i="47" s="1"/>
  <c r="Q390" i="47" s="1"/>
  <c r="J13" i="47"/>
  <c r="K8" i="50"/>
  <c r="K420" i="50" s="1"/>
  <c r="J72" i="2"/>
  <c r="J320" i="2"/>
  <c r="J398" i="50"/>
  <c r="J292" i="2"/>
  <c r="J291" i="2" s="1"/>
  <c r="J262" i="50"/>
  <c r="J10" i="2"/>
  <c r="J9" i="2" s="1"/>
  <c r="J9" i="50"/>
  <c r="J122" i="50"/>
  <c r="J121" i="50" s="1"/>
  <c r="J375" i="2"/>
  <c r="J374" i="2" s="1"/>
  <c r="J153" i="2"/>
  <c r="J175" i="2"/>
  <c r="J99" i="47"/>
  <c r="O99" i="47" s="1"/>
  <c r="N99" i="47" s="1"/>
  <c r="J190" i="47"/>
  <c r="O190" i="47" s="1"/>
  <c r="N190" i="47" s="1"/>
  <c r="J390" i="47"/>
  <c r="O390" i="47" s="1"/>
  <c r="N390" i="47" s="1"/>
  <c r="O248" i="47"/>
  <c r="N248" i="47" s="1"/>
  <c r="K248" i="47"/>
  <c r="R248" i="47" s="1"/>
  <c r="Q248" i="47" s="1"/>
  <c r="K421" i="47"/>
  <c r="R421" i="47" s="1"/>
  <c r="Q421" i="47" s="1"/>
  <c r="K371" i="47"/>
  <c r="R371" i="47" s="1"/>
  <c r="Q371" i="47" s="1"/>
  <c r="K411" i="47"/>
  <c r="R411" i="47" s="1"/>
  <c r="Q411" i="47" s="1"/>
  <c r="K171" i="47"/>
  <c r="R171" i="47" s="1"/>
  <c r="Q171" i="47" s="1"/>
  <c r="K111" i="47"/>
  <c r="R111" i="47" s="1"/>
  <c r="Q111" i="47" s="1"/>
  <c r="K176" i="47"/>
  <c r="R176" i="47" s="1"/>
  <c r="Q176" i="47" s="1"/>
  <c r="J111" i="47"/>
  <c r="O111" i="47" s="1"/>
  <c r="N111" i="47" s="1"/>
  <c r="J129" i="50"/>
  <c r="J303" i="2"/>
  <c r="J201" i="50"/>
  <c r="J101" i="50"/>
  <c r="J141" i="50"/>
  <c r="J275" i="50"/>
  <c r="J331" i="50"/>
  <c r="J416" i="50"/>
  <c r="J149" i="50"/>
  <c r="J76" i="50"/>
  <c r="J336" i="50"/>
  <c r="J412" i="50"/>
  <c r="J166" i="2"/>
  <c r="J161" i="2"/>
  <c r="J431" i="2"/>
  <c r="J437" i="2"/>
  <c r="J118" i="2"/>
  <c r="J209" i="2"/>
  <c r="J383" i="2"/>
  <c r="J91" i="2"/>
  <c r="J101" i="2"/>
  <c r="J86" i="2"/>
  <c r="J358" i="2"/>
  <c r="J406" i="2"/>
  <c r="J286" i="2"/>
  <c r="J241" i="2"/>
  <c r="J273" i="2"/>
  <c r="J370" i="2"/>
  <c r="J396" i="2"/>
  <c r="J247" i="2"/>
  <c r="J113" i="2"/>
  <c r="J421" i="47"/>
  <c r="O421" i="47" s="1"/>
  <c r="N421" i="47" s="1"/>
  <c r="J411" i="47"/>
  <c r="O411" i="47" s="1"/>
  <c r="N411" i="47" s="1"/>
  <c r="J171" i="47"/>
  <c r="O171" i="47" s="1"/>
  <c r="N171" i="47" s="1"/>
  <c r="J371" i="47"/>
  <c r="O371" i="47" s="1"/>
  <c r="N371" i="47" s="1"/>
  <c r="J8" i="50" l="1"/>
  <c r="O13" i="47"/>
  <c r="N13" i="47" s="1"/>
  <c r="J12" i="47"/>
  <c r="J413" i="2"/>
  <c r="J428" i="47"/>
  <c r="O428" i="47" s="1"/>
  <c r="N428" i="47" s="1"/>
  <c r="K428" i="47"/>
  <c r="R428" i="47" s="1"/>
  <c r="Q428" i="47" s="1"/>
  <c r="L12" i="47"/>
  <c r="U12" i="47" s="1"/>
  <c r="T12" i="47" s="1"/>
  <c r="U390" i="47"/>
  <c r="T390" i="47" s="1"/>
  <c r="L389" i="47"/>
  <c r="L420" i="47"/>
  <c r="U420" i="47" s="1"/>
  <c r="T420" i="47" s="1"/>
  <c r="U421" i="47"/>
  <c r="T421" i="47" s="1"/>
  <c r="L273" i="47"/>
  <c r="U273" i="47" s="1"/>
  <c r="T273" i="47" s="1"/>
  <c r="J176" i="50"/>
  <c r="J370" i="50"/>
  <c r="J205" i="50"/>
  <c r="J335" i="50"/>
  <c r="L420" i="50"/>
  <c r="L447" i="2"/>
  <c r="K447" i="2"/>
  <c r="J128" i="50"/>
  <c r="J302" i="2"/>
  <c r="J252" i="2"/>
  <c r="J420" i="47"/>
  <c r="O420" i="47" s="1"/>
  <c r="N420" i="47" s="1"/>
  <c r="K389" i="47"/>
  <c r="K420" i="47"/>
  <c r="R420" i="47" s="1"/>
  <c r="Q420" i="47" s="1"/>
  <c r="K12" i="47"/>
  <c r="R12" i="47" s="1"/>
  <c r="Q12" i="47" s="1"/>
  <c r="K274" i="47"/>
  <c r="R274" i="47" s="1"/>
  <c r="Q274" i="47" s="1"/>
  <c r="J273" i="47"/>
  <c r="O273" i="47" s="1"/>
  <c r="N273" i="47" s="1"/>
  <c r="J140" i="50"/>
  <c r="J200" i="50"/>
  <c r="J411" i="50"/>
  <c r="J295" i="50"/>
  <c r="J369" i="2"/>
  <c r="J284" i="2"/>
  <c r="J285" i="2"/>
  <c r="J405" i="2"/>
  <c r="J357" i="2"/>
  <c r="J160" i="2"/>
  <c r="J128" i="2"/>
  <c r="J90" i="2"/>
  <c r="J117" i="2"/>
  <c r="J213" i="2"/>
  <c r="J240" i="2"/>
  <c r="J395" i="2"/>
  <c r="J152" i="2"/>
  <c r="J272" i="2"/>
  <c r="J85" i="2"/>
  <c r="J100" i="2"/>
  <c r="J208" i="2"/>
  <c r="J165" i="2"/>
  <c r="J277" i="2"/>
  <c r="J112" i="2"/>
  <c r="J246" i="2"/>
  <c r="J245" i="2"/>
  <c r="J71" i="2"/>
  <c r="J319" i="2"/>
  <c r="J382" i="2"/>
  <c r="J170" i="2"/>
  <c r="J389" i="47"/>
  <c r="O389" i="47" s="1"/>
  <c r="N389" i="47" s="1"/>
  <c r="J440" i="47" l="1"/>
  <c r="E21" i="68" s="1"/>
  <c r="J420" i="50"/>
  <c r="O12" i="47"/>
  <c r="N12" i="47" s="1"/>
  <c r="U389" i="47"/>
  <c r="T389" i="47" s="1"/>
  <c r="L440" i="47"/>
  <c r="R389" i="47"/>
  <c r="Q389" i="47" s="1"/>
  <c r="J290" i="2"/>
  <c r="J207" i="2"/>
  <c r="J251" i="2"/>
  <c r="K273" i="47"/>
  <c r="R273" i="47" s="1"/>
  <c r="Q273" i="47" s="1"/>
  <c r="J394" i="2"/>
  <c r="J271" i="2"/>
  <c r="J8" i="2" l="1"/>
  <c r="J422" i="50"/>
  <c r="J421" i="50" s="1"/>
  <c r="K440" i="47"/>
  <c r="U440" i="47"/>
  <c r="T440" i="47" s="1"/>
  <c r="T442" i="47" s="1"/>
  <c r="L422" i="50"/>
  <c r="O440" i="47"/>
  <c r="N440" i="47" s="1"/>
  <c r="N442" i="47" s="1"/>
  <c r="L448" i="2"/>
  <c r="R440" i="47" l="1"/>
  <c r="Q440" i="47" s="1"/>
  <c r="Q442" i="47" s="1"/>
  <c r="K422" i="50"/>
  <c r="K448" i="2"/>
  <c r="J447" i="2"/>
  <c r="J448" i="2" s="1"/>
</calcChain>
</file>

<file path=xl/sharedStrings.xml><?xml version="1.0" encoding="utf-8"?>
<sst xmlns="http://schemas.openxmlformats.org/spreadsheetml/2006/main" count="9426" uniqueCount="972">
  <si>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</si>
  <si>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</si>
  <si>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</si>
  <si>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</si>
  <si>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</si>
  <si>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</si>
  <si>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</si>
  <si>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</si>
  <si>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</si>
  <si>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</si>
  <si>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</si>
  <si>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</si>
  <si>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</si>
  <si>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</si>
  <si>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</si>
  <si>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</si>
  <si>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</si>
  <si>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</si>
  <si>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</si>
  <si>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</si>
  <si>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</si>
  <si>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</si>
  <si>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</si>
  <si>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</si>
  <si>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</si>
  <si>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</si>
  <si>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</si>
  <si>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</si>
  <si>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</si>
  <si>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</si>
  <si>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</si>
  <si>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</si>
  <si>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</si>
  <si>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</si>
  <si>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</si>
  <si>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</si>
  <si>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</si>
  <si>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</si>
  <si>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</si>
  <si>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</si>
  <si>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</si>
  <si>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</si>
  <si>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</si>
  <si>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</si>
  <si>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</si>
  <si>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</si>
  <si>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</si>
  <si>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</si>
  <si>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</si>
  <si>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</si>
  <si>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</si>
  <si>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</si>
  <si>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</si>
  <si>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</si>
  <si>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</si>
  <si>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</si>
  <si>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</si>
  <si>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</si>
  <si>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</si>
  <si>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</si>
  <si>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</si>
  <si>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</si>
  <si>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</si>
  <si>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</si>
  <si>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</si>
  <si>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</si>
  <si>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</si>
  <si>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</si>
  <si>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</si>
  <si>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</si>
  <si>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</si>
  <si>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</si>
  <si>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</si>
  <si>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</si>
  <si>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</si>
  <si>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</si>
  <si>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</si>
  <si>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</si>
  <si>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</si>
  <si>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</si>
  <si>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</si>
  <si>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</si>
  <si>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</si>
  <si>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</si>
  <si>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</si>
  <si>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</si>
  <si>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</si>
  <si>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</si>
  <si>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</si>
  <si>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</si>
  <si>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</si>
  <si>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</si>
  <si>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</si>
  <si>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</si>
  <si>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</si>
  <si>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</si>
  <si>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</si>
  <si>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</si>
  <si>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</si>
  <si>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</si>
  <si>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</si>
  <si>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</si>
  <si>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</si>
  <si>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</si>
  <si>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</si>
  <si>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</si>
  <si>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</si>
  <si>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</si>
  <si>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</si>
  <si>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</si>
  <si>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</si>
  <si>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</si>
  <si>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</si>
  <si>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</si>
  <si>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</si>
  <si>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</si>
  <si>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</si>
  <si>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</si>
  <si>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</si>
  <si>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</si>
  <si>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</si>
  <si>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</si>
  <si>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</si>
  <si>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</si>
  <si>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</si>
  <si>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</si>
  <si>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</si>
  <si>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</si>
  <si>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</si>
  <si>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</si>
  <si>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</si>
  <si>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</si>
  <si>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</si>
  <si>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</si>
  <si>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</si>
  <si>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</si>
  <si>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</si>
  <si>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</si>
  <si>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</si>
  <si>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</si>
  <si>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</si>
  <si>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</si>
  <si>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</si>
  <si>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</si>
  <si>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</si>
  <si>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</si>
  <si>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</si>
  <si>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</si>
  <si>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</si>
  <si>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</si>
  <si>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</si>
  <si>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</si>
  <si>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</si>
  <si>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</si>
  <si>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</si>
  <si>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</si>
  <si>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</si>
  <si>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</si>
  <si>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</si>
  <si>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</si>
  <si>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</si>
  <si>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</si>
  <si>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</si>
  <si>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</si>
  <si>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</si>
  <si>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</si>
  <si>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</si>
  <si>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</si>
  <si>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</si>
  <si>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</si>
  <si>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</si>
  <si>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</si>
  <si>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</si>
  <si>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</si>
  <si>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</si>
  <si>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</si>
  <si>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</si>
  <si>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</si>
  <si>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</si>
  <si>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</si>
  <si>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</si>
  <si>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</si>
  <si>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</si>
  <si>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</si>
  <si>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</si>
  <si>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</si>
  <si>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</si>
  <si>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</si>
  <si>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</si>
  <si>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</si>
  <si>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</si>
  <si>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</si>
  <si>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</si>
  <si>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</si>
  <si>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</si>
  <si>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</si>
  <si>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</si>
  <si>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</si>
  <si>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</si>
  <si>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</si>
  <si>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</si>
  <si>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</si>
  <si>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</si>
  <si>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</si>
  <si>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</si>
  <si>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</si>
  <si>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</si>
  <si>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</si>
  <si>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</si>
  <si>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</si>
  <si>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</si>
  <si>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</si>
  <si>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</si>
  <si>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</si>
  <si>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</si>
  <si>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</si>
  <si>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</si>
  <si>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</si>
  <si>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</si>
  <si>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</si>
  <si>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</si>
  <si>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</si>
  <si>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</si>
  <si>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</si>
  <si>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</si>
  <si>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</si>
  <si>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</si>
  <si>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</si>
  <si>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</si>
  <si>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</si>
  <si>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</si>
  <si>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</si>
  <si>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</si>
  <si>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</si>
  <si>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</si>
  <si>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</si>
  <si>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</si>
  <si>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</si>
  <si>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</si>
  <si>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</si>
  <si>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</si>
  <si>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</si>
  <si>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</si>
  <si>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</si>
  <si>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</si>
  <si>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</si>
  <si>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</si>
  <si>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</si>
  <si>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</si>
  <si>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</si>
  <si>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</si>
  <si>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</si>
  <si>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</si>
  <si>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</si>
  <si>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</si>
  <si>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</si>
  <si>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</si>
  <si>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</si>
  <si>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</si>
  <si>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</si>
  <si>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</si>
  <si>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</si>
  <si>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</si>
  <si>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</si>
  <si>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</si>
  <si>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</si>
  <si>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</si>
  <si>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</si>
  <si>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</si>
  <si>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</si>
  <si>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</si>
  <si>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</si>
  <si>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</si>
  <si>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</si>
  <si>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</si>
  <si>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</si>
  <si>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</si>
  <si>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</si>
  <si>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</si>
  <si>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</si>
  <si>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</si>
  <si>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</si>
  <si>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</si>
  <si>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</si>
  <si>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</si>
  <si>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</si>
  <si>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</si>
  <si>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</si>
  <si>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</si>
  <si>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</si>
  <si>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</si>
  <si>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</si>
  <si>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</si>
  <si>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</si>
  <si>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</si>
  <si>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</si>
  <si>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</si>
  <si>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</si>
  <si>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</si>
  <si>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</si>
  <si>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</si>
  <si>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</si>
  <si>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</si>
  <si>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</si>
  <si>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</si>
  <si>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</si>
  <si>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</si>
  <si>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</si>
  <si>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</si>
  <si>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</si>
  <si>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</si>
  <si>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</si>
  <si>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</si>
  <si>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</si>
  <si>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</si>
  <si>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</si>
  <si>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</si>
  <si>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</si>
  <si>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</si>
  <si>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</si>
  <si>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</si>
  <si>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</si>
  <si>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</si>
  <si>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</si>
  <si>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</si>
  <si>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</si>
  <si>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</si>
  <si>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</si>
  <si>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</si>
  <si>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</si>
  <si>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</si>
  <si>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</si>
  <si>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</si>
  <si>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</si>
  <si>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</si>
  <si>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</si>
  <si>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</si>
  <si>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</si>
  <si>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</si>
  <si>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</si>
  <si>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</si>
  <si>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</si>
  <si>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</si>
  <si>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</si>
  <si>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</si>
  <si>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</si>
  <si>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</si>
  <si>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</si>
  <si>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</si>
  <si>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</si>
  <si>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</si>
  <si>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</si>
  <si>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</si>
  <si>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</si>
  <si>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</si>
  <si>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</si>
  <si>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</si>
  <si>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</si>
  <si>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</si>
  <si>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</si>
  <si>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</si>
  <si>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</si>
  <si>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</si>
  <si>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</si>
  <si>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</si>
  <si>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</si>
  <si>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</si>
  <si>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</si>
  <si>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</si>
  <si>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</si>
  <si>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</si>
  <si>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</si>
  <si>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</si>
  <si>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</si>
  <si>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</si>
  <si>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</si>
  <si>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</si>
  <si>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</si>
  <si>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</si>
  <si>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</si>
  <si>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</si>
  <si>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</si>
  <si>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</si>
  <si>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</si>
  <si>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</si>
  <si>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</si>
  <si>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</si>
  <si>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</si>
  <si>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</si>
  <si>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</si>
  <si>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</si>
  <si>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</si>
  <si>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</si>
  <si>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</si>
  <si>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</si>
  <si>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</si>
  <si>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</si>
  <si>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</si>
  <si>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</si>
  <si>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</si>
  <si>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</si>
  <si>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</si>
  <si>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</si>
  <si>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</si>
  <si>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</si>
  <si>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</si>
  <si>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</si>
  <si>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</si>
  <si>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</si>
  <si>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</si>
  <si>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</si>
  <si>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</si>
  <si>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</si>
  <si>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</si>
  <si>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</si>
  <si>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</si>
  <si>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</si>
  <si>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</si>
  <si>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</si>
  <si>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</si>
  <si>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</si>
  <si>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</si>
  <si>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</si>
  <si>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</si>
  <si>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</si>
  <si>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</si>
  <si>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</si>
  <si>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</si>
  <si>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</si>
  <si>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</si>
  <si>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</si>
  <si>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</si>
  <si>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</si>
  <si>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</si>
  <si>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</si>
  <si>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</si>
  <si>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</si>
  <si>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</si>
  <si>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</si>
  <si>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</si>
  <si>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</si>
  <si>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</si>
  <si>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</si>
  <si>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</si>
  <si>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</si>
  <si>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</si>
  <si>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</si>
  <si>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</si>
  <si>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</si>
  <si>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</si>
  <si>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</si>
  <si>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</si>
  <si>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</si>
  <si>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</si>
  <si>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</si>
  <si>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</si>
  <si>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</si>
  <si>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</si>
  <si>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</si>
  <si>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</si>
  <si>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</si>
  <si>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</si>
  <si>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</si>
  <si>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</si>
  <si>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</si>
  <si>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</si>
  <si>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</si>
  <si>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</si>
  <si>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</si>
  <si>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</si>
  <si>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</si>
  <si>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</si>
  <si>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</si>
  <si>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</si>
  <si>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</si>
  <si>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</si>
  <si>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</si>
  <si>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</si>
  <si>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</si>
  <si>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</si>
  <si>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</si>
  <si>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</si>
  <si>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</si>
  <si>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</si>
  <si>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</si>
  <si>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</si>
  <si>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</si>
  <si>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</si>
  <si>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</si>
  <si>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</si>
  <si>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</si>
  <si>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</si>
  <si>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</si>
  <si>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</si>
  <si>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</si>
  <si>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</si>
  <si>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</si>
  <si>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</si>
  <si>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</si>
  <si>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</si>
  <si>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</si>
  <si>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</si>
  <si>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</si>
  <si>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</si>
  <si>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</si>
  <si>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</si>
  <si>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</si>
  <si>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</si>
  <si>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</si>
  <si>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</si>
  <si>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</si>
  <si>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</si>
  <si>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</si>
  <si>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</si>
  <si>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</si>
  <si>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</si>
  <si>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</si>
  <si>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</si>
  <si>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</si>
  <si>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</si>
  <si>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</si>
  <si>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</si>
  <si>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</si>
  <si>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</si>
  <si>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</si>
  <si>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</si>
  <si>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</si>
  <si>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</si>
  <si>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</si>
  <si>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</si>
  <si>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</si>
  <si>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</si>
  <si>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</si>
  <si>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</si>
  <si>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</si>
  <si>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</si>
  <si>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</si>
  <si>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</si>
  <si>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</si>
  <si>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</si>
  <si>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</si>
  <si>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</si>
  <si>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</si>
  <si>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</si>
  <si>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</si>
  <si>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</si>
  <si>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</si>
  <si>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</si>
  <si>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</si>
  <si>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</si>
  <si>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</si>
  <si>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</si>
  <si>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</si>
  <si>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</si>
  <si>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</si>
  <si>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</si>
  <si>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</si>
  <si>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</si>
  <si>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</si>
  <si>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</si>
  <si>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</si>
  <si>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</si>
  <si>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</si>
  <si>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</si>
  <si>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</si>
  <si>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</si>
  <si>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</si>
  <si>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</si>
  <si>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</si>
  <si>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</si>
  <si>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</si>
  <si>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</si>
  <si>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</si>
  <si>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</si>
  <si>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</si>
  <si>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</si>
  <si>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</si>
  <si>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</si>
  <si>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</si>
  <si>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</si>
  <si>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</si>
  <si>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</si>
  <si>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</si>
  <si>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</si>
  <si>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</si>
  <si>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</si>
  <si>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</si>
  <si>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</si>
  <si>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</si>
  <si>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</si>
  <si>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</si>
  <si>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</si>
  <si>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</si>
  <si>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</si>
  <si>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</si>
  <si>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</si>
  <si>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</si>
  <si>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</si>
  <si>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</si>
  <si>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</si>
  <si>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</si>
  <si>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</si>
  <si>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</si>
  <si>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</si>
  <si>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</si>
  <si>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</si>
  <si>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</si>
  <si>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</si>
  <si>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</si>
  <si>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</si>
  <si>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</si>
  <si>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</si>
  <si>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</si>
  <si>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</si>
  <si>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</si>
  <si>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</si>
  <si>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</si>
  <si>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</si>
  <si>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</si>
  <si>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</si>
  <si>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</si>
  <si>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</si>
  <si>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</si>
  <si>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</si>
  <si>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</si>
  <si>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</si>
  <si>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</si>
  <si>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</si>
  <si>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</si>
  <si>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</si>
  <si>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</si>
  <si>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</si>
  <si>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</si>
  <si>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</si>
  <si>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</si>
  <si>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</si>
  <si>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</si>
  <si>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</si>
  <si>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</si>
  <si>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</si>
  <si>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</si>
  <si>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</si>
  <si>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</si>
  <si>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</si>
  <si>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</si>
  <si>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</si>
  <si>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</si>
  <si>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</si>
  <si>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</si>
  <si>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</si>
  <si>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</si>
  <si>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</si>
  <si>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</si>
  <si>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</si>
  <si>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</si>
  <si>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</si>
  <si>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</si>
  <si>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</si>
  <si>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</si>
  <si>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</si>
  <si>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</si>
  <si>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</si>
  <si>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</si>
  <si>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</si>
  <si>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</si>
  <si>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</si>
  <si>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</si>
  <si>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</si>
  <si>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</si>
  <si>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</si>
  <si>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</si>
  <si>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</si>
  <si>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</si>
  <si>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</si>
  <si>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</si>
  <si>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</si>
  <si>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</si>
  <si>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</si>
  <si>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</si>
  <si>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</si>
  <si>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</si>
  <si>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</si>
  <si>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</si>
  <si>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</si>
  <si>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</si>
  <si>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</si>
  <si>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</si>
  <si>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</si>
  <si>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</si>
  <si>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</si>
  <si>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</si>
  <si>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</si>
  <si>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</si>
  <si>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</si>
  <si>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</si>
  <si>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</si>
  <si>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</si>
  <si>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</si>
  <si>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</si>
  <si>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</si>
  <si>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</si>
  <si>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</si>
  <si>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</si>
  <si>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</si>
  <si>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</si>
  <si>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</si>
  <si>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</si>
  <si>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</si>
  <si>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</si>
  <si>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</si>
  <si>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</si>
  <si>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Модернизация региональных и муниципальных библиотек</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</si>
  <si>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</si>
  <si>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</si>
  <si>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</si>
  <si>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</si>
  <si>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</si>
  <si>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</si>
  <si>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</si>
  <si>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</si>
  <si>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</si>
  <si>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</si>
  <si>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</si>
  <si>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</si>
  <si>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</si>
  <si>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</si>
  <si>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</si>
  <si>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</si>
  <si>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</si>
  <si>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</si>
  <si>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</si>
  <si>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</si>
  <si>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</si>
  <si>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</si>
  <si>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</si>
  <si>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</si>
  <si>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551910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</si>
  <si>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</si>
  <si>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</si>
  <si>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</si>
  <si>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</si>
  <si>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</si>
  <si>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</si>
  <si>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</si>
  <si>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</si>
  <si>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</si>
  <si>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</si>
  <si>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</si>
  <si>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</si>
  <si>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</si>
  <si>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</si>
  <si>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</si>
  <si>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</si>
  <si>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</si>
  <si>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</si>
  <si>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</si>
  <si>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</si>
  <si>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</si>
  <si>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</si>
  <si>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</si>
  <si>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</si>
  <si>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</si>
  <si>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</si>
  <si>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</si>
  <si>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</si>
  <si>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Приложение 2</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</si>
  <si>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</si>
  <si>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</si>
  <si>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Приложение 1</t>
  </si>
  <si>
    <t xml:space="preserve">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</si>
  <si>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 xml:space="preserve">Изменение доходов бюджета Клетнянского муниципального района Брянской области на 2026 год  и на плановый период 2027и 2028 годов   </t>
  </si>
  <si>
    <t xml:space="preserve"> </t>
  </si>
  <si>
    <t>Код бюджетной классификации Российской Федерации</t>
  </si>
  <si>
    <t>Наименование доходов</t>
  </si>
  <si>
    <t>2026</t>
  </si>
  <si>
    <t>2027</t>
  </si>
  <si>
    <t>2028</t>
  </si>
  <si>
    <t>1 00 00000 00 0000 000</t>
  </si>
  <si>
    <t xml:space="preserve"> НАЛОГОВЫЕ И 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</si>
  <si>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</si>
  <si>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</si>
  <si>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</si>
  <si>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</si>
  <si>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</si>
  <si>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</si>
  <si>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</si>
  <si>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</si>
  <si>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2 02 15001 05 0000 150</t>
  </si>
  <si>
    <t>Дотации бюджетам муниципальных районов на выравнивание бюджетной обеспеченности из бюджета субъекта Российской Федерации</t>
  </si>
  <si>
    <t>2 02 15002 00 0000 150</t>
  </si>
  <si>
    <t>Дотации бюджетам на поддержку мер по обеспечению сбалансированности бюджетов</t>
  </si>
  <si>
    <t>2 02 15002 05 0000 150</t>
  </si>
  <si>
    <t>Дотации бюджетам муниципальных районов на поддержку мер по обеспечению сбалансированности бюджетов</t>
  </si>
  <si>
    <t>2 02 20000 00 0000 150</t>
  </si>
  <si>
    <t>Субсидии бюджетам бюджетной системы Российской Федерации (межбюджетные субсидии)</t>
  </si>
  <si>
    <t>2 02 20077 00 0000 150</t>
  </si>
  <si>
    <t>Субсидии бюджетам на софинансирование капитальных вложений в объекты муниципальной собственности</t>
  </si>
  <si>
    <t>2 02 20077 05 0000 150</t>
  </si>
  <si>
    <t>Субсидии бюджетам муниципальных районов на софинансирование капитальных вложений в объекты муниципальной собственности</t>
  </si>
  <si>
    <t>2 02 25304 00 0000 150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</si>
  <si>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</si>
  <si>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</si>
  <si>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</si>
  <si>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2 02 25348 00 0000 150</t>
  </si>
  <si>
    <t>Субсидии бюджетам на модернизацию региональных и муниципальных библиотек</t>
  </si>
  <si>
    <t xml:space="preserve"> 2 02 25348 05 0000 150</t>
  </si>
  <si>
    <t>Субсидии бюджетам муниципальных районов на модернизацию региональных и муниципальных библиотек</t>
  </si>
  <si>
    <t>2 02 25372 00 0000 150</t>
  </si>
  <si>
    <t>Субсидии бюджетам на развитие транспортной инфраструктуры на сельских территориях</t>
  </si>
  <si>
    <t xml:space="preserve">2 02 25372 05 0000 150
</t>
  </si>
  <si>
    <t xml:space="preserve">Субсидии бюджетам муниципальных районов на развитие транспортной инфраструктуры на сельских территориях
</t>
  </si>
  <si>
    <t>2 02 25467 00 0000 150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</si>
  <si>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</si>
  <si>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2 02 25467 05 0000 150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</si>
  <si>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</si>
  <si>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2 02 25497 00 0000 150</t>
  </si>
  <si>
    <t>Субсидии бюджетам на реализацию мероприятий по обеспечению жильем молодых семей</t>
  </si>
  <si>
    <t>2 02 25497 05 0000 150</t>
  </si>
  <si>
    <t>Субсидии бюджетам муниципальных районов на реализацию мероприятий по обеспечению жильем молодых семей</t>
  </si>
  <si>
    <t>2 02 25513 00 0000 150</t>
  </si>
  <si>
    <t xml:space="preserve"> Субсидия бюджетам на развитие сети учреждений культурно- досугового типа</t>
  </si>
  <si>
    <t>2 02 25513 05 0000 150</t>
  </si>
  <si>
    <t xml:space="preserve"> Субсидия бюджетам муниципальных районов на развитие сети учреждений культурно- досугового типа</t>
  </si>
  <si>
    <t>2 02 25519 00 0000 150</t>
  </si>
  <si>
    <t>Субсидия бюджетам на поддержку отрасли культуры</t>
  </si>
  <si>
    <t>2 02 25519 05 0000 150</t>
  </si>
  <si>
    <t xml:space="preserve"> Субсидия бюджетам муниципальных районов на поддержку отрасли культуры</t>
  </si>
  <si>
    <t>2 02 25590 00 0000 150</t>
  </si>
  <si>
    <t>Субсидии бюджетам на техническое оснащение региональных и муниципальных музеев</t>
  </si>
  <si>
    <t>2 02 25590 05 0000 150</t>
  </si>
  <si>
    <t xml:space="preserve"> Субсидия бюджетам муниципальных районов на на техническое оснащение региональных и муниципальных музеев</t>
  </si>
  <si>
    <t>2 02 25753 00 0000 150</t>
  </si>
  <si>
    <t>Субсидии бюджетам на софинансирование закупки и монтажа оборудования для создания "умных" спортивных площадок</t>
  </si>
  <si>
    <t>2 02 25753 05 0000 150</t>
  </si>
  <si>
    <t>Субсидии бюджетам муниципальных районов на софинансирование закупки и монтажа оборудования для создания "умных" спортивных площадок</t>
  </si>
  <si>
    <t>2 02 27139 00 0000 150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</si>
  <si>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</si>
  <si>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</si>
  <si>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</si>
  <si>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2 02 29999 00 0000 150</t>
  </si>
  <si>
    <t>Прочие субсидии</t>
  </si>
  <si>
    <t>2 02 29999 05 0000 150</t>
  </si>
  <si>
    <t xml:space="preserve">Прочие субсидии бюджетам муниципальных районов </t>
  </si>
  <si>
    <t xml:space="preserve"> - субсидия на мероприятия по проведению оздоровительной кампании детей </t>
  </si>
  <si>
    <t xml:space="preserve"> - субсидии бюджетам муниципальных районов (муниципальных округов, городских округов) на проведение комплексных кадастровых работ в рамках государственной программы "Региональная политика Брянской области"</t>
  </si>
  <si>
    <t xml:space="preserve"> - субсидия  бюджетам муниципальных районов (муниципальных округов, городских округов) на модернизацию муниципальных библиотек в рамках регионального проекта "Семейные ценности и инфраструктура культуры (Брянская область)" государственной программы "Развитие культуры и туризма в Брянской области"</t>
  </si>
  <si>
    <t xml:space="preserve"> - субсидии бюджетам муниципальных районов (муниципальных округов, городских округов) на реализацию отдельных мероприятий по развитию образования  в рамках государственной программы «Развитие образования и науки Брянской области»</t>
  </si>
  <si>
    <t xml:space="preserve"> - субсидиz бюджетам муниципальных районовсубсидий бюджетам муниципальных районов (муниципальных округов, городских округов) на государственную поддержку отрасли культуры (Приобретение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 в рамках регионального проекта "Семейные ценности и инфраструктура культуры </t>
  </si>
  <si>
    <t>2 02 30000 00 0000 150</t>
  </si>
  <si>
    <t>Субвенции бюджетам бюджетной системы Российской Федерации</t>
  </si>
  <si>
    <t>2 02 30024 00 0000 150</t>
  </si>
  <si>
    <t>Субвенции местным бюджетам на выполнение передаваемых полномочий субъектов Российской Федерации</t>
  </si>
  <si>
    <t>2 02 30024 05 0000 150</t>
  </si>
  <si>
    <t>Субвенции бюджетам муниципальных районов на выполнение передаваемых полномочий субъектов Российской Федерации</t>
  </si>
  <si>
    <t xml:space="preserve"> - субвенции бюджетам муниципальных районов на выравнивание бюджетной обеспеченности поселений
</t>
  </si>
  <si>
    <t xml:space="preserve"> - субвенции бюджетам муниципальных районов на осуществление отдельных полномочий в сфере образования </t>
  </si>
  <si>
    <t xml:space="preserve"> - субвенции бюджетам муниципальных районов, на 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
</t>
  </si>
  <si>
    <t xml:space="preserve"> - субвенции бюджетам муниципальных районов на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</si>
  <si>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 xml:space="preserve"> - субвенции бюджетам муниципальных районов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
</t>
  </si>
  <si>
    <t xml:space="preserve"> - субвенции бюджетам муниципальных районов на  обеспечение сохранности жилых помещений, закрепленных за детьми-сиротами и детьми, оставшимися без попечения родителей
</t>
  </si>
  <si>
    <t xml:space="preserve"> - субвенции бюджетам муниципальных районов на организацию и осуществление деятельности по опеке и попечительству, выплату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t>
  </si>
  <si>
    <t xml:space="preserve"> -  субвенции бюджетам муниципальных районов на на осуществление отдельных государственных полномочий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в части организации отлова и содержания безнадзорных животных на территории Брянской области</t>
  </si>
  <si>
    <t xml:space="preserve"> -   субвенции бюджетам муниципальных районов (муниципальных округов, городских округов)  на осуществление отдельных государственных полномочий Брянской области по установлению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</si>
  <si>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2 02 30029 00 0000 150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</si>
  <si>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</si>
  <si>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2 02 30029 05 0000 150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</si>
  <si>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</si>
  <si>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2 02 35082 00 0000 150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</si>
  <si>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</si>
  <si>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2 02 35082 05 0000 150</t>
  </si>
  <si>
    <t>Субвенции бюджетам муниципальных районов на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t>
  </si>
  <si>
    <t>2 02 35120 00 0000 150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</si>
  <si>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</si>
  <si>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2 02 35120 05 0000 150</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</si>
  <si>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</si>
  <si>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2 02 40000 00 0000 150</t>
  </si>
  <si>
    <t>2 02 40014 00 0000 150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</si>
  <si>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</si>
  <si>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</si>
  <si>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</si>
  <si>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202 45050 00 0000 150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</si>
  <si>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</si>
  <si>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202 45050 05 0000 150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</si>
  <si>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</si>
  <si>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2 02 45179 00 0000 150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</si>
  <si>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</si>
  <si>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</si>
  <si>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</si>
  <si>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2 02 45303 00 0000 150</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</si>
  <si>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</si>
  <si>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2 02 45303 05 0000 150</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</si>
  <si>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</si>
  <si>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2 02 49999 00 0000 150</t>
  </si>
  <si>
    <t>Прочие межбюджетные трансферты, передаваемые бюджетам</t>
  </si>
  <si>
    <t>2 02 49999 05 0000 150</t>
  </si>
  <si>
    <t>Прочие межбюджетные трансферты, передаваемые бюджетам муниципальных районов</t>
  </si>
  <si>
    <t xml:space="preserve"> - ВУС</t>
  </si>
  <si>
    <t xml:space="preserve"> - протоколы</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</si>
  <si>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</si>
  <si>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</si>
  <si>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</si>
  <si>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</si>
  <si>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2 18 00000 05 0000 150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</si>
  <si>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</si>
  <si>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2 18 05000 05 0000 150</t>
  </si>
  <si>
    <t>Доходы бюджетов муниципальных районов от возврата организациями остатков субсидий прошлых лет</t>
  </si>
  <si>
    <t>2 18 05010 05 0000 150</t>
  </si>
  <si>
    <t>Доходы бюджетов муниципальных районов от возврата бюджетными учреждениями остатков субсидий прошлых лет</t>
  </si>
  <si>
    <t>2 19 00000 00 0000 000</t>
  </si>
  <si>
    <t>Возврат остатков субсидий, субвенций и иных межбюджетных трансфертов, имеющих целевое назначение, прошлых лет</t>
  </si>
  <si>
    <t>2 19 00000 05 0000 150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</si>
  <si>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</si>
  <si>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2 19 60010 05 0000 150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</si>
  <si>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</si>
  <si>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</si>
  <si>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Всего доходов</t>
  </si>
  <si>
    <t>Приложение 8</t>
  </si>
  <si>
    <t>ИСТОЧНИКИ</t>
  </si>
  <si>
    <t>КБК</t>
  </si>
  <si>
    <t>НАИМЕНОВАНИЕ</t>
  </si>
  <si>
    <t>01 00 00 00 00 0000 000</t>
  </si>
  <si>
    <t>Источники внутреннего финансирования дефицитов бюджетов</t>
  </si>
  <si>
    <t>01 05 00 00 00 0000 000</t>
  </si>
  <si>
    <t>Изменение остатков средств на счетах по учету средств бюджета</t>
  </si>
  <si>
    <t>01 05 00 00 00 0000 500</t>
  </si>
  <si>
    <t>Увеличение остатков средств бюджетов</t>
  </si>
  <si>
    <t>01 05 02 00 00 0000 500</t>
  </si>
  <si>
    <t>Увеличение прочих остатков средств бюджетов</t>
  </si>
  <si>
    <t>01 05 02 01 00 0000 510</t>
  </si>
  <si>
    <t xml:space="preserve">Увеличение прочих остатков денежных средств бюджетов </t>
  </si>
  <si>
    <t>01 05 02 01 05 0000 510</t>
  </si>
  <si>
    <t>Увеличение прочих остатков денежных средств бюджетов муниципальных районов</t>
  </si>
  <si>
    <t>01 05 00 00 00 0000 600</t>
  </si>
  <si>
    <t>Уменьшение остатков средств бюджетов</t>
  </si>
  <si>
    <t>01 05 02 00 00 0000 600</t>
  </si>
  <si>
    <t>Уменьшение прочих остатков средств бюджетов</t>
  </si>
  <si>
    <t>01 05 02 01 00 0000 610</t>
  </si>
  <si>
    <t>Уменьшение прочих остатков денежных средств бюджетов</t>
  </si>
  <si>
    <t>01 05 02 01 05 0000 610</t>
  </si>
  <si>
    <t>Уменьшение прочих остатков денежных средств бюджетов муниципальных районов</t>
  </si>
  <si>
    <t>Итого источников внутреннего финансирования дефицита</t>
  </si>
  <si>
    <t>дох</t>
  </si>
  <si>
    <t>расх</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</si>
  <si>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</si>
  <si>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внутреннего финансирования дефицита бюджета Клетнянского муниципального района Брянской области на 2026 год и на плановый период 2027 и 2028 годов</t>
  </si>
  <si>
    <t>52 4 01 16721</t>
  </si>
  <si>
    <t>51 4 09 81750</t>
  </si>
  <si>
    <t>Исполнение судебных актов</t>
  </si>
  <si>
    <t>830</t>
  </si>
  <si>
    <t>Отдельные мероприятия по развитию образования</t>
  </si>
  <si>
    <t>52 4 05 S4820</t>
  </si>
  <si>
    <t xml:space="preserve">Модернизация региольнальных и (или) муниципальных учреждений культуры </t>
  </si>
  <si>
    <t>S4820</t>
  </si>
  <si>
    <t xml:space="preserve"> - субсидия на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</si>
  <si>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51 4 14 82430</t>
  </si>
  <si>
    <t xml:space="preserve"> - субсидия на развитиие материально-технической базы муниципальных образовательных организаций, в сфере физической культуры и спорта в рамках регионального проекта "Развитие физической культуры и спорта Брянской области"</t>
  </si>
  <si>
    <t xml:space="preserve">2 07 05000 05 0000 150
</t>
  </si>
  <si>
    <t xml:space="preserve">Прочие безвозмездные поступления в бюджеты муниципальных районов
</t>
  </si>
  <si>
    <t xml:space="preserve">2 07 05010 05 0000 150
</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</si>
  <si>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</si>
  <si>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Приложение5</t>
  </si>
  <si>
    <t>Приложение 1.3.</t>
  </si>
  <si>
    <t xml:space="preserve"> - управленческие команды</t>
  </si>
  <si>
    <t>Достижение показателей деятельности органов исполнительной власти субъектов Российской Федерации</t>
  </si>
  <si>
    <t>70 0 00 55490</t>
  </si>
  <si>
    <t>Приобретение специализированной техники для предприятий жилищно-коммунального комплекса</t>
  </si>
  <si>
    <t>51 4 09 81850</t>
  </si>
  <si>
    <t>81850</t>
  </si>
  <si>
    <t>55490</t>
  </si>
  <si>
    <t>Приложение 4.3.</t>
  </si>
  <si>
    <t>Приложение 5.3.</t>
  </si>
  <si>
    <t>Приложение 3.3.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</si>
</sst>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
    <numFmt numFmtId="167" formatCode="#,##0.000"/>
  </numFmts>
  <fonts count="46"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b/>
      <sz val="12"/>
      <name val="Arial"/>
      <family val="2"/>
      <charset val="204"/>
    </font>
    <font>
      <sz val="11"/>
      <color theme="1"/>
      <name val="Calibri"/>
      <family val="2"/>
      <scheme val="minor"/>
    </font>
    <font>
      <sz val="10"/>
      <name val="Times New Roman Cyr"/>
      <charset val="204"/>
    </font>
    <font>
      <b/>
      <sz val="11"/>
      <color theme="1"/>
      <name val="Times New Roman"/>
      <family val="1"/>
      <charset val="204"/>
    </font>
    <font>
      <sz val="12"/>
      <color rgb="FF000000"/>
      <name val="Arial"/>
      <family val="2"/>
      <charset val="204"/>
    </font>
    <font>
      <sz val="11"/>
      <color theme="0"/>
      <name val="Times New Roman"/>
      <family val="1"/>
      <charset val="204"/>
    </font>
    <font>
      <sz val="12"/>
      <color rgb="FFFF0000"/>
      <name val="Arial"/>
      <family val="2"/>
      <charset val="204"/>
    </font>
    <font>
      <sz val="12"/>
      <color theme="1"/>
      <name val="Arial"/>
      <family val="2"/>
      <charset val="204"/>
    </font>
    <font>
      <b/>
      <i/>
      <sz val="11"/>
      <color theme="0"/>
      <name val="Times New Roman"/>
      <family val="1"/>
      <charset val="204"/>
    </font>
    <font>
      <i/>
      <sz val="12"/>
      <name val="Arial"/>
      <family val="2"/>
      <charset val="204"/>
    </font>
    <font>
      <sz val="12"/>
      <color theme="0"/>
      <name val="Arial"/>
      <family val="2"/>
      <charset val="204"/>
    </font>
    <font>
      <u/>
      <sz val="12"/>
      <name val="Arial"/>
      <family val="2"/>
      <charset val="204"/>
    </font>
  </fonts>
  <fills count="14">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0"/>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7">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36" fillId="0" borderId="0"/>
    <xf numFmtId="0" fontId="35" fillId="0" borderId="0"/>
  </cellStyleXfs>
  <cellXfs count="456">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4" fontId="33" fillId="0" borderId="2" xfId="0" applyNumberFormat="1" applyFont="1" applyFill="1" applyBorder="1" applyAlignment="1">
      <alignment vertical="top"/>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0" xfId="0" applyFont="1" applyFill="1" applyAlignment="1">
      <alignment vertical="center"/>
    </xf>
    <xf numFmtId="49" fontId="33" fillId="0" borderId="0" xfId="0" applyNumberFormat="1" applyFont="1" applyFill="1" applyAlignment="1">
      <alignment horizontal="center" vertical="top" wrapText="1"/>
    </xf>
    <xf numFmtId="49" fontId="33" fillId="0" borderId="0" xfId="0" applyNumberFormat="1" applyFont="1" applyFill="1" applyAlignment="1">
      <alignment horizontal="center" vertical="top"/>
    </xf>
    <xf numFmtId="4" fontId="33" fillId="0" borderId="0" xfId="0" applyNumberFormat="1" applyFont="1" applyFill="1" applyAlignment="1">
      <alignment vertical="top"/>
    </xf>
    <xf numFmtId="2" fontId="33" fillId="0" borderId="0" xfId="0" applyNumberFormat="1" applyFont="1" applyFill="1" applyAlignment="1">
      <alignment vertical="top"/>
    </xf>
    <xf numFmtId="0" fontId="33" fillId="0" borderId="0" xfId="0" applyFont="1" applyFill="1"/>
    <xf numFmtId="0" fontId="33" fillId="0" borderId="0" xfId="0" applyFont="1" applyFill="1" applyAlignment="1">
      <alignment horizontal="center"/>
    </xf>
    <xf numFmtId="4" fontId="33" fillId="0" borderId="0" xfId="0" applyNumberFormat="1" applyFont="1" applyFill="1" applyBorder="1" applyAlignment="1">
      <alignment vertical="top"/>
    </xf>
    <xf numFmtId="0" fontId="33" fillId="0" borderId="2" xfId="0" applyFont="1" applyFill="1" applyBorder="1" applyAlignment="1">
      <alignment horizontal="center" vertical="top"/>
    </xf>
    <xf numFmtId="0" fontId="33" fillId="0" borderId="0" xfId="0" applyFont="1" applyFill="1" applyAlignment="1">
      <alignment horizontal="left" vertical="top"/>
    </xf>
    <xf numFmtId="0" fontId="33" fillId="0" borderId="3" xfId="0" applyFont="1" applyFill="1" applyBorder="1" applyAlignment="1">
      <alignment vertical="top" wrapText="1"/>
    </xf>
    <xf numFmtId="0" fontId="33" fillId="0" borderId="3" xfId="0" applyFont="1" applyFill="1" applyBorder="1" applyAlignment="1">
      <alignment horizontal="center" vertical="top" wrapText="1"/>
    </xf>
    <xf numFmtId="0" fontId="33" fillId="0" borderId="6" xfId="0" applyFont="1" applyFill="1" applyBorder="1" applyAlignment="1">
      <alignment horizontal="left" vertical="top" wrapText="1"/>
    </xf>
    <xf numFmtId="0" fontId="33" fillId="0" borderId="10" xfId="0" applyFont="1" applyFill="1" applyBorder="1" applyAlignment="1">
      <alignment horizontal="left" vertical="top" wrapText="1"/>
    </xf>
    <xf numFmtId="4" fontId="33" fillId="0" borderId="2" xfId="0" applyNumberFormat="1" applyFont="1" applyFill="1" applyBorder="1" applyAlignment="1">
      <alignment vertical="top" wrapText="1"/>
    </xf>
    <xf numFmtId="0" fontId="33" fillId="0" borderId="3" xfId="0" applyFont="1" applyFill="1" applyBorder="1" applyAlignment="1">
      <alignment horizontal="left" vertical="top" wrapText="1"/>
    </xf>
    <xf numFmtId="49" fontId="33" fillId="0" borderId="4" xfId="0" applyNumberFormat="1" applyFont="1" applyFill="1" applyBorder="1" applyAlignment="1">
      <alignment horizontal="center" vertical="top" wrapText="1"/>
    </xf>
    <xf numFmtId="0" fontId="38" fillId="0" borderId="6" xfId="0" applyFont="1" applyFill="1" applyBorder="1" applyAlignment="1">
      <alignment horizontal="left" vertical="top" wrapText="1"/>
    </xf>
    <xf numFmtId="0" fontId="33" fillId="0" borderId="6" xfId="0" applyFont="1" applyFill="1" applyBorder="1" applyAlignment="1">
      <alignment vertical="top" wrapText="1"/>
    </xf>
    <xf numFmtId="0" fontId="33" fillId="0" borderId="5" xfId="0" applyFont="1" applyFill="1" applyBorder="1" applyAlignment="1">
      <alignment vertical="top" wrapText="1"/>
    </xf>
    <xf numFmtId="49" fontId="33" fillId="0" borderId="2" xfId="0" applyNumberFormat="1" applyFont="1" applyFill="1" applyBorder="1" applyAlignment="1">
      <alignment vertical="top" wrapText="1"/>
    </xf>
    <xf numFmtId="49" fontId="33" fillId="0" borderId="0" xfId="0" applyNumberFormat="1" applyFont="1" applyFill="1" applyAlignment="1">
      <alignment horizontal="left" vertical="top" wrapText="1"/>
    </xf>
    <xf numFmtId="0" fontId="3" fillId="0" borderId="0" xfId="0" applyFont="1" applyFill="1" applyAlignment="1">
      <alignment horizontal="center" vertical="top"/>
    </xf>
    <xf numFmtId="0" fontId="3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9" fillId="0" borderId="0" xfId="0" applyFont="1" applyFill="1" applyAlignment="1">
      <alignment horizontal="center" vertical="top"/>
    </xf>
    <xf numFmtId="0" fontId="9" fillId="0" borderId="0" xfId="0" applyFont="1" applyFill="1" applyAlignment="1">
      <alignment horizontal="center" vertical="center"/>
    </xf>
    <xf numFmtId="0" fontId="9" fillId="0" borderId="0" xfId="0" applyFont="1" applyFill="1" applyAlignment="1">
      <alignment vertical="top"/>
    </xf>
    <xf numFmtId="0" fontId="37" fillId="0" borderId="0" xfId="0" applyFont="1" applyFill="1" applyAlignment="1">
      <alignment vertical="top"/>
    </xf>
    <xf numFmtId="0" fontId="7" fillId="0" borderId="0" xfId="0" applyFont="1" applyFill="1" applyAlignment="1">
      <alignment vertical="top"/>
    </xf>
    <xf numFmtId="0" fontId="40" fillId="0" borderId="0" xfId="0" applyFont="1" applyFill="1" applyAlignment="1">
      <alignment horizontal="center" vertical="top"/>
    </xf>
    <xf numFmtId="0" fontId="40" fillId="0" borderId="0" xfId="0" applyFont="1" applyFill="1" applyAlignment="1">
      <alignment horizontal="right" vertical="top"/>
    </xf>
    <xf numFmtId="0" fontId="41" fillId="0" borderId="0" xfId="0" applyFont="1" applyFill="1" applyAlignment="1">
      <alignment horizontal="center" vertical="top"/>
    </xf>
    <xf numFmtId="0" fontId="41" fillId="0" borderId="0" xfId="0" applyFont="1" applyFill="1" applyAlignment="1">
      <alignment vertical="top" wrapText="1"/>
    </xf>
    <xf numFmtId="0" fontId="41" fillId="0" borderId="0" xfId="0" applyFont="1" applyFill="1" applyAlignment="1">
      <alignment horizontal="center" vertical="center" wrapText="1"/>
    </xf>
    <xf numFmtId="0" fontId="41" fillId="0" borderId="0" xfId="0" applyFont="1" applyFill="1" applyAlignment="1">
      <alignment horizontal="center" vertical="center"/>
    </xf>
    <xf numFmtId="0" fontId="33" fillId="0" borderId="0" xfId="0" applyFont="1" applyFill="1" applyAlignment="1">
      <alignment vertical="top"/>
    </xf>
    <xf numFmtId="0" fontId="33" fillId="0" borderId="0" xfId="0" applyFont="1" applyFill="1" applyAlignment="1">
      <alignment vertical="top" wrapText="1"/>
    </xf>
    <xf numFmtId="0" fontId="8" fillId="0" borderId="0" xfId="0" applyFont="1" applyFill="1" applyAlignment="1">
      <alignment horizontal="center" vertical="top" wrapText="1"/>
    </xf>
    <xf numFmtId="0" fontId="39" fillId="0" borderId="0" xfId="0" applyFont="1" applyFill="1" applyAlignment="1">
      <alignment vertical="top" wrapText="1"/>
    </xf>
    <xf numFmtId="166" fontId="39" fillId="0" borderId="0" xfId="0" applyNumberFormat="1" applyFont="1" applyFill="1" applyAlignment="1">
      <alignment vertical="top" wrapText="1"/>
    </xf>
    <xf numFmtId="0" fontId="42" fillId="0" borderId="0" xfId="0" applyFont="1" applyFill="1" applyAlignment="1">
      <alignment vertical="top" wrapText="1"/>
    </xf>
    <xf numFmtId="0" fontId="6" fillId="0" borderId="0" xfId="0" applyFont="1" applyFill="1" applyAlignment="1">
      <alignment vertical="top" wrapText="1"/>
    </xf>
    <xf numFmtId="0" fontId="43" fillId="0" borderId="0" xfId="0" applyFont="1" applyFill="1" applyAlignment="1">
      <alignment vertical="top" wrapText="1"/>
    </xf>
    <xf numFmtId="0" fontId="33" fillId="0" borderId="0" xfId="0" applyFont="1" applyFill="1" applyAlignment="1">
      <alignment horizontal="right"/>
    </xf>
    <xf numFmtId="0" fontId="33" fillId="0" borderId="2" xfId="0" applyFont="1" applyFill="1" applyBorder="1" applyAlignment="1">
      <alignment horizontal="center" vertical="top" wrapText="1"/>
    </xf>
    <xf numFmtId="0" fontId="33" fillId="0" borderId="2" xfId="5"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xf>
    <xf numFmtId="166" fontId="33" fillId="0" borderId="0" xfId="0" applyNumberFormat="1" applyFont="1" applyFill="1" applyAlignment="1">
      <alignment vertical="top" wrapText="1"/>
    </xf>
    <xf numFmtId="0" fontId="44" fillId="0" borderId="0" xfId="0" applyFont="1" applyFill="1" applyAlignment="1">
      <alignment vertical="top" wrapText="1"/>
    </xf>
    <xf numFmtId="166" fontId="44" fillId="0" borderId="0" xfId="0" applyNumberFormat="1" applyFont="1" applyFill="1" applyAlignment="1">
      <alignment vertical="top" wrapText="1"/>
    </xf>
    <xf numFmtId="4" fontId="44" fillId="0" borderId="0" xfId="0" applyNumberFormat="1" applyFont="1" applyFill="1" applyAlignment="1">
      <alignment vertical="top"/>
    </xf>
    <xf numFmtId="0" fontId="33" fillId="0" borderId="0" xfId="0" applyFont="1" applyFill="1" applyBorder="1" applyAlignment="1">
      <alignment horizontal="left" vertical="top" wrapText="1"/>
    </xf>
    <xf numFmtId="0" fontId="45" fillId="0" borderId="2" xfId="0" applyFont="1" applyFill="1" applyBorder="1" applyAlignment="1">
      <alignment vertical="top" wrapText="1"/>
    </xf>
    <xf numFmtId="4" fontId="45" fillId="0" borderId="2" xfId="0" applyNumberFormat="1" applyFont="1" applyFill="1" applyBorder="1" applyAlignment="1">
      <alignment vertical="top"/>
    </xf>
    <xf numFmtId="0" fontId="45" fillId="0" borderId="2" xfId="0" applyFont="1" applyFill="1" applyBorder="1" applyAlignment="1">
      <alignment vertical="top"/>
    </xf>
    <xf numFmtId="4" fontId="45" fillId="0" borderId="2" xfId="0" applyNumberFormat="1" applyFont="1" applyFill="1" applyBorder="1" applyAlignment="1">
      <alignment vertical="top" wrapText="1"/>
    </xf>
    <xf numFmtId="0" fontId="44" fillId="0" borderId="0" xfId="0" applyFont="1" applyFill="1" applyAlignment="1">
      <alignment vertical="top"/>
    </xf>
    <xf numFmtId="49" fontId="33" fillId="0" borderId="2" xfId="0" applyNumberFormat="1" applyFont="1" applyFill="1" applyBorder="1" applyAlignment="1">
      <alignment vertical="top"/>
    </xf>
    <xf numFmtId="49" fontId="45" fillId="0" borderId="2" xfId="0" applyNumberFormat="1" applyFont="1" applyFill="1" applyBorder="1" applyAlignment="1">
      <alignment vertical="top"/>
    </xf>
    <xf numFmtId="49" fontId="45" fillId="0" borderId="2" xfId="0" applyNumberFormat="1" applyFont="1" applyFill="1" applyBorder="1" applyAlignment="1">
      <alignment vertical="top" wrapText="1"/>
    </xf>
    <xf numFmtId="0" fontId="38" fillId="0" borderId="18" xfId="0" applyFont="1" applyFill="1" applyBorder="1" applyAlignment="1">
      <alignment vertical="top" wrapText="1"/>
    </xf>
    <xf numFmtId="49" fontId="33" fillId="0" borderId="2" xfId="0" applyNumberFormat="1" applyFont="1" applyFill="1" applyBorder="1" applyAlignment="1">
      <alignment horizontal="center" vertical="top" wrapText="1" shrinkToFit="1"/>
    </xf>
    <xf numFmtId="49" fontId="33" fillId="0" borderId="2" xfId="0" applyNumberFormat="1" applyFont="1" applyFill="1" applyBorder="1" applyAlignment="1">
      <alignment horizontal="center" vertical="center" wrapText="1" shrinkToFit="1"/>
    </xf>
    <xf numFmtId="0" fontId="41" fillId="0" borderId="2" xfId="0" applyFont="1" applyFill="1" applyBorder="1" applyAlignment="1">
      <alignment horizontal="center" vertical="top" wrapText="1"/>
    </xf>
    <xf numFmtId="0" fontId="41" fillId="0" borderId="2" xfId="0" applyFont="1" applyFill="1" applyBorder="1" applyAlignment="1">
      <alignment horizontal="center" vertical="center" wrapText="1"/>
    </xf>
    <xf numFmtId="0" fontId="34" fillId="0" borderId="2" xfId="0" applyFont="1" applyFill="1" applyBorder="1" applyAlignment="1">
      <alignment vertical="top" wrapText="1"/>
    </xf>
    <xf numFmtId="4" fontId="34" fillId="0" borderId="2" xfId="0" applyNumberFormat="1" applyFont="1" applyFill="1" applyBorder="1" applyAlignment="1">
      <alignment horizontal="right" vertical="center"/>
    </xf>
    <xf numFmtId="4" fontId="34" fillId="0" borderId="2" xfId="0" applyNumberFormat="1" applyFont="1" applyFill="1" applyBorder="1" applyAlignment="1">
      <alignment horizontal="right" vertical="center" wrapText="1"/>
    </xf>
    <xf numFmtId="4" fontId="33" fillId="0" borderId="2" xfId="0" applyNumberFormat="1" applyFont="1" applyFill="1" applyBorder="1" applyAlignment="1">
      <alignment horizontal="right" vertical="center" wrapText="1"/>
    </xf>
    <xf numFmtId="0" fontId="33" fillId="0" borderId="2" xfId="0" applyFont="1" applyFill="1" applyBorder="1" applyAlignment="1">
      <alignment horizontal="justify" vertical="top" wrapText="1"/>
    </xf>
    <xf numFmtId="0" fontId="34" fillId="0" borderId="2" xfId="0" applyNumberFormat="1" applyFont="1" applyFill="1" applyBorder="1" applyAlignment="1">
      <alignment horizontal="left" vertical="top" wrapText="1"/>
    </xf>
    <xf numFmtId="49" fontId="38" fillId="0" borderId="9" xfId="2" applyNumberFormat="1" applyFont="1" applyBorder="1" applyAlignment="1" applyProtection="1">
      <alignment horizontal="center" vertical="top"/>
    </xf>
    <xf numFmtId="0" fontId="38" fillId="0" borderId="2" xfId="1" applyNumberFormat="1" applyFont="1" applyBorder="1" applyAlignment="1" applyProtection="1">
      <alignment horizontal="left" vertical="top" wrapText="1"/>
    </xf>
    <xf numFmtId="0" fontId="41" fillId="0" borderId="2" xfId="0" applyFont="1" applyFill="1" applyBorder="1" applyAlignment="1">
      <alignment horizontal="justify" vertical="top" wrapText="1"/>
    </xf>
    <xf numFmtId="0" fontId="33" fillId="0" borderId="4" xfId="0" applyFont="1" applyBorder="1" applyAlignment="1">
      <alignment horizontal="left" vertical="top"/>
    </xf>
    <xf numFmtId="0" fontId="33" fillId="13" borderId="2" xfId="0" applyFont="1" applyFill="1" applyBorder="1" applyAlignment="1">
      <alignment vertical="top" wrapText="1"/>
    </xf>
    <xf numFmtId="0" fontId="33" fillId="0" borderId="2" xfId="0" applyFont="1" applyFill="1" applyBorder="1" applyAlignment="1">
      <alignment horizontal="left" vertical="top"/>
    </xf>
    <xf numFmtId="0" fontId="34" fillId="0" borderId="2" xfId="0" applyFont="1" applyFill="1" applyBorder="1" applyAlignment="1">
      <alignment horizontal="justify" vertical="top" wrapText="1"/>
    </xf>
    <xf numFmtId="49" fontId="38" fillId="0" borderId="2" xfId="2" applyNumberFormat="1" applyFont="1" applyFill="1" applyBorder="1" applyAlignment="1" applyProtection="1">
      <alignment horizontal="left" vertical="top"/>
    </xf>
    <xf numFmtId="0" fontId="38" fillId="0" borderId="2" xfId="1" applyNumberFormat="1" applyFont="1" applyFill="1" applyBorder="1" applyAlignment="1" applyProtection="1">
      <alignment horizontal="left" vertical="top" wrapText="1"/>
    </xf>
    <xf numFmtId="0" fontId="43" fillId="0" borderId="2" xfId="0" applyFont="1" applyFill="1" applyBorder="1" applyAlignment="1">
      <alignment vertical="top" wrapText="1"/>
    </xf>
    <xf numFmtId="4" fontId="43" fillId="0" borderId="2" xfId="0" applyNumberFormat="1" applyFont="1" applyFill="1" applyBorder="1" applyAlignment="1">
      <alignment horizontal="right" vertical="center" wrapText="1"/>
    </xf>
    <xf numFmtId="49" fontId="33" fillId="0" borderId="2" xfId="2" applyNumberFormat="1" applyFont="1" applyBorder="1" applyAlignment="1" applyProtection="1">
      <alignment horizontal="center" vertical="top"/>
    </xf>
    <xf numFmtId="0" fontId="33" fillId="0" borderId="2" xfId="1" applyNumberFormat="1" applyFont="1" applyBorder="1" applyAlignment="1" applyProtection="1">
      <alignment horizontal="left" vertical="top" wrapText="1"/>
    </xf>
    <xf numFmtId="0" fontId="34" fillId="0" borderId="2" xfId="0" applyFont="1" applyFill="1" applyBorder="1" applyAlignment="1">
      <alignment horizontal="center" vertical="top" wrapText="1"/>
    </xf>
    <xf numFmtId="0" fontId="41" fillId="0" borderId="0" xfId="0" applyFont="1" applyFill="1" applyAlignment="1">
      <alignment vertical="top"/>
    </xf>
    <xf numFmtId="49" fontId="33" fillId="0" borderId="2" xfId="0" applyNumberFormat="1" applyFont="1" applyFill="1" applyBorder="1" applyAlignment="1">
      <alignment horizontal="left" vertical="top" wrapText="1"/>
    </xf>
    <xf numFmtId="49" fontId="33" fillId="0" borderId="2" xfId="0" applyNumberFormat="1" applyFont="1" applyFill="1" applyBorder="1" applyAlignment="1">
      <alignment horizontal="left" vertical="top"/>
    </xf>
    <xf numFmtId="0" fontId="33" fillId="0" borderId="2" xfId="0" applyFont="1" applyFill="1" applyBorder="1" applyAlignment="1">
      <alignment horizontal="center" vertical="top" wrapText="1"/>
    </xf>
    <xf numFmtId="49" fontId="33" fillId="0" borderId="6" xfId="0" applyNumberFormat="1" applyFont="1" applyFill="1" applyBorder="1" applyAlignment="1">
      <alignment horizontal="left" vertical="top" wrapText="1"/>
    </xf>
    <xf numFmtId="0" fontId="33" fillId="0" borderId="2" xfId="0" applyFont="1" applyFill="1" applyBorder="1" applyAlignment="1">
      <alignment horizontal="center" vertical="top" wrapText="1"/>
    </xf>
    <xf numFmtId="0" fontId="34" fillId="0" borderId="2" xfId="1" applyNumberFormat="1" applyFont="1" applyBorder="1" applyAlignment="1" applyProtection="1">
      <alignment horizontal="left" vertical="top" wrapText="1"/>
    </xf>
    <xf numFmtId="167" fontId="44" fillId="0" borderId="0" xfId="0" applyNumberFormat="1" applyFont="1" applyFill="1" applyAlignment="1">
      <alignment vertical="top" wrapText="1"/>
    </xf>
    <xf numFmtId="49" fontId="33" fillId="0" borderId="2" xfId="0" applyNumberFormat="1" applyFont="1" applyFill="1" applyBorder="1" applyAlignment="1">
      <alignment horizontal="left" wrapText="1"/>
    </xf>
    <xf numFmtId="49" fontId="33" fillId="0" borderId="2" xfId="0" applyNumberFormat="1" applyFont="1" applyFill="1" applyBorder="1" applyAlignment="1">
      <alignment horizontal="left"/>
    </xf>
    <xf numFmtId="49" fontId="33" fillId="0" borderId="6" xfId="0" applyNumberFormat="1" applyFont="1" applyFill="1" applyBorder="1" applyAlignment="1">
      <alignment horizontal="left" wrapText="1"/>
    </xf>
    <xf numFmtId="0" fontId="33" fillId="0" borderId="2" xfId="0" applyFont="1" applyFill="1" applyBorder="1" applyAlignment="1">
      <alignment horizontal="left" wrapText="1"/>
    </xf>
    <xf numFmtId="0" fontId="33" fillId="0" borderId="6" xfId="0" applyFont="1" applyFill="1" applyBorder="1" applyAlignment="1">
      <alignment horizontal="left" wrapText="1"/>
    </xf>
    <xf numFmtId="0" fontId="33" fillId="0" borderId="0" xfId="0" applyFont="1" applyFill="1" applyAlignment="1">
      <alignment horizontal="center" vertical="top"/>
    </xf>
    <xf numFmtId="0" fontId="33" fillId="0" borderId="0" xfId="0" applyFont="1" applyFill="1" applyAlignment="1">
      <alignment vertical="top"/>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3" fillId="0" borderId="0" xfId="0" applyFont="1" applyFill="1" applyAlignment="1">
      <alignment horizontal="left" vertical="center"/>
    </xf>
    <xf numFmtId="0" fontId="33" fillId="0" borderId="0" xfId="0" applyFont="1" applyFill="1" applyAlignment="1">
      <alignment horizontal="left" vertical="top" wrapText="1"/>
    </xf>
    <xf numFmtId="0" fontId="34" fillId="0" borderId="0" xfId="0" applyFont="1" applyFill="1" applyBorder="1" applyAlignment="1">
      <alignment horizontal="center" vertical="top" wrapText="1"/>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left" vertical="center" wrapText="1"/>
    </xf>
    <xf numFmtId="0" fontId="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Alignment="1">
      <alignment horizontal="center" vertical="top"/>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7">
    <cellStyle name="xl31" xfId="1"/>
    <cellStyle name="xl32" xfId="4"/>
    <cellStyle name="xl43" xfId="2"/>
    <cellStyle name="Обычный" xfId="0" builtinId="0"/>
    <cellStyle name="Обычный 2" xfId="3"/>
    <cellStyle name="Обычный 2 2" xfId="6"/>
    <cellStyle name="Обычный_method_2_1" xfId="5"/>
  </cellStyles>
  <dxfs count="0"/>
  <tableStyles count="0" defaultTableStyle="TableStyleMedium2" defaultPivotStyle="PivotStyleMedium9"/>
  <colors>
    <mruColors>
      <color rgb="FF0000FF"/>
      <color rgb="FFFF0066"/>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rina/Documents/&#1048;&#1079;&#1084;_&#1088;&#1077;&#1096;&#1077;&#1085;&#1080;&#1081;%202020/&#1048;&#1079;&#1084;&#1077;&#1085;&#1077;&#1085;&#1080;&#1103;%202020/ADMINISTRATOR/Documents/&#1040;&#1056;&#1061;&#1048;&#1042;/2003-2019%20&#1075;&#1086;&#1076;&#1099;/2019/&#1054;&#1090;&#1095;&#1077;&#1090;&#1099;%20&#1074;%20&#1057;&#1086;&#1074;&#1077;&#1090;/9%20&#1084;&#1077;&#1089;&#1103;&#1094;&#1077;&#1074;%202019/&#1055;&#1086;&#1089;&#1090;_&#1040;&#1050;&#1056;%20&#1086;&#1090;%2028_10_19%20&#8470;726+&#1087;&#1088;&#1080;&#1083;_/&#1055;&#1088;&#1080;&#1083;&#1086;&#1078;&#1077;&#1085;&#1080;&#1103;%20&#1085;&#1072;%2001_04_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1041;&#1102;&#1076;&#1078;&#1077;&#1090;%202026/&#1048;&#1079;&#1084;&#1077;&#1085;&#1077;&#1085;&#1080;&#1103;%202026/&#1055;&#1088;&#1080;&#1083;_%202026-2028%20&#1087;&#1086;&#1076;&#1088;%20%20&#1084;&#1072;&#1088;&#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ыписка из долг.книги"/>
      <sheetName val="Рез."/>
      <sheetName val="Дох."/>
      <sheetName val="Функц."/>
      <sheetName val="Вед."/>
      <sheetName val="Ист.8"/>
      <sheetName val="Мер.функц."/>
      <sheetName val="Мер.вед."/>
    </sheetNames>
    <sheetDataSet>
      <sheetData sheetId="0" refreshError="1"/>
      <sheetData sheetId="1" refreshError="1"/>
      <sheetData sheetId="2" refreshError="1">
        <row r="131">
          <cell r="C131">
            <v>192134889.22999999</v>
          </cell>
          <cell r="D131">
            <v>193147789.22999999</v>
          </cell>
          <cell r="E131">
            <v>52107712.379999995</v>
          </cell>
        </row>
      </sheetData>
      <sheetData sheetId="3" refreshError="1">
        <row r="441">
          <cell r="P441">
            <v>201209350.22999999</v>
          </cell>
          <cell r="Q441">
            <v>202222250.22999999</v>
          </cell>
          <cell r="R441">
            <v>50516008.289999999</v>
          </cell>
        </row>
      </sheetData>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row r="1">
          <cell r="C1">
            <v>32915001.809999999</v>
          </cell>
        </row>
      </sheetData>
      <sheetData sheetId="1"/>
      <sheetData sheetId="2"/>
      <sheetData sheetId="3"/>
      <sheetData sheetId="4"/>
      <sheetData sheetId="5"/>
      <sheetData sheetId="6"/>
      <sheetData sheetId="7"/>
      <sheetData sheetId="8"/>
      <sheetData sheetId="9"/>
      <sheetData sheetId="10"/>
      <sheetData sheetId="11"/>
      <sheetData sheetId="12">
        <row r="8">
          <cell r="N8">
            <v>97657215.219999984</v>
          </cell>
        </row>
      </sheetData>
      <sheetData sheetId="13"/>
      <sheetData sheetId="14"/>
      <sheetData sheetId="15"/>
      <sheetData sheetId="16"/>
      <sheetData sheetId="17">
        <row r="7">
          <cell r="C7">
            <v>0</v>
          </cell>
        </row>
      </sheetData>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142"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35" t="s">
        <v>400</v>
      </c>
      <c r="I1" s="435"/>
      <c r="J1" s="435"/>
      <c r="K1" s="435"/>
      <c r="L1" s="435"/>
    </row>
    <row r="2" spans="1:12" ht="51" customHeight="1" x14ac:dyDescent="0.25">
      <c r="E2" s="25"/>
      <c r="F2" s="10"/>
      <c r="G2" s="10"/>
      <c r="H2" s="435" t="s">
        <v>727</v>
      </c>
      <c r="I2" s="435"/>
      <c r="J2" s="435"/>
      <c r="K2" s="435"/>
      <c r="L2" s="435"/>
    </row>
    <row r="3" spans="1:12" ht="38.25" customHeight="1" x14ac:dyDescent="0.25">
      <c r="A3" s="436" t="s">
        <v>729</v>
      </c>
      <c r="B3" s="436"/>
      <c r="C3" s="436"/>
      <c r="D3" s="436"/>
      <c r="E3" s="436"/>
      <c r="F3" s="436"/>
      <c r="G3" s="436"/>
      <c r="H3" s="436"/>
      <c r="I3" s="436"/>
      <c r="J3" s="436"/>
      <c r="K3" s="436"/>
      <c r="L3" s="436"/>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85.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55"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40"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85"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105"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60"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60"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60"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60"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60"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737</v>
      </c>
      <c r="B169" s="306"/>
      <c r="C169" s="306"/>
      <c r="D169" s="306"/>
      <c r="E169" s="3">
        <v>851</v>
      </c>
      <c r="F169" s="2" t="s">
        <v>52</v>
      </c>
      <c r="G169" s="2" t="s">
        <v>11</v>
      </c>
      <c r="H169" s="3" t="s">
        <v>738</v>
      </c>
      <c r="I169" s="2"/>
      <c r="J169" s="15">
        <f t="shared" ref="J169:L170" si="66">J170</f>
        <v>4000079</v>
      </c>
      <c r="K169" s="15">
        <f t="shared" si="66"/>
        <v>9199377</v>
      </c>
      <c r="L169" s="15">
        <f t="shared" si="66"/>
        <v>0</v>
      </c>
    </row>
    <row r="170" spans="1:12" ht="60" x14ac:dyDescent="0.25">
      <c r="A170" s="306" t="s">
        <v>37</v>
      </c>
      <c r="B170" s="306"/>
      <c r="C170" s="306"/>
      <c r="D170" s="306"/>
      <c r="E170" s="3">
        <v>851</v>
      </c>
      <c r="F170" s="2" t="s">
        <v>52</v>
      </c>
      <c r="G170" s="2" t="s">
        <v>11</v>
      </c>
      <c r="H170" s="3" t="s">
        <v>738</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738</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60"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60"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60"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60"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60"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60"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60"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740</v>
      </c>
      <c r="B210" s="306"/>
      <c r="C210" s="306"/>
      <c r="D210" s="306"/>
      <c r="E210" s="3">
        <v>851</v>
      </c>
      <c r="F210" s="3" t="s">
        <v>86</v>
      </c>
      <c r="G210" s="3" t="s">
        <v>12</v>
      </c>
      <c r="H210" s="3" t="s">
        <v>742</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742</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742</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742</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742</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704</v>
      </c>
      <c r="B223" s="19"/>
      <c r="C223" s="19"/>
      <c r="D223" s="19"/>
      <c r="E223" s="3" t="s">
        <v>250</v>
      </c>
      <c r="F223" s="2" t="s">
        <v>100</v>
      </c>
      <c r="G223" s="2" t="s">
        <v>40</v>
      </c>
      <c r="H223" s="3" t="s">
        <v>708</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708</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708</v>
      </c>
      <c r="I225" s="2" t="s">
        <v>68</v>
      </c>
      <c r="J225" s="15">
        <v>0</v>
      </c>
      <c r="K225" s="15"/>
      <c r="L225" s="15"/>
    </row>
    <row r="226" spans="1:12" ht="48" customHeight="1" x14ac:dyDescent="0.25">
      <c r="A226" s="306" t="s">
        <v>748</v>
      </c>
      <c r="B226" s="19"/>
      <c r="C226" s="19"/>
      <c r="D226" s="19"/>
      <c r="E226" s="3" t="s">
        <v>250</v>
      </c>
      <c r="F226" s="2" t="s">
        <v>100</v>
      </c>
      <c r="G226" s="2" t="s">
        <v>40</v>
      </c>
      <c r="H226" s="3" t="s">
        <v>750</v>
      </c>
      <c r="I226" s="2"/>
      <c r="J226" s="15">
        <f t="shared" ref="J226:L227" si="91">J227</f>
        <v>4014945.62</v>
      </c>
      <c r="K226" s="15">
        <f t="shared" si="91"/>
        <v>0</v>
      </c>
      <c r="L226" s="15">
        <f t="shared" si="91"/>
        <v>0</v>
      </c>
    </row>
    <row r="227" spans="1:12" ht="60" x14ac:dyDescent="0.25">
      <c r="A227" s="306" t="s">
        <v>37</v>
      </c>
      <c r="B227" s="19"/>
      <c r="C227" s="19"/>
      <c r="D227" s="19"/>
      <c r="E227" s="3" t="s">
        <v>250</v>
      </c>
      <c r="F227" s="2" t="s">
        <v>100</v>
      </c>
      <c r="G227" s="2" t="s">
        <v>40</v>
      </c>
      <c r="H227" s="3" t="s">
        <v>750</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750</v>
      </c>
      <c r="I228" s="2" t="s">
        <v>78</v>
      </c>
      <c r="J228" s="15">
        <v>4014945.62</v>
      </c>
      <c r="K228" s="15">
        <v>0</v>
      </c>
      <c r="L228" s="15">
        <v>0</v>
      </c>
    </row>
    <row r="229" spans="1:12" ht="45" x14ac:dyDescent="0.25">
      <c r="A229" s="306" t="s">
        <v>704</v>
      </c>
      <c r="B229" s="19"/>
      <c r="C229" s="19"/>
      <c r="D229" s="19"/>
      <c r="E229" s="3" t="s">
        <v>250</v>
      </c>
      <c r="F229" s="2" t="s">
        <v>100</v>
      </c>
      <c r="G229" s="2" t="s">
        <v>40</v>
      </c>
      <c r="H229" s="3" t="s">
        <v>743</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743</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743</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75"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60"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60"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60"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65"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60"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60"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60"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60"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35"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60"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60"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60"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700</v>
      </c>
      <c r="B275" s="306"/>
      <c r="C275" s="306"/>
      <c r="D275" s="306"/>
      <c r="E275" s="3">
        <v>852</v>
      </c>
      <c r="F275" s="2" t="s">
        <v>71</v>
      </c>
      <c r="G275" s="3" t="s">
        <v>40</v>
      </c>
      <c r="H275" s="3" t="s">
        <v>699</v>
      </c>
      <c r="I275" s="2"/>
      <c r="J275" s="15">
        <f t="shared" si="107"/>
        <v>205012</v>
      </c>
      <c r="K275" s="15">
        <f t="shared" si="107"/>
        <v>0</v>
      </c>
      <c r="L275" s="15">
        <f t="shared" si="107"/>
        <v>0</v>
      </c>
    </row>
    <row r="276" spans="1:12" ht="60" x14ac:dyDescent="0.25">
      <c r="A276" s="306" t="s">
        <v>37</v>
      </c>
      <c r="B276" s="306"/>
      <c r="C276" s="306"/>
      <c r="D276" s="306"/>
      <c r="E276" s="3">
        <v>852</v>
      </c>
      <c r="F276" s="2" t="s">
        <v>71</v>
      </c>
      <c r="G276" s="3" t="s">
        <v>40</v>
      </c>
      <c r="H276" s="3" t="s">
        <v>699</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699</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60"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60"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703</v>
      </c>
      <c r="I284" s="2"/>
      <c r="J284" s="15">
        <f t="shared" ref="J284:L285" si="110">J285</f>
        <v>2787423</v>
      </c>
      <c r="K284" s="15">
        <f t="shared" si="110"/>
        <v>2898960</v>
      </c>
      <c r="L284" s="15">
        <f t="shared" si="110"/>
        <v>3013760</v>
      </c>
    </row>
    <row r="285" spans="1:12" ht="60" x14ac:dyDescent="0.25">
      <c r="A285" s="306" t="s">
        <v>37</v>
      </c>
      <c r="B285" s="306"/>
      <c r="C285" s="306"/>
      <c r="D285" s="306"/>
      <c r="E285" s="3">
        <v>852</v>
      </c>
      <c r="F285" s="2" t="s">
        <v>71</v>
      </c>
      <c r="G285" s="2" t="s">
        <v>40</v>
      </c>
      <c r="H285" s="3" t="s">
        <v>703</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703</v>
      </c>
      <c r="I286" s="2" t="s">
        <v>78</v>
      </c>
      <c r="J286" s="15">
        <v>2787423</v>
      </c>
      <c r="K286" s="15">
        <v>2898960</v>
      </c>
      <c r="L286" s="15">
        <v>3013760</v>
      </c>
    </row>
    <row r="287" spans="1:12" s="17" customFormat="1" ht="165"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60"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60"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747</v>
      </c>
      <c r="B314" s="34"/>
      <c r="C314" s="34"/>
      <c r="D314" s="34"/>
      <c r="E314" s="3" t="s">
        <v>745</v>
      </c>
      <c r="F314" s="13" t="s">
        <v>86</v>
      </c>
      <c r="G314" s="13" t="s">
        <v>42</v>
      </c>
      <c r="H314" s="3"/>
      <c r="I314" s="13"/>
      <c r="J314" s="16">
        <f>J315</f>
        <v>1411200</v>
      </c>
      <c r="K314" s="16">
        <f t="shared" ref="K314:L314" si="125">K315</f>
        <v>1411200</v>
      </c>
      <c r="L314" s="16">
        <f t="shared" si="125"/>
        <v>1411200</v>
      </c>
    </row>
    <row r="315" spans="1:12" ht="165"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35"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65"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748</v>
      </c>
      <c r="B335" s="306"/>
      <c r="C335" s="306"/>
      <c r="D335" s="306"/>
      <c r="E335" s="3" t="s">
        <v>291</v>
      </c>
      <c r="F335" s="3" t="s">
        <v>100</v>
      </c>
      <c r="G335" s="3" t="s">
        <v>42</v>
      </c>
      <c r="H335" s="3" t="s">
        <v>749</v>
      </c>
      <c r="I335" s="19"/>
      <c r="J335" s="15">
        <f t="shared" ref="J335:L336" si="134">J336</f>
        <v>9445900</v>
      </c>
      <c r="K335" s="15">
        <f t="shared" si="134"/>
        <v>9445900</v>
      </c>
      <c r="L335" s="15">
        <f t="shared" si="134"/>
        <v>9445900</v>
      </c>
    </row>
    <row r="336" spans="1:12" ht="60" x14ac:dyDescent="0.25">
      <c r="A336" s="306" t="s">
        <v>37</v>
      </c>
      <c r="B336" s="306"/>
      <c r="C336" s="306"/>
      <c r="D336" s="306"/>
      <c r="E336" s="3" t="s">
        <v>291</v>
      </c>
      <c r="F336" s="3" t="s">
        <v>100</v>
      </c>
      <c r="G336" s="3" t="s">
        <v>42</v>
      </c>
      <c r="H336" s="3" t="s">
        <v>749</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60"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60"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60"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65"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60"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105"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105"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E93"/>
  <sheetViews>
    <sheetView zoomScale="70" zoomScaleNormal="70" workbookViewId="0">
      <pane xSplit="2" ySplit="8" topLeftCell="C70" activePane="bottomRight" state="frozen"/>
      <selection pane="topRight" activeCell="C1" sqref="C1"/>
      <selection pane="bottomLeft" activeCell="A7" sqref="A7"/>
      <selection pane="bottomRight" activeCell="B16" sqref="B16"/>
    </sheetView>
  </sheetViews>
  <sheetFormatPr defaultRowHeight="15" x14ac:dyDescent="0.25"/>
  <cols>
    <col min="1" max="1" width="29" style="351" customWidth="1"/>
    <col min="2" max="2" width="43.42578125" style="353" customWidth="1"/>
    <col min="3" max="3" width="20" style="352" customWidth="1"/>
    <col min="4" max="5" width="16.140625" style="352" customWidth="1"/>
    <col min="6" max="6" width="10.85546875" style="353" bestFit="1" customWidth="1"/>
    <col min="7" max="132" width="9.140625" style="353"/>
    <col min="133" max="133" width="25.42578125" style="353" customWidth="1"/>
    <col min="134" max="134" width="56.28515625" style="353" customWidth="1"/>
    <col min="135" max="135" width="14" style="353" customWidth="1"/>
    <col min="136" max="137" width="14.5703125" style="353" customWidth="1"/>
    <col min="138" max="138" width="14.140625" style="353" customWidth="1"/>
    <col min="139" max="139" width="15.140625" style="353" customWidth="1"/>
    <col min="140" max="140" width="13.85546875" style="353" customWidth="1"/>
    <col min="141" max="142" width="14.7109375" style="353" customWidth="1"/>
    <col min="143" max="143" width="12.85546875" style="353" customWidth="1"/>
    <col min="144" max="144" width="13.5703125" style="353" customWidth="1"/>
    <col min="145" max="145" width="12.7109375" style="353" customWidth="1"/>
    <col min="146" max="146" width="13.42578125" style="353" customWidth="1"/>
    <col min="147" max="147" width="13.140625" style="353" customWidth="1"/>
    <col min="148" max="148" width="14.7109375" style="353" customWidth="1"/>
    <col min="149" max="149" width="14.5703125" style="353" customWidth="1"/>
    <col min="150" max="150" width="13" style="353" customWidth="1"/>
    <col min="151" max="151" width="15" style="353" customWidth="1"/>
    <col min="152" max="153" width="12.140625" style="353" customWidth="1"/>
    <col min="154" max="154" width="12" style="353" customWidth="1"/>
    <col min="155" max="155" width="13.5703125" style="353" customWidth="1"/>
    <col min="156" max="156" width="14" style="353" customWidth="1"/>
    <col min="157" max="157" width="12.28515625" style="353" customWidth="1"/>
    <col min="158" max="158" width="14.140625" style="353" customWidth="1"/>
    <col min="159" max="159" width="13" style="353" customWidth="1"/>
    <col min="160" max="160" width="13.5703125" style="353" customWidth="1"/>
    <col min="161" max="161" width="12.42578125" style="353" customWidth="1"/>
    <col min="162" max="162" width="12.5703125" style="353" customWidth="1"/>
    <col min="163" max="163" width="11.7109375" style="353" customWidth="1"/>
    <col min="164" max="164" width="13.7109375" style="353" customWidth="1"/>
    <col min="165" max="165" width="13.28515625" style="353" customWidth="1"/>
    <col min="166" max="166" width="13.140625" style="353" customWidth="1"/>
    <col min="167" max="167" width="12" style="353" customWidth="1"/>
    <col min="168" max="168" width="12.140625" style="353" customWidth="1"/>
    <col min="169" max="169" width="12.28515625" style="353" customWidth="1"/>
    <col min="170" max="170" width="12.140625" style="353" customWidth="1"/>
    <col min="171" max="171" width="12.5703125" style="353" customWidth="1"/>
    <col min="172" max="388" width="9.140625" style="353"/>
    <col min="389" max="389" width="25.42578125" style="353" customWidth="1"/>
    <col min="390" max="390" width="56.28515625" style="353" customWidth="1"/>
    <col min="391" max="391" width="14" style="353" customWidth="1"/>
    <col min="392" max="393" width="14.5703125" style="353" customWidth="1"/>
    <col min="394" max="394" width="14.140625" style="353" customWidth="1"/>
    <col min="395" max="395" width="15.140625" style="353" customWidth="1"/>
    <col min="396" max="396" width="13.85546875" style="353" customWidth="1"/>
    <col min="397" max="398" width="14.7109375" style="353" customWidth="1"/>
    <col min="399" max="399" width="12.85546875" style="353" customWidth="1"/>
    <col min="400" max="400" width="13.5703125" style="353" customWidth="1"/>
    <col min="401" max="401" width="12.7109375" style="353" customWidth="1"/>
    <col min="402" max="402" width="13.42578125" style="353" customWidth="1"/>
    <col min="403" max="403" width="13.140625" style="353" customWidth="1"/>
    <col min="404" max="404" width="14.7109375" style="353" customWidth="1"/>
    <col min="405" max="405" width="14.5703125" style="353" customWidth="1"/>
    <col min="406" max="406" width="13" style="353" customWidth="1"/>
    <col min="407" max="407" width="15" style="353" customWidth="1"/>
    <col min="408" max="409" width="12.140625" style="353" customWidth="1"/>
    <col min="410" max="410" width="12" style="353" customWidth="1"/>
    <col min="411" max="411" width="13.5703125" style="353" customWidth="1"/>
    <col min="412" max="412" width="14" style="353" customWidth="1"/>
    <col min="413" max="413" width="12.28515625" style="353" customWidth="1"/>
    <col min="414" max="414" width="14.140625" style="353" customWidth="1"/>
    <col min="415" max="415" width="13" style="353" customWidth="1"/>
    <col min="416" max="416" width="13.5703125" style="353" customWidth="1"/>
    <col min="417" max="417" width="12.42578125" style="353" customWidth="1"/>
    <col min="418" max="418" width="12.5703125" style="353" customWidth="1"/>
    <col min="419" max="419" width="11.7109375" style="353" customWidth="1"/>
    <col min="420" max="420" width="13.7109375" style="353" customWidth="1"/>
    <col min="421" max="421" width="13.28515625" style="353" customWidth="1"/>
    <col min="422" max="422" width="13.140625" style="353" customWidth="1"/>
    <col min="423" max="423" width="12" style="353" customWidth="1"/>
    <col min="424" max="424" width="12.140625" style="353" customWidth="1"/>
    <col min="425" max="425" width="12.28515625" style="353" customWidth="1"/>
    <col min="426" max="426" width="12.140625" style="353" customWidth="1"/>
    <col min="427" max="427" width="12.5703125" style="353" customWidth="1"/>
    <col min="428" max="644" width="9.140625" style="353"/>
    <col min="645" max="645" width="25.42578125" style="353" customWidth="1"/>
    <col min="646" max="646" width="56.28515625" style="353" customWidth="1"/>
    <col min="647" max="647" width="14" style="353" customWidth="1"/>
    <col min="648" max="649" width="14.5703125" style="353" customWidth="1"/>
    <col min="650" max="650" width="14.140625" style="353" customWidth="1"/>
    <col min="651" max="651" width="15.140625" style="353" customWidth="1"/>
    <col min="652" max="652" width="13.85546875" style="353" customWidth="1"/>
    <col min="653" max="654" width="14.7109375" style="353" customWidth="1"/>
    <col min="655" max="655" width="12.85546875" style="353" customWidth="1"/>
    <col min="656" max="656" width="13.5703125" style="353" customWidth="1"/>
    <col min="657" max="657" width="12.7109375" style="353" customWidth="1"/>
    <col min="658" max="658" width="13.42578125" style="353" customWidth="1"/>
    <col min="659" max="659" width="13.140625" style="353" customWidth="1"/>
    <col min="660" max="660" width="14.7109375" style="353" customWidth="1"/>
    <col min="661" max="661" width="14.5703125" style="353" customWidth="1"/>
    <col min="662" max="662" width="13" style="353" customWidth="1"/>
    <col min="663" max="663" width="15" style="353" customWidth="1"/>
    <col min="664" max="665" width="12.140625" style="353" customWidth="1"/>
    <col min="666" max="666" width="12" style="353" customWidth="1"/>
    <col min="667" max="667" width="13.5703125" style="353" customWidth="1"/>
    <col min="668" max="668" width="14" style="353" customWidth="1"/>
    <col min="669" max="669" width="12.28515625" style="353" customWidth="1"/>
    <col min="670" max="670" width="14.140625" style="353" customWidth="1"/>
    <col min="671" max="671" width="13" style="353" customWidth="1"/>
    <col min="672" max="672" width="13.5703125" style="353" customWidth="1"/>
    <col min="673" max="673" width="12.42578125" style="353" customWidth="1"/>
    <col min="674" max="674" width="12.5703125" style="353" customWidth="1"/>
    <col min="675" max="675" width="11.7109375" style="353" customWidth="1"/>
    <col min="676" max="676" width="13.7109375" style="353" customWidth="1"/>
    <col min="677" max="677" width="13.28515625" style="353" customWidth="1"/>
    <col min="678" max="678" width="13.140625" style="353" customWidth="1"/>
    <col min="679" max="679" width="12" style="353" customWidth="1"/>
    <col min="680" max="680" width="12.140625" style="353" customWidth="1"/>
    <col min="681" max="681" width="12.28515625" style="353" customWidth="1"/>
    <col min="682" max="682" width="12.140625" style="353" customWidth="1"/>
    <col min="683" max="683" width="12.5703125" style="353" customWidth="1"/>
    <col min="684" max="900" width="9.140625" style="353"/>
    <col min="901" max="901" width="25.42578125" style="353" customWidth="1"/>
    <col min="902" max="902" width="56.28515625" style="353" customWidth="1"/>
    <col min="903" max="903" width="14" style="353" customWidth="1"/>
    <col min="904" max="905" width="14.5703125" style="353" customWidth="1"/>
    <col min="906" max="906" width="14.140625" style="353" customWidth="1"/>
    <col min="907" max="907" width="15.140625" style="353" customWidth="1"/>
    <col min="908" max="908" width="13.85546875" style="353" customWidth="1"/>
    <col min="909" max="910" width="14.7109375" style="353" customWidth="1"/>
    <col min="911" max="911" width="12.85546875" style="353" customWidth="1"/>
    <col min="912" max="912" width="13.5703125" style="353" customWidth="1"/>
    <col min="913" max="913" width="12.7109375" style="353" customWidth="1"/>
    <col min="914" max="914" width="13.42578125" style="353" customWidth="1"/>
    <col min="915" max="915" width="13.140625" style="353" customWidth="1"/>
    <col min="916" max="916" width="14.7109375" style="353" customWidth="1"/>
    <col min="917" max="917" width="14.5703125" style="353" customWidth="1"/>
    <col min="918" max="918" width="13" style="353" customWidth="1"/>
    <col min="919" max="919" width="15" style="353" customWidth="1"/>
    <col min="920" max="921" width="12.140625" style="353" customWidth="1"/>
    <col min="922" max="922" width="12" style="353" customWidth="1"/>
    <col min="923" max="923" width="13.5703125" style="353" customWidth="1"/>
    <col min="924" max="924" width="14" style="353" customWidth="1"/>
    <col min="925" max="925" width="12.28515625" style="353" customWidth="1"/>
    <col min="926" max="926" width="14.140625" style="353" customWidth="1"/>
    <col min="927" max="927" width="13" style="353" customWidth="1"/>
    <col min="928" max="928" width="13.5703125" style="353" customWidth="1"/>
    <col min="929" max="929" width="12.42578125" style="353" customWidth="1"/>
    <col min="930" max="930" width="12.5703125" style="353" customWidth="1"/>
    <col min="931" max="931" width="11.7109375" style="353" customWidth="1"/>
    <col min="932" max="932" width="13.7109375" style="353" customWidth="1"/>
    <col min="933" max="933" width="13.28515625" style="353" customWidth="1"/>
    <col min="934" max="934" width="13.140625" style="353" customWidth="1"/>
    <col min="935" max="935" width="12" style="353" customWidth="1"/>
    <col min="936" max="936" width="12.140625" style="353" customWidth="1"/>
    <col min="937" max="937" width="12.28515625" style="353" customWidth="1"/>
    <col min="938" max="938" width="12.140625" style="353" customWidth="1"/>
    <col min="939" max="939" width="12.5703125" style="353" customWidth="1"/>
    <col min="940" max="1156" width="9.140625" style="353"/>
    <col min="1157" max="1157" width="25.42578125" style="353" customWidth="1"/>
    <col min="1158" max="1158" width="56.28515625" style="353" customWidth="1"/>
    <col min="1159" max="1159" width="14" style="353" customWidth="1"/>
    <col min="1160" max="1161" width="14.5703125" style="353" customWidth="1"/>
    <col min="1162" max="1162" width="14.140625" style="353" customWidth="1"/>
    <col min="1163" max="1163" width="15.140625" style="353" customWidth="1"/>
    <col min="1164" max="1164" width="13.85546875" style="353" customWidth="1"/>
    <col min="1165" max="1166" width="14.7109375" style="353" customWidth="1"/>
    <col min="1167" max="1167" width="12.85546875" style="353" customWidth="1"/>
    <col min="1168" max="1168" width="13.5703125" style="353" customWidth="1"/>
    <col min="1169" max="1169" width="12.7109375" style="353" customWidth="1"/>
    <col min="1170" max="1170" width="13.42578125" style="353" customWidth="1"/>
    <col min="1171" max="1171" width="13.140625" style="353" customWidth="1"/>
    <col min="1172" max="1172" width="14.7109375" style="353" customWidth="1"/>
    <col min="1173" max="1173" width="14.5703125" style="353" customWidth="1"/>
    <col min="1174" max="1174" width="13" style="353" customWidth="1"/>
    <col min="1175" max="1175" width="15" style="353" customWidth="1"/>
    <col min="1176" max="1177" width="12.140625" style="353" customWidth="1"/>
    <col min="1178" max="1178" width="12" style="353" customWidth="1"/>
    <col min="1179" max="1179" width="13.5703125" style="353" customWidth="1"/>
    <col min="1180" max="1180" width="14" style="353" customWidth="1"/>
    <col min="1181" max="1181" width="12.28515625" style="353" customWidth="1"/>
    <col min="1182" max="1182" width="14.140625" style="353" customWidth="1"/>
    <col min="1183" max="1183" width="13" style="353" customWidth="1"/>
    <col min="1184" max="1184" width="13.5703125" style="353" customWidth="1"/>
    <col min="1185" max="1185" width="12.42578125" style="353" customWidth="1"/>
    <col min="1186" max="1186" width="12.5703125" style="353" customWidth="1"/>
    <col min="1187" max="1187" width="11.7109375" style="353" customWidth="1"/>
    <col min="1188" max="1188" width="13.7109375" style="353" customWidth="1"/>
    <col min="1189" max="1189" width="13.28515625" style="353" customWidth="1"/>
    <col min="1190" max="1190" width="13.140625" style="353" customWidth="1"/>
    <col min="1191" max="1191" width="12" style="353" customWidth="1"/>
    <col min="1192" max="1192" width="12.140625" style="353" customWidth="1"/>
    <col min="1193" max="1193" width="12.28515625" style="353" customWidth="1"/>
    <col min="1194" max="1194" width="12.140625" style="353" customWidth="1"/>
    <col min="1195" max="1195" width="12.5703125" style="353" customWidth="1"/>
    <col min="1196" max="1412" width="9.140625" style="353"/>
    <col min="1413" max="1413" width="25.42578125" style="353" customWidth="1"/>
    <col min="1414" max="1414" width="56.28515625" style="353" customWidth="1"/>
    <col min="1415" max="1415" width="14" style="353" customWidth="1"/>
    <col min="1416" max="1417" width="14.5703125" style="353" customWidth="1"/>
    <col min="1418" max="1418" width="14.140625" style="353" customWidth="1"/>
    <col min="1419" max="1419" width="15.140625" style="353" customWidth="1"/>
    <col min="1420" max="1420" width="13.85546875" style="353" customWidth="1"/>
    <col min="1421" max="1422" width="14.7109375" style="353" customWidth="1"/>
    <col min="1423" max="1423" width="12.85546875" style="353" customWidth="1"/>
    <col min="1424" max="1424" width="13.5703125" style="353" customWidth="1"/>
    <col min="1425" max="1425" width="12.7109375" style="353" customWidth="1"/>
    <col min="1426" max="1426" width="13.42578125" style="353" customWidth="1"/>
    <col min="1427" max="1427" width="13.140625" style="353" customWidth="1"/>
    <col min="1428" max="1428" width="14.7109375" style="353" customWidth="1"/>
    <col min="1429" max="1429" width="14.5703125" style="353" customWidth="1"/>
    <col min="1430" max="1430" width="13" style="353" customWidth="1"/>
    <col min="1431" max="1431" width="15" style="353" customWidth="1"/>
    <col min="1432" max="1433" width="12.140625" style="353" customWidth="1"/>
    <col min="1434" max="1434" width="12" style="353" customWidth="1"/>
    <col min="1435" max="1435" width="13.5703125" style="353" customWidth="1"/>
    <col min="1436" max="1436" width="14" style="353" customWidth="1"/>
    <col min="1437" max="1437" width="12.28515625" style="353" customWidth="1"/>
    <col min="1438" max="1438" width="14.140625" style="353" customWidth="1"/>
    <col min="1439" max="1439" width="13" style="353" customWidth="1"/>
    <col min="1440" max="1440" width="13.5703125" style="353" customWidth="1"/>
    <col min="1441" max="1441" width="12.42578125" style="353" customWidth="1"/>
    <col min="1442" max="1442" width="12.5703125" style="353" customWidth="1"/>
    <col min="1443" max="1443" width="11.7109375" style="353" customWidth="1"/>
    <col min="1444" max="1444" width="13.7109375" style="353" customWidth="1"/>
    <col min="1445" max="1445" width="13.28515625" style="353" customWidth="1"/>
    <col min="1446" max="1446" width="13.140625" style="353" customWidth="1"/>
    <col min="1447" max="1447" width="12" style="353" customWidth="1"/>
    <col min="1448" max="1448" width="12.140625" style="353" customWidth="1"/>
    <col min="1449" max="1449" width="12.28515625" style="353" customWidth="1"/>
    <col min="1450" max="1450" width="12.140625" style="353" customWidth="1"/>
    <col min="1451" max="1451" width="12.5703125" style="353" customWidth="1"/>
    <col min="1452" max="1668" width="9.140625" style="353"/>
    <col min="1669" max="1669" width="25.42578125" style="353" customWidth="1"/>
    <col min="1670" max="1670" width="56.28515625" style="353" customWidth="1"/>
    <col min="1671" max="1671" width="14" style="353" customWidth="1"/>
    <col min="1672" max="1673" width="14.5703125" style="353" customWidth="1"/>
    <col min="1674" max="1674" width="14.140625" style="353" customWidth="1"/>
    <col min="1675" max="1675" width="15.140625" style="353" customWidth="1"/>
    <col min="1676" max="1676" width="13.85546875" style="353" customWidth="1"/>
    <col min="1677" max="1678" width="14.7109375" style="353" customWidth="1"/>
    <col min="1679" max="1679" width="12.85546875" style="353" customWidth="1"/>
    <col min="1680" max="1680" width="13.5703125" style="353" customWidth="1"/>
    <col min="1681" max="1681" width="12.7109375" style="353" customWidth="1"/>
    <col min="1682" max="1682" width="13.42578125" style="353" customWidth="1"/>
    <col min="1683" max="1683" width="13.140625" style="353" customWidth="1"/>
    <col min="1684" max="1684" width="14.7109375" style="353" customWidth="1"/>
    <col min="1685" max="1685" width="14.5703125" style="353" customWidth="1"/>
    <col min="1686" max="1686" width="13" style="353" customWidth="1"/>
    <col min="1687" max="1687" width="15" style="353" customWidth="1"/>
    <col min="1688" max="1689" width="12.140625" style="353" customWidth="1"/>
    <col min="1690" max="1690" width="12" style="353" customWidth="1"/>
    <col min="1691" max="1691" width="13.5703125" style="353" customWidth="1"/>
    <col min="1692" max="1692" width="14" style="353" customWidth="1"/>
    <col min="1693" max="1693" width="12.28515625" style="353" customWidth="1"/>
    <col min="1694" max="1694" width="14.140625" style="353" customWidth="1"/>
    <col min="1695" max="1695" width="13" style="353" customWidth="1"/>
    <col min="1696" max="1696" width="13.5703125" style="353" customWidth="1"/>
    <col min="1697" max="1697" width="12.42578125" style="353" customWidth="1"/>
    <col min="1698" max="1698" width="12.5703125" style="353" customWidth="1"/>
    <col min="1699" max="1699" width="11.7109375" style="353" customWidth="1"/>
    <col min="1700" max="1700" width="13.7109375" style="353" customWidth="1"/>
    <col min="1701" max="1701" width="13.28515625" style="353" customWidth="1"/>
    <col min="1702" max="1702" width="13.140625" style="353" customWidth="1"/>
    <col min="1703" max="1703" width="12" style="353" customWidth="1"/>
    <col min="1704" max="1704" width="12.140625" style="353" customWidth="1"/>
    <col min="1705" max="1705" width="12.28515625" style="353" customWidth="1"/>
    <col min="1706" max="1706" width="12.140625" style="353" customWidth="1"/>
    <col min="1707" max="1707" width="12.5703125" style="353" customWidth="1"/>
    <col min="1708" max="1924" width="9.140625" style="353"/>
    <col min="1925" max="1925" width="25.42578125" style="353" customWidth="1"/>
    <col min="1926" max="1926" width="56.28515625" style="353" customWidth="1"/>
    <col min="1927" max="1927" width="14" style="353" customWidth="1"/>
    <col min="1928" max="1929" width="14.5703125" style="353" customWidth="1"/>
    <col min="1930" max="1930" width="14.140625" style="353" customWidth="1"/>
    <col min="1931" max="1931" width="15.140625" style="353" customWidth="1"/>
    <col min="1932" max="1932" width="13.85546875" style="353" customWidth="1"/>
    <col min="1933" max="1934" width="14.7109375" style="353" customWidth="1"/>
    <col min="1935" max="1935" width="12.85546875" style="353" customWidth="1"/>
    <col min="1936" max="1936" width="13.5703125" style="353" customWidth="1"/>
    <col min="1937" max="1937" width="12.7109375" style="353" customWidth="1"/>
    <col min="1938" max="1938" width="13.42578125" style="353" customWidth="1"/>
    <col min="1939" max="1939" width="13.140625" style="353" customWidth="1"/>
    <col min="1940" max="1940" width="14.7109375" style="353" customWidth="1"/>
    <col min="1941" max="1941" width="14.5703125" style="353" customWidth="1"/>
    <col min="1942" max="1942" width="13" style="353" customWidth="1"/>
    <col min="1943" max="1943" width="15" style="353" customWidth="1"/>
    <col min="1944" max="1945" width="12.140625" style="353" customWidth="1"/>
    <col min="1946" max="1946" width="12" style="353" customWidth="1"/>
    <col min="1947" max="1947" width="13.5703125" style="353" customWidth="1"/>
    <col min="1948" max="1948" width="14" style="353" customWidth="1"/>
    <col min="1949" max="1949" width="12.28515625" style="353" customWidth="1"/>
    <col min="1950" max="1950" width="14.140625" style="353" customWidth="1"/>
    <col min="1951" max="1951" width="13" style="353" customWidth="1"/>
    <col min="1952" max="1952" width="13.5703125" style="353" customWidth="1"/>
    <col min="1953" max="1953" width="12.42578125" style="353" customWidth="1"/>
    <col min="1954" max="1954" width="12.5703125" style="353" customWidth="1"/>
    <col min="1955" max="1955" width="11.7109375" style="353" customWidth="1"/>
    <col min="1956" max="1956" width="13.7109375" style="353" customWidth="1"/>
    <col min="1957" max="1957" width="13.28515625" style="353" customWidth="1"/>
    <col min="1958" max="1958" width="13.140625" style="353" customWidth="1"/>
    <col min="1959" max="1959" width="12" style="353" customWidth="1"/>
    <col min="1960" max="1960" width="12.140625" style="353" customWidth="1"/>
    <col min="1961" max="1961" width="12.28515625" style="353" customWidth="1"/>
    <col min="1962" max="1962" width="12.140625" style="353" customWidth="1"/>
    <col min="1963" max="1963" width="12.5703125" style="353" customWidth="1"/>
    <col min="1964" max="2180" width="9.140625" style="353"/>
    <col min="2181" max="2181" width="25.42578125" style="353" customWidth="1"/>
    <col min="2182" max="2182" width="56.28515625" style="353" customWidth="1"/>
    <col min="2183" max="2183" width="14" style="353" customWidth="1"/>
    <col min="2184" max="2185" width="14.5703125" style="353" customWidth="1"/>
    <col min="2186" max="2186" width="14.140625" style="353" customWidth="1"/>
    <col min="2187" max="2187" width="15.140625" style="353" customWidth="1"/>
    <col min="2188" max="2188" width="13.85546875" style="353" customWidth="1"/>
    <col min="2189" max="2190" width="14.7109375" style="353" customWidth="1"/>
    <col min="2191" max="2191" width="12.85546875" style="353" customWidth="1"/>
    <col min="2192" max="2192" width="13.5703125" style="353" customWidth="1"/>
    <col min="2193" max="2193" width="12.7109375" style="353" customWidth="1"/>
    <col min="2194" max="2194" width="13.42578125" style="353" customWidth="1"/>
    <col min="2195" max="2195" width="13.140625" style="353" customWidth="1"/>
    <col min="2196" max="2196" width="14.7109375" style="353" customWidth="1"/>
    <col min="2197" max="2197" width="14.5703125" style="353" customWidth="1"/>
    <col min="2198" max="2198" width="13" style="353" customWidth="1"/>
    <col min="2199" max="2199" width="15" style="353" customWidth="1"/>
    <col min="2200" max="2201" width="12.140625" style="353" customWidth="1"/>
    <col min="2202" max="2202" width="12" style="353" customWidth="1"/>
    <col min="2203" max="2203" width="13.5703125" style="353" customWidth="1"/>
    <col min="2204" max="2204" width="14" style="353" customWidth="1"/>
    <col min="2205" max="2205" width="12.28515625" style="353" customWidth="1"/>
    <col min="2206" max="2206" width="14.140625" style="353" customWidth="1"/>
    <col min="2207" max="2207" width="13" style="353" customWidth="1"/>
    <col min="2208" max="2208" width="13.5703125" style="353" customWidth="1"/>
    <col min="2209" max="2209" width="12.42578125" style="353" customWidth="1"/>
    <col min="2210" max="2210" width="12.5703125" style="353" customWidth="1"/>
    <col min="2211" max="2211" width="11.7109375" style="353" customWidth="1"/>
    <col min="2212" max="2212" width="13.7109375" style="353" customWidth="1"/>
    <col min="2213" max="2213" width="13.28515625" style="353" customWidth="1"/>
    <col min="2214" max="2214" width="13.140625" style="353" customWidth="1"/>
    <col min="2215" max="2215" width="12" style="353" customWidth="1"/>
    <col min="2216" max="2216" width="12.140625" style="353" customWidth="1"/>
    <col min="2217" max="2217" width="12.28515625" style="353" customWidth="1"/>
    <col min="2218" max="2218" width="12.140625" style="353" customWidth="1"/>
    <col min="2219" max="2219" width="12.5703125" style="353" customWidth="1"/>
    <col min="2220" max="2436" width="9.140625" style="353"/>
    <col min="2437" max="2437" width="25.42578125" style="353" customWidth="1"/>
    <col min="2438" max="2438" width="56.28515625" style="353" customWidth="1"/>
    <col min="2439" max="2439" width="14" style="353" customWidth="1"/>
    <col min="2440" max="2441" width="14.5703125" style="353" customWidth="1"/>
    <col min="2442" max="2442" width="14.140625" style="353" customWidth="1"/>
    <col min="2443" max="2443" width="15.140625" style="353" customWidth="1"/>
    <col min="2444" max="2444" width="13.85546875" style="353" customWidth="1"/>
    <col min="2445" max="2446" width="14.7109375" style="353" customWidth="1"/>
    <col min="2447" max="2447" width="12.85546875" style="353" customWidth="1"/>
    <col min="2448" max="2448" width="13.5703125" style="353" customWidth="1"/>
    <col min="2449" max="2449" width="12.7109375" style="353" customWidth="1"/>
    <col min="2450" max="2450" width="13.42578125" style="353" customWidth="1"/>
    <col min="2451" max="2451" width="13.140625" style="353" customWidth="1"/>
    <col min="2452" max="2452" width="14.7109375" style="353" customWidth="1"/>
    <col min="2453" max="2453" width="14.5703125" style="353" customWidth="1"/>
    <col min="2454" max="2454" width="13" style="353" customWidth="1"/>
    <col min="2455" max="2455" width="15" style="353" customWidth="1"/>
    <col min="2456" max="2457" width="12.140625" style="353" customWidth="1"/>
    <col min="2458" max="2458" width="12" style="353" customWidth="1"/>
    <col min="2459" max="2459" width="13.5703125" style="353" customWidth="1"/>
    <col min="2460" max="2460" width="14" style="353" customWidth="1"/>
    <col min="2461" max="2461" width="12.28515625" style="353" customWidth="1"/>
    <col min="2462" max="2462" width="14.140625" style="353" customWidth="1"/>
    <col min="2463" max="2463" width="13" style="353" customWidth="1"/>
    <col min="2464" max="2464" width="13.5703125" style="353" customWidth="1"/>
    <col min="2465" max="2465" width="12.42578125" style="353" customWidth="1"/>
    <col min="2466" max="2466" width="12.5703125" style="353" customWidth="1"/>
    <col min="2467" max="2467" width="11.7109375" style="353" customWidth="1"/>
    <col min="2468" max="2468" width="13.7109375" style="353" customWidth="1"/>
    <col min="2469" max="2469" width="13.28515625" style="353" customWidth="1"/>
    <col min="2470" max="2470" width="13.140625" style="353" customWidth="1"/>
    <col min="2471" max="2471" width="12" style="353" customWidth="1"/>
    <col min="2472" max="2472" width="12.140625" style="353" customWidth="1"/>
    <col min="2473" max="2473" width="12.28515625" style="353" customWidth="1"/>
    <col min="2474" max="2474" width="12.140625" style="353" customWidth="1"/>
    <col min="2475" max="2475" width="12.5703125" style="353" customWidth="1"/>
    <col min="2476" max="2692" width="9.140625" style="353"/>
    <col min="2693" max="2693" width="25.42578125" style="353" customWidth="1"/>
    <col min="2694" max="2694" width="56.28515625" style="353" customWidth="1"/>
    <col min="2695" max="2695" width="14" style="353" customWidth="1"/>
    <col min="2696" max="2697" width="14.5703125" style="353" customWidth="1"/>
    <col min="2698" max="2698" width="14.140625" style="353" customWidth="1"/>
    <col min="2699" max="2699" width="15.140625" style="353" customWidth="1"/>
    <col min="2700" max="2700" width="13.85546875" style="353" customWidth="1"/>
    <col min="2701" max="2702" width="14.7109375" style="353" customWidth="1"/>
    <col min="2703" max="2703" width="12.85546875" style="353" customWidth="1"/>
    <col min="2704" max="2704" width="13.5703125" style="353" customWidth="1"/>
    <col min="2705" max="2705" width="12.7109375" style="353" customWidth="1"/>
    <col min="2706" max="2706" width="13.42578125" style="353" customWidth="1"/>
    <col min="2707" max="2707" width="13.140625" style="353" customWidth="1"/>
    <col min="2708" max="2708" width="14.7109375" style="353" customWidth="1"/>
    <col min="2709" max="2709" width="14.5703125" style="353" customWidth="1"/>
    <col min="2710" max="2710" width="13" style="353" customWidth="1"/>
    <col min="2711" max="2711" width="15" style="353" customWidth="1"/>
    <col min="2712" max="2713" width="12.140625" style="353" customWidth="1"/>
    <col min="2714" max="2714" width="12" style="353" customWidth="1"/>
    <col min="2715" max="2715" width="13.5703125" style="353" customWidth="1"/>
    <col min="2716" max="2716" width="14" style="353" customWidth="1"/>
    <col min="2717" max="2717" width="12.28515625" style="353" customWidth="1"/>
    <col min="2718" max="2718" width="14.140625" style="353" customWidth="1"/>
    <col min="2719" max="2719" width="13" style="353" customWidth="1"/>
    <col min="2720" max="2720" width="13.5703125" style="353" customWidth="1"/>
    <col min="2721" max="2721" width="12.42578125" style="353" customWidth="1"/>
    <col min="2722" max="2722" width="12.5703125" style="353" customWidth="1"/>
    <col min="2723" max="2723" width="11.7109375" style="353" customWidth="1"/>
    <col min="2724" max="2724" width="13.7109375" style="353" customWidth="1"/>
    <col min="2725" max="2725" width="13.28515625" style="353" customWidth="1"/>
    <col min="2726" max="2726" width="13.140625" style="353" customWidth="1"/>
    <col min="2727" max="2727" width="12" style="353" customWidth="1"/>
    <col min="2728" max="2728" width="12.140625" style="353" customWidth="1"/>
    <col min="2729" max="2729" width="12.28515625" style="353" customWidth="1"/>
    <col min="2730" max="2730" width="12.140625" style="353" customWidth="1"/>
    <col min="2731" max="2731" width="12.5703125" style="353" customWidth="1"/>
    <col min="2732" max="2948" width="9.140625" style="353"/>
    <col min="2949" max="2949" width="25.42578125" style="353" customWidth="1"/>
    <col min="2950" max="2950" width="56.28515625" style="353" customWidth="1"/>
    <col min="2951" max="2951" width="14" style="353" customWidth="1"/>
    <col min="2952" max="2953" width="14.5703125" style="353" customWidth="1"/>
    <col min="2954" max="2954" width="14.140625" style="353" customWidth="1"/>
    <col min="2955" max="2955" width="15.140625" style="353" customWidth="1"/>
    <col min="2956" max="2956" width="13.85546875" style="353" customWidth="1"/>
    <col min="2957" max="2958" width="14.7109375" style="353" customWidth="1"/>
    <col min="2959" max="2959" width="12.85546875" style="353" customWidth="1"/>
    <col min="2960" max="2960" width="13.5703125" style="353" customWidth="1"/>
    <col min="2961" max="2961" width="12.7109375" style="353" customWidth="1"/>
    <col min="2962" max="2962" width="13.42578125" style="353" customWidth="1"/>
    <col min="2963" max="2963" width="13.140625" style="353" customWidth="1"/>
    <col min="2964" max="2964" width="14.7109375" style="353" customWidth="1"/>
    <col min="2965" max="2965" width="14.5703125" style="353" customWidth="1"/>
    <col min="2966" max="2966" width="13" style="353" customWidth="1"/>
    <col min="2967" max="2967" width="15" style="353" customWidth="1"/>
    <col min="2968" max="2969" width="12.140625" style="353" customWidth="1"/>
    <col min="2970" max="2970" width="12" style="353" customWidth="1"/>
    <col min="2971" max="2971" width="13.5703125" style="353" customWidth="1"/>
    <col min="2972" max="2972" width="14" style="353" customWidth="1"/>
    <col min="2973" max="2973" width="12.28515625" style="353" customWidth="1"/>
    <col min="2974" max="2974" width="14.140625" style="353" customWidth="1"/>
    <col min="2975" max="2975" width="13" style="353" customWidth="1"/>
    <col min="2976" max="2976" width="13.5703125" style="353" customWidth="1"/>
    <col min="2977" max="2977" width="12.42578125" style="353" customWidth="1"/>
    <col min="2978" max="2978" width="12.5703125" style="353" customWidth="1"/>
    <col min="2979" max="2979" width="11.7109375" style="353" customWidth="1"/>
    <col min="2980" max="2980" width="13.7109375" style="353" customWidth="1"/>
    <col min="2981" max="2981" width="13.28515625" style="353" customWidth="1"/>
    <col min="2982" max="2982" width="13.140625" style="353" customWidth="1"/>
    <col min="2983" max="2983" width="12" style="353" customWidth="1"/>
    <col min="2984" max="2984" width="12.140625" style="353" customWidth="1"/>
    <col min="2985" max="2985" width="12.28515625" style="353" customWidth="1"/>
    <col min="2986" max="2986" width="12.140625" style="353" customWidth="1"/>
    <col min="2987" max="2987" width="12.5703125" style="353" customWidth="1"/>
    <col min="2988" max="3204" width="9.140625" style="353"/>
    <col min="3205" max="3205" width="25.42578125" style="353" customWidth="1"/>
    <col min="3206" max="3206" width="56.28515625" style="353" customWidth="1"/>
    <col min="3207" max="3207" width="14" style="353" customWidth="1"/>
    <col min="3208" max="3209" width="14.5703125" style="353" customWidth="1"/>
    <col min="3210" max="3210" width="14.140625" style="353" customWidth="1"/>
    <col min="3211" max="3211" width="15.140625" style="353" customWidth="1"/>
    <col min="3212" max="3212" width="13.85546875" style="353" customWidth="1"/>
    <col min="3213" max="3214" width="14.7109375" style="353" customWidth="1"/>
    <col min="3215" max="3215" width="12.85546875" style="353" customWidth="1"/>
    <col min="3216" max="3216" width="13.5703125" style="353" customWidth="1"/>
    <col min="3217" max="3217" width="12.7109375" style="353" customWidth="1"/>
    <col min="3218" max="3218" width="13.42578125" style="353" customWidth="1"/>
    <col min="3219" max="3219" width="13.140625" style="353" customWidth="1"/>
    <col min="3220" max="3220" width="14.7109375" style="353" customWidth="1"/>
    <col min="3221" max="3221" width="14.5703125" style="353" customWidth="1"/>
    <col min="3222" max="3222" width="13" style="353" customWidth="1"/>
    <col min="3223" max="3223" width="15" style="353" customWidth="1"/>
    <col min="3224" max="3225" width="12.140625" style="353" customWidth="1"/>
    <col min="3226" max="3226" width="12" style="353" customWidth="1"/>
    <col min="3227" max="3227" width="13.5703125" style="353" customWidth="1"/>
    <col min="3228" max="3228" width="14" style="353" customWidth="1"/>
    <col min="3229" max="3229" width="12.28515625" style="353" customWidth="1"/>
    <col min="3230" max="3230" width="14.140625" style="353" customWidth="1"/>
    <col min="3231" max="3231" width="13" style="353" customWidth="1"/>
    <col min="3232" max="3232" width="13.5703125" style="353" customWidth="1"/>
    <col min="3233" max="3233" width="12.42578125" style="353" customWidth="1"/>
    <col min="3234" max="3234" width="12.5703125" style="353" customWidth="1"/>
    <col min="3235" max="3235" width="11.7109375" style="353" customWidth="1"/>
    <col min="3236" max="3236" width="13.7109375" style="353" customWidth="1"/>
    <col min="3237" max="3237" width="13.28515625" style="353" customWidth="1"/>
    <col min="3238" max="3238" width="13.140625" style="353" customWidth="1"/>
    <col min="3239" max="3239" width="12" style="353" customWidth="1"/>
    <col min="3240" max="3240" width="12.140625" style="353" customWidth="1"/>
    <col min="3241" max="3241" width="12.28515625" style="353" customWidth="1"/>
    <col min="3242" max="3242" width="12.140625" style="353" customWidth="1"/>
    <col min="3243" max="3243" width="12.5703125" style="353" customWidth="1"/>
    <col min="3244" max="3460" width="9.140625" style="353"/>
    <col min="3461" max="3461" width="25.42578125" style="353" customWidth="1"/>
    <col min="3462" max="3462" width="56.28515625" style="353" customWidth="1"/>
    <col min="3463" max="3463" width="14" style="353" customWidth="1"/>
    <col min="3464" max="3465" width="14.5703125" style="353" customWidth="1"/>
    <col min="3466" max="3466" width="14.140625" style="353" customWidth="1"/>
    <col min="3467" max="3467" width="15.140625" style="353" customWidth="1"/>
    <col min="3468" max="3468" width="13.85546875" style="353" customWidth="1"/>
    <col min="3469" max="3470" width="14.7109375" style="353" customWidth="1"/>
    <col min="3471" max="3471" width="12.85546875" style="353" customWidth="1"/>
    <col min="3472" max="3472" width="13.5703125" style="353" customWidth="1"/>
    <col min="3473" max="3473" width="12.7109375" style="353" customWidth="1"/>
    <col min="3474" max="3474" width="13.42578125" style="353" customWidth="1"/>
    <col min="3475" max="3475" width="13.140625" style="353" customWidth="1"/>
    <col min="3476" max="3476" width="14.7109375" style="353" customWidth="1"/>
    <col min="3477" max="3477" width="14.5703125" style="353" customWidth="1"/>
    <col min="3478" max="3478" width="13" style="353" customWidth="1"/>
    <col min="3479" max="3479" width="15" style="353" customWidth="1"/>
    <col min="3480" max="3481" width="12.140625" style="353" customWidth="1"/>
    <col min="3482" max="3482" width="12" style="353" customWidth="1"/>
    <col min="3483" max="3483" width="13.5703125" style="353" customWidth="1"/>
    <col min="3484" max="3484" width="14" style="353" customWidth="1"/>
    <col min="3485" max="3485" width="12.28515625" style="353" customWidth="1"/>
    <col min="3486" max="3486" width="14.140625" style="353" customWidth="1"/>
    <col min="3487" max="3487" width="13" style="353" customWidth="1"/>
    <col min="3488" max="3488" width="13.5703125" style="353" customWidth="1"/>
    <col min="3489" max="3489" width="12.42578125" style="353" customWidth="1"/>
    <col min="3490" max="3490" width="12.5703125" style="353" customWidth="1"/>
    <col min="3491" max="3491" width="11.7109375" style="353" customWidth="1"/>
    <col min="3492" max="3492" width="13.7109375" style="353" customWidth="1"/>
    <col min="3493" max="3493" width="13.28515625" style="353" customWidth="1"/>
    <col min="3494" max="3494" width="13.140625" style="353" customWidth="1"/>
    <col min="3495" max="3495" width="12" style="353" customWidth="1"/>
    <col min="3496" max="3496" width="12.140625" style="353" customWidth="1"/>
    <col min="3497" max="3497" width="12.28515625" style="353" customWidth="1"/>
    <col min="3498" max="3498" width="12.140625" style="353" customWidth="1"/>
    <col min="3499" max="3499" width="12.5703125" style="353" customWidth="1"/>
    <col min="3500" max="3716" width="9.140625" style="353"/>
    <col min="3717" max="3717" width="25.42578125" style="353" customWidth="1"/>
    <col min="3718" max="3718" width="56.28515625" style="353" customWidth="1"/>
    <col min="3719" max="3719" width="14" style="353" customWidth="1"/>
    <col min="3720" max="3721" width="14.5703125" style="353" customWidth="1"/>
    <col min="3722" max="3722" width="14.140625" style="353" customWidth="1"/>
    <col min="3723" max="3723" width="15.140625" style="353" customWidth="1"/>
    <col min="3724" max="3724" width="13.85546875" style="353" customWidth="1"/>
    <col min="3725" max="3726" width="14.7109375" style="353" customWidth="1"/>
    <col min="3727" max="3727" width="12.85546875" style="353" customWidth="1"/>
    <col min="3728" max="3728" width="13.5703125" style="353" customWidth="1"/>
    <col min="3729" max="3729" width="12.7109375" style="353" customWidth="1"/>
    <col min="3730" max="3730" width="13.42578125" style="353" customWidth="1"/>
    <col min="3731" max="3731" width="13.140625" style="353" customWidth="1"/>
    <col min="3732" max="3732" width="14.7109375" style="353" customWidth="1"/>
    <col min="3733" max="3733" width="14.5703125" style="353" customWidth="1"/>
    <col min="3734" max="3734" width="13" style="353" customWidth="1"/>
    <col min="3735" max="3735" width="15" style="353" customWidth="1"/>
    <col min="3736" max="3737" width="12.140625" style="353" customWidth="1"/>
    <col min="3738" max="3738" width="12" style="353" customWidth="1"/>
    <col min="3739" max="3739" width="13.5703125" style="353" customWidth="1"/>
    <col min="3740" max="3740" width="14" style="353" customWidth="1"/>
    <col min="3741" max="3741" width="12.28515625" style="353" customWidth="1"/>
    <col min="3742" max="3742" width="14.140625" style="353" customWidth="1"/>
    <col min="3743" max="3743" width="13" style="353" customWidth="1"/>
    <col min="3744" max="3744" width="13.5703125" style="353" customWidth="1"/>
    <col min="3745" max="3745" width="12.42578125" style="353" customWidth="1"/>
    <col min="3746" max="3746" width="12.5703125" style="353" customWidth="1"/>
    <col min="3747" max="3747" width="11.7109375" style="353" customWidth="1"/>
    <col min="3748" max="3748" width="13.7109375" style="353" customWidth="1"/>
    <col min="3749" max="3749" width="13.28515625" style="353" customWidth="1"/>
    <col min="3750" max="3750" width="13.140625" style="353" customWidth="1"/>
    <col min="3751" max="3751" width="12" style="353" customWidth="1"/>
    <col min="3752" max="3752" width="12.140625" style="353" customWidth="1"/>
    <col min="3753" max="3753" width="12.28515625" style="353" customWidth="1"/>
    <col min="3754" max="3754" width="12.140625" style="353" customWidth="1"/>
    <col min="3755" max="3755" width="12.5703125" style="353" customWidth="1"/>
    <col min="3756" max="3972" width="9.140625" style="353"/>
    <col min="3973" max="3973" width="25.42578125" style="353" customWidth="1"/>
    <col min="3974" max="3974" width="56.28515625" style="353" customWidth="1"/>
    <col min="3975" max="3975" width="14" style="353" customWidth="1"/>
    <col min="3976" max="3977" width="14.5703125" style="353" customWidth="1"/>
    <col min="3978" max="3978" width="14.140625" style="353" customWidth="1"/>
    <col min="3979" max="3979" width="15.140625" style="353" customWidth="1"/>
    <col min="3980" max="3980" width="13.85546875" style="353" customWidth="1"/>
    <col min="3981" max="3982" width="14.7109375" style="353" customWidth="1"/>
    <col min="3983" max="3983" width="12.85546875" style="353" customWidth="1"/>
    <col min="3984" max="3984" width="13.5703125" style="353" customWidth="1"/>
    <col min="3985" max="3985" width="12.7109375" style="353" customWidth="1"/>
    <col min="3986" max="3986" width="13.42578125" style="353" customWidth="1"/>
    <col min="3987" max="3987" width="13.140625" style="353" customWidth="1"/>
    <col min="3988" max="3988" width="14.7109375" style="353" customWidth="1"/>
    <col min="3989" max="3989" width="14.5703125" style="353" customWidth="1"/>
    <col min="3990" max="3990" width="13" style="353" customWidth="1"/>
    <col min="3991" max="3991" width="15" style="353" customWidth="1"/>
    <col min="3992" max="3993" width="12.140625" style="353" customWidth="1"/>
    <col min="3994" max="3994" width="12" style="353" customWidth="1"/>
    <col min="3995" max="3995" width="13.5703125" style="353" customWidth="1"/>
    <col min="3996" max="3996" width="14" style="353" customWidth="1"/>
    <col min="3997" max="3997" width="12.28515625" style="353" customWidth="1"/>
    <col min="3998" max="3998" width="14.140625" style="353" customWidth="1"/>
    <col min="3999" max="3999" width="13" style="353" customWidth="1"/>
    <col min="4000" max="4000" width="13.5703125" style="353" customWidth="1"/>
    <col min="4001" max="4001" width="12.42578125" style="353" customWidth="1"/>
    <col min="4002" max="4002" width="12.5703125" style="353" customWidth="1"/>
    <col min="4003" max="4003" width="11.7109375" style="353" customWidth="1"/>
    <col min="4004" max="4004" width="13.7109375" style="353" customWidth="1"/>
    <col min="4005" max="4005" width="13.28515625" style="353" customWidth="1"/>
    <col min="4006" max="4006" width="13.140625" style="353" customWidth="1"/>
    <col min="4007" max="4007" width="12" style="353" customWidth="1"/>
    <col min="4008" max="4008" width="12.140625" style="353" customWidth="1"/>
    <col min="4009" max="4009" width="12.28515625" style="353" customWidth="1"/>
    <col min="4010" max="4010" width="12.140625" style="353" customWidth="1"/>
    <col min="4011" max="4011" width="12.5703125" style="353" customWidth="1"/>
    <col min="4012" max="4228" width="9.140625" style="353"/>
    <col min="4229" max="4229" width="25.42578125" style="353" customWidth="1"/>
    <col min="4230" max="4230" width="56.28515625" style="353" customWidth="1"/>
    <col min="4231" max="4231" width="14" style="353" customWidth="1"/>
    <col min="4232" max="4233" width="14.5703125" style="353" customWidth="1"/>
    <col min="4234" max="4234" width="14.140625" style="353" customWidth="1"/>
    <col min="4235" max="4235" width="15.140625" style="353" customWidth="1"/>
    <col min="4236" max="4236" width="13.85546875" style="353" customWidth="1"/>
    <col min="4237" max="4238" width="14.7109375" style="353" customWidth="1"/>
    <col min="4239" max="4239" width="12.85546875" style="353" customWidth="1"/>
    <col min="4240" max="4240" width="13.5703125" style="353" customWidth="1"/>
    <col min="4241" max="4241" width="12.7109375" style="353" customWidth="1"/>
    <col min="4242" max="4242" width="13.42578125" style="353" customWidth="1"/>
    <col min="4243" max="4243" width="13.140625" style="353" customWidth="1"/>
    <col min="4244" max="4244" width="14.7109375" style="353" customWidth="1"/>
    <col min="4245" max="4245" width="14.5703125" style="353" customWidth="1"/>
    <col min="4246" max="4246" width="13" style="353" customWidth="1"/>
    <col min="4247" max="4247" width="15" style="353" customWidth="1"/>
    <col min="4248" max="4249" width="12.140625" style="353" customWidth="1"/>
    <col min="4250" max="4250" width="12" style="353" customWidth="1"/>
    <col min="4251" max="4251" width="13.5703125" style="353" customWidth="1"/>
    <col min="4252" max="4252" width="14" style="353" customWidth="1"/>
    <col min="4253" max="4253" width="12.28515625" style="353" customWidth="1"/>
    <col min="4254" max="4254" width="14.140625" style="353" customWidth="1"/>
    <col min="4255" max="4255" width="13" style="353" customWidth="1"/>
    <col min="4256" max="4256" width="13.5703125" style="353" customWidth="1"/>
    <col min="4257" max="4257" width="12.42578125" style="353" customWidth="1"/>
    <col min="4258" max="4258" width="12.5703125" style="353" customWidth="1"/>
    <col min="4259" max="4259" width="11.7109375" style="353" customWidth="1"/>
    <col min="4260" max="4260" width="13.7109375" style="353" customWidth="1"/>
    <col min="4261" max="4261" width="13.28515625" style="353" customWidth="1"/>
    <col min="4262" max="4262" width="13.140625" style="353" customWidth="1"/>
    <col min="4263" max="4263" width="12" style="353" customWidth="1"/>
    <col min="4264" max="4264" width="12.140625" style="353" customWidth="1"/>
    <col min="4265" max="4265" width="12.28515625" style="353" customWidth="1"/>
    <col min="4266" max="4266" width="12.140625" style="353" customWidth="1"/>
    <col min="4267" max="4267" width="12.5703125" style="353" customWidth="1"/>
    <col min="4268" max="4484" width="9.140625" style="353"/>
    <col min="4485" max="4485" width="25.42578125" style="353" customWidth="1"/>
    <col min="4486" max="4486" width="56.28515625" style="353" customWidth="1"/>
    <col min="4487" max="4487" width="14" style="353" customWidth="1"/>
    <col min="4488" max="4489" width="14.5703125" style="353" customWidth="1"/>
    <col min="4490" max="4490" width="14.140625" style="353" customWidth="1"/>
    <col min="4491" max="4491" width="15.140625" style="353" customWidth="1"/>
    <col min="4492" max="4492" width="13.85546875" style="353" customWidth="1"/>
    <col min="4493" max="4494" width="14.7109375" style="353" customWidth="1"/>
    <col min="4495" max="4495" width="12.85546875" style="353" customWidth="1"/>
    <col min="4496" max="4496" width="13.5703125" style="353" customWidth="1"/>
    <col min="4497" max="4497" width="12.7109375" style="353" customWidth="1"/>
    <col min="4498" max="4498" width="13.42578125" style="353" customWidth="1"/>
    <col min="4499" max="4499" width="13.140625" style="353" customWidth="1"/>
    <col min="4500" max="4500" width="14.7109375" style="353" customWidth="1"/>
    <col min="4501" max="4501" width="14.5703125" style="353" customWidth="1"/>
    <col min="4502" max="4502" width="13" style="353" customWidth="1"/>
    <col min="4503" max="4503" width="15" style="353" customWidth="1"/>
    <col min="4504" max="4505" width="12.140625" style="353" customWidth="1"/>
    <col min="4506" max="4506" width="12" style="353" customWidth="1"/>
    <col min="4507" max="4507" width="13.5703125" style="353" customWidth="1"/>
    <col min="4508" max="4508" width="14" style="353" customWidth="1"/>
    <col min="4509" max="4509" width="12.28515625" style="353" customWidth="1"/>
    <col min="4510" max="4510" width="14.140625" style="353" customWidth="1"/>
    <col min="4511" max="4511" width="13" style="353" customWidth="1"/>
    <col min="4512" max="4512" width="13.5703125" style="353" customWidth="1"/>
    <col min="4513" max="4513" width="12.42578125" style="353" customWidth="1"/>
    <col min="4514" max="4514" width="12.5703125" style="353" customWidth="1"/>
    <col min="4515" max="4515" width="11.7109375" style="353" customWidth="1"/>
    <col min="4516" max="4516" width="13.7109375" style="353" customWidth="1"/>
    <col min="4517" max="4517" width="13.28515625" style="353" customWidth="1"/>
    <col min="4518" max="4518" width="13.140625" style="353" customWidth="1"/>
    <col min="4519" max="4519" width="12" style="353" customWidth="1"/>
    <col min="4520" max="4520" width="12.140625" style="353" customWidth="1"/>
    <col min="4521" max="4521" width="12.28515625" style="353" customWidth="1"/>
    <col min="4522" max="4522" width="12.140625" style="353" customWidth="1"/>
    <col min="4523" max="4523" width="12.5703125" style="353" customWidth="1"/>
    <col min="4524" max="4740" width="9.140625" style="353"/>
    <col min="4741" max="4741" width="25.42578125" style="353" customWidth="1"/>
    <col min="4742" max="4742" width="56.28515625" style="353" customWidth="1"/>
    <col min="4743" max="4743" width="14" style="353" customWidth="1"/>
    <col min="4744" max="4745" width="14.5703125" style="353" customWidth="1"/>
    <col min="4746" max="4746" width="14.140625" style="353" customWidth="1"/>
    <col min="4747" max="4747" width="15.140625" style="353" customWidth="1"/>
    <col min="4748" max="4748" width="13.85546875" style="353" customWidth="1"/>
    <col min="4749" max="4750" width="14.7109375" style="353" customWidth="1"/>
    <col min="4751" max="4751" width="12.85546875" style="353" customWidth="1"/>
    <col min="4752" max="4752" width="13.5703125" style="353" customWidth="1"/>
    <col min="4753" max="4753" width="12.7109375" style="353" customWidth="1"/>
    <col min="4754" max="4754" width="13.42578125" style="353" customWidth="1"/>
    <col min="4755" max="4755" width="13.140625" style="353" customWidth="1"/>
    <col min="4756" max="4756" width="14.7109375" style="353" customWidth="1"/>
    <col min="4757" max="4757" width="14.5703125" style="353" customWidth="1"/>
    <col min="4758" max="4758" width="13" style="353" customWidth="1"/>
    <col min="4759" max="4759" width="15" style="353" customWidth="1"/>
    <col min="4760" max="4761" width="12.140625" style="353" customWidth="1"/>
    <col min="4762" max="4762" width="12" style="353" customWidth="1"/>
    <col min="4763" max="4763" width="13.5703125" style="353" customWidth="1"/>
    <col min="4764" max="4764" width="14" style="353" customWidth="1"/>
    <col min="4765" max="4765" width="12.28515625" style="353" customWidth="1"/>
    <col min="4766" max="4766" width="14.140625" style="353" customWidth="1"/>
    <col min="4767" max="4767" width="13" style="353" customWidth="1"/>
    <col min="4768" max="4768" width="13.5703125" style="353" customWidth="1"/>
    <col min="4769" max="4769" width="12.42578125" style="353" customWidth="1"/>
    <col min="4770" max="4770" width="12.5703125" style="353" customWidth="1"/>
    <col min="4771" max="4771" width="11.7109375" style="353" customWidth="1"/>
    <col min="4772" max="4772" width="13.7109375" style="353" customWidth="1"/>
    <col min="4773" max="4773" width="13.28515625" style="353" customWidth="1"/>
    <col min="4774" max="4774" width="13.140625" style="353" customWidth="1"/>
    <col min="4775" max="4775" width="12" style="353" customWidth="1"/>
    <col min="4776" max="4776" width="12.140625" style="353" customWidth="1"/>
    <col min="4777" max="4777" width="12.28515625" style="353" customWidth="1"/>
    <col min="4778" max="4778" width="12.140625" style="353" customWidth="1"/>
    <col min="4779" max="4779" width="12.5703125" style="353" customWidth="1"/>
    <col min="4780" max="4996" width="9.140625" style="353"/>
    <col min="4997" max="4997" width="25.42578125" style="353" customWidth="1"/>
    <col min="4998" max="4998" width="56.28515625" style="353" customWidth="1"/>
    <col min="4999" max="4999" width="14" style="353" customWidth="1"/>
    <col min="5000" max="5001" width="14.5703125" style="353" customWidth="1"/>
    <col min="5002" max="5002" width="14.140625" style="353" customWidth="1"/>
    <col min="5003" max="5003" width="15.140625" style="353" customWidth="1"/>
    <col min="5004" max="5004" width="13.85546875" style="353" customWidth="1"/>
    <col min="5005" max="5006" width="14.7109375" style="353" customWidth="1"/>
    <col min="5007" max="5007" width="12.85546875" style="353" customWidth="1"/>
    <col min="5008" max="5008" width="13.5703125" style="353" customWidth="1"/>
    <col min="5009" max="5009" width="12.7109375" style="353" customWidth="1"/>
    <col min="5010" max="5010" width="13.42578125" style="353" customWidth="1"/>
    <col min="5011" max="5011" width="13.140625" style="353" customWidth="1"/>
    <col min="5012" max="5012" width="14.7109375" style="353" customWidth="1"/>
    <col min="5013" max="5013" width="14.5703125" style="353" customWidth="1"/>
    <col min="5014" max="5014" width="13" style="353" customWidth="1"/>
    <col min="5015" max="5015" width="15" style="353" customWidth="1"/>
    <col min="5016" max="5017" width="12.140625" style="353" customWidth="1"/>
    <col min="5018" max="5018" width="12" style="353" customWidth="1"/>
    <col min="5019" max="5019" width="13.5703125" style="353" customWidth="1"/>
    <col min="5020" max="5020" width="14" style="353" customWidth="1"/>
    <col min="5021" max="5021" width="12.28515625" style="353" customWidth="1"/>
    <col min="5022" max="5022" width="14.140625" style="353" customWidth="1"/>
    <col min="5023" max="5023" width="13" style="353" customWidth="1"/>
    <col min="5024" max="5024" width="13.5703125" style="353" customWidth="1"/>
    <col min="5025" max="5025" width="12.42578125" style="353" customWidth="1"/>
    <col min="5026" max="5026" width="12.5703125" style="353" customWidth="1"/>
    <col min="5027" max="5027" width="11.7109375" style="353" customWidth="1"/>
    <col min="5028" max="5028" width="13.7109375" style="353" customWidth="1"/>
    <col min="5029" max="5029" width="13.28515625" style="353" customWidth="1"/>
    <col min="5030" max="5030" width="13.140625" style="353" customWidth="1"/>
    <col min="5031" max="5031" width="12" style="353" customWidth="1"/>
    <col min="5032" max="5032" width="12.140625" style="353" customWidth="1"/>
    <col min="5033" max="5033" width="12.28515625" style="353" customWidth="1"/>
    <col min="5034" max="5034" width="12.140625" style="353" customWidth="1"/>
    <col min="5035" max="5035" width="12.5703125" style="353" customWidth="1"/>
    <col min="5036" max="5252" width="9.140625" style="353"/>
    <col min="5253" max="5253" width="25.42578125" style="353" customWidth="1"/>
    <col min="5254" max="5254" width="56.28515625" style="353" customWidth="1"/>
    <col min="5255" max="5255" width="14" style="353" customWidth="1"/>
    <col min="5256" max="5257" width="14.5703125" style="353" customWidth="1"/>
    <col min="5258" max="5258" width="14.140625" style="353" customWidth="1"/>
    <col min="5259" max="5259" width="15.140625" style="353" customWidth="1"/>
    <col min="5260" max="5260" width="13.85546875" style="353" customWidth="1"/>
    <col min="5261" max="5262" width="14.7109375" style="353" customWidth="1"/>
    <col min="5263" max="5263" width="12.85546875" style="353" customWidth="1"/>
    <col min="5264" max="5264" width="13.5703125" style="353" customWidth="1"/>
    <col min="5265" max="5265" width="12.7109375" style="353" customWidth="1"/>
    <col min="5266" max="5266" width="13.42578125" style="353" customWidth="1"/>
    <col min="5267" max="5267" width="13.140625" style="353" customWidth="1"/>
    <col min="5268" max="5268" width="14.7109375" style="353" customWidth="1"/>
    <col min="5269" max="5269" width="14.5703125" style="353" customWidth="1"/>
    <col min="5270" max="5270" width="13" style="353" customWidth="1"/>
    <col min="5271" max="5271" width="15" style="353" customWidth="1"/>
    <col min="5272" max="5273" width="12.140625" style="353" customWidth="1"/>
    <col min="5274" max="5274" width="12" style="353" customWidth="1"/>
    <col min="5275" max="5275" width="13.5703125" style="353" customWidth="1"/>
    <col min="5276" max="5276" width="14" style="353" customWidth="1"/>
    <col min="5277" max="5277" width="12.28515625" style="353" customWidth="1"/>
    <col min="5278" max="5278" width="14.140625" style="353" customWidth="1"/>
    <col min="5279" max="5279" width="13" style="353" customWidth="1"/>
    <col min="5280" max="5280" width="13.5703125" style="353" customWidth="1"/>
    <col min="5281" max="5281" width="12.42578125" style="353" customWidth="1"/>
    <col min="5282" max="5282" width="12.5703125" style="353" customWidth="1"/>
    <col min="5283" max="5283" width="11.7109375" style="353" customWidth="1"/>
    <col min="5284" max="5284" width="13.7109375" style="353" customWidth="1"/>
    <col min="5285" max="5285" width="13.28515625" style="353" customWidth="1"/>
    <col min="5286" max="5286" width="13.140625" style="353" customWidth="1"/>
    <col min="5287" max="5287" width="12" style="353" customWidth="1"/>
    <col min="5288" max="5288" width="12.140625" style="353" customWidth="1"/>
    <col min="5289" max="5289" width="12.28515625" style="353" customWidth="1"/>
    <col min="5290" max="5290" width="12.140625" style="353" customWidth="1"/>
    <col min="5291" max="5291" width="12.5703125" style="353" customWidth="1"/>
    <col min="5292" max="5508" width="9.140625" style="353"/>
    <col min="5509" max="5509" width="25.42578125" style="353" customWidth="1"/>
    <col min="5510" max="5510" width="56.28515625" style="353" customWidth="1"/>
    <col min="5511" max="5511" width="14" style="353" customWidth="1"/>
    <col min="5512" max="5513" width="14.5703125" style="353" customWidth="1"/>
    <col min="5514" max="5514" width="14.140625" style="353" customWidth="1"/>
    <col min="5515" max="5515" width="15.140625" style="353" customWidth="1"/>
    <col min="5516" max="5516" width="13.85546875" style="353" customWidth="1"/>
    <col min="5517" max="5518" width="14.7109375" style="353" customWidth="1"/>
    <col min="5519" max="5519" width="12.85546875" style="353" customWidth="1"/>
    <col min="5520" max="5520" width="13.5703125" style="353" customWidth="1"/>
    <col min="5521" max="5521" width="12.7109375" style="353" customWidth="1"/>
    <col min="5522" max="5522" width="13.42578125" style="353" customWidth="1"/>
    <col min="5523" max="5523" width="13.140625" style="353" customWidth="1"/>
    <col min="5524" max="5524" width="14.7109375" style="353" customWidth="1"/>
    <col min="5525" max="5525" width="14.5703125" style="353" customWidth="1"/>
    <col min="5526" max="5526" width="13" style="353" customWidth="1"/>
    <col min="5527" max="5527" width="15" style="353" customWidth="1"/>
    <col min="5528" max="5529" width="12.140625" style="353" customWidth="1"/>
    <col min="5530" max="5530" width="12" style="353" customWidth="1"/>
    <col min="5531" max="5531" width="13.5703125" style="353" customWidth="1"/>
    <col min="5532" max="5532" width="14" style="353" customWidth="1"/>
    <col min="5533" max="5533" width="12.28515625" style="353" customWidth="1"/>
    <col min="5534" max="5534" width="14.140625" style="353" customWidth="1"/>
    <col min="5535" max="5535" width="13" style="353" customWidth="1"/>
    <col min="5536" max="5536" width="13.5703125" style="353" customWidth="1"/>
    <col min="5537" max="5537" width="12.42578125" style="353" customWidth="1"/>
    <col min="5538" max="5538" width="12.5703125" style="353" customWidth="1"/>
    <col min="5539" max="5539" width="11.7109375" style="353" customWidth="1"/>
    <col min="5540" max="5540" width="13.7109375" style="353" customWidth="1"/>
    <col min="5541" max="5541" width="13.28515625" style="353" customWidth="1"/>
    <col min="5542" max="5542" width="13.140625" style="353" customWidth="1"/>
    <col min="5543" max="5543" width="12" style="353" customWidth="1"/>
    <col min="5544" max="5544" width="12.140625" style="353" customWidth="1"/>
    <col min="5545" max="5545" width="12.28515625" style="353" customWidth="1"/>
    <col min="5546" max="5546" width="12.140625" style="353" customWidth="1"/>
    <col min="5547" max="5547" width="12.5703125" style="353" customWidth="1"/>
    <col min="5548" max="5764" width="9.140625" style="353"/>
    <col min="5765" max="5765" width="25.42578125" style="353" customWidth="1"/>
    <col min="5766" max="5766" width="56.28515625" style="353" customWidth="1"/>
    <col min="5767" max="5767" width="14" style="353" customWidth="1"/>
    <col min="5768" max="5769" width="14.5703125" style="353" customWidth="1"/>
    <col min="5770" max="5770" width="14.140625" style="353" customWidth="1"/>
    <col min="5771" max="5771" width="15.140625" style="353" customWidth="1"/>
    <col min="5772" max="5772" width="13.85546875" style="353" customWidth="1"/>
    <col min="5773" max="5774" width="14.7109375" style="353" customWidth="1"/>
    <col min="5775" max="5775" width="12.85546875" style="353" customWidth="1"/>
    <col min="5776" max="5776" width="13.5703125" style="353" customWidth="1"/>
    <col min="5777" max="5777" width="12.7109375" style="353" customWidth="1"/>
    <col min="5778" max="5778" width="13.42578125" style="353" customWidth="1"/>
    <col min="5779" max="5779" width="13.140625" style="353" customWidth="1"/>
    <col min="5780" max="5780" width="14.7109375" style="353" customWidth="1"/>
    <col min="5781" max="5781" width="14.5703125" style="353" customWidth="1"/>
    <col min="5782" max="5782" width="13" style="353" customWidth="1"/>
    <col min="5783" max="5783" width="15" style="353" customWidth="1"/>
    <col min="5784" max="5785" width="12.140625" style="353" customWidth="1"/>
    <col min="5786" max="5786" width="12" style="353" customWidth="1"/>
    <col min="5787" max="5787" width="13.5703125" style="353" customWidth="1"/>
    <col min="5788" max="5788" width="14" style="353" customWidth="1"/>
    <col min="5789" max="5789" width="12.28515625" style="353" customWidth="1"/>
    <col min="5790" max="5790" width="14.140625" style="353" customWidth="1"/>
    <col min="5791" max="5791" width="13" style="353" customWidth="1"/>
    <col min="5792" max="5792" width="13.5703125" style="353" customWidth="1"/>
    <col min="5793" max="5793" width="12.42578125" style="353" customWidth="1"/>
    <col min="5794" max="5794" width="12.5703125" style="353" customWidth="1"/>
    <col min="5795" max="5795" width="11.7109375" style="353" customWidth="1"/>
    <col min="5796" max="5796" width="13.7109375" style="353" customWidth="1"/>
    <col min="5797" max="5797" width="13.28515625" style="353" customWidth="1"/>
    <col min="5798" max="5798" width="13.140625" style="353" customWidth="1"/>
    <col min="5799" max="5799" width="12" style="353" customWidth="1"/>
    <col min="5800" max="5800" width="12.140625" style="353" customWidth="1"/>
    <col min="5801" max="5801" width="12.28515625" style="353" customWidth="1"/>
    <col min="5802" max="5802" width="12.140625" style="353" customWidth="1"/>
    <col min="5803" max="5803" width="12.5703125" style="353" customWidth="1"/>
    <col min="5804" max="6020" width="9.140625" style="353"/>
    <col min="6021" max="6021" width="25.42578125" style="353" customWidth="1"/>
    <col min="6022" max="6022" width="56.28515625" style="353" customWidth="1"/>
    <col min="6023" max="6023" width="14" style="353" customWidth="1"/>
    <col min="6024" max="6025" width="14.5703125" style="353" customWidth="1"/>
    <col min="6026" max="6026" width="14.140625" style="353" customWidth="1"/>
    <col min="6027" max="6027" width="15.140625" style="353" customWidth="1"/>
    <col min="6028" max="6028" width="13.85546875" style="353" customWidth="1"/>
    <col min="6029" max="6030" width="14.7109375" style="353" customWidth="1"/>
    <col min="6031" max="6031" width="12.85546875" style="353" customWidth="1"/>
    <col min="6032" max="6032" width="13.5703125" style="353" customWidth="1"/>
    <col min="6033" max="6033" width="12.7109375" style="353" customWidth="1"/>
    <col min="6034" max="6034" width="13.42578125" style="353" customWidth="1"/>
    <col min="6035" max="6035" width="13.140625" style="353" customWidth="1"/>
    <col min="6036" max="6036" width="14.7109375" style="353" customWidth="1"/>
    <col min="6037" max="6037" width="14.5703125" style="353" customWidth="1"/>
    <col min="6038" max="6038" width="13" style="353" customWidth="1"/>
    <col min="6039" max="6039" width="15" style="353" customWidth="1"/>
    <col min="6040" max="6041" width="12.140625" style="353" customWidth="1"/>
    <col min="6042" max="6042" width="12" style="353" customWidth="1"/>
    <col min="6043" max="6043" width="13.5703125" style="353" customWidth="1"/>
    <col min="6044" max="6044" width="14" style="353" customWidth="1"/>
    <col min="6045" max="6045" width="12.28515625" style="353" customWidth="1"/>
    <col min="6046" max="6046" width="14.140625" style="353" customWidth="1"/>
    <col min="6047" max="6047" width="13" style="353" customWidth="1"/>
    <col min="6048" max="6048" width="13.5703125" style="353" customWidth="1"/>
    <col min="6049" max="6049" width="12.42578125" style="353" customWidth="1"/>
    <col min="6050" max="6050" width="12.5703125" style="353" customWidth="1"/>
    <col min="6051" max="6051" width="11.7109375" style="353" customWidth="1"/>
    <col min="6052" max="6052" width="13.7109375" style="353" customWidth="1"/>
    <col min="6053" max="6053" width="13.28515625" style="353" customWidth="1"/>
    <col min="6054" max="6054" width="13.140625" style="353" customWidth="1"/>
    <col min="6055" max="6055" width="12" style="353" customWidth="1"/>
    <col min="6056" max="6056" width="12.140625" style="353" customWidth="1"/>
    <col min="6057" max="6057" width="12.28515625" style="353" customWidth="1"/>
    <col min="6058" max="6058" width="12.140625" style="353" customWidth="1"/>
    <col min="6059" max="6059" width="12.5703125" style="353" customWidth="1"/>
    <col min="6060" max="6276" width="9.140625" style="353"/>
    <col min="6277" max="6277" width="25.42578125" style="353" customWidth="1"/>
    <col min="6278" max="6278" width="56.28515625" style="353" customWidth="1"/>
    <col min="6279" max="6279" width="14" style="353" customWidth="1"/>
    <col min="6280" max="6281" width="14.5703125" style="353" customWidth="1"/>
    <col min="6282" max="6282" width="14.140625" style="353" customWidth="1"/>
    <col min="6283" max="6283" width="15.140625" style="353" customWidth="1"/>
    <col min="6284" max="6284" width="13.85546875" style="353" customWidth="1"/>
    <col min="6285" max="6286" width="14.7109375" style="353" customWidth="1"/>
    <col min="6287" max="6287" width="12.85546875" style="353" customWidth="1"/>
    <col min="6288" max="6288" width="13.5703125" style="353" customWidth="1"/>
    <col min="6289" max="6289" width="12.7109375" style="353" customWidth="1"/>
    <col min="6290" max="6290" width="13.42578125" style="353" customWidth="1"/>
    <col min="6291" max="6291" width="13.140625" style="353" customWidth="1"/>
    <col min="6292" max="6292" width="14.7109375" style="353" customWidth="1"/>
    <col min="6293" max="6293" width="14.5703125" style="353" customWidth="1"/>
    <col min="6294" max="6294" width="13" style="353" customWidth="1"/>
    <col min="6295" max="6295" width="15" style="353" customWidth="1"/>
    <col min="6296" max="6297" width="12.140625" style="353" customWidth="1"/>
    <col min="6298" max="6298" width="12" style="353" customWidth="1"/>
    <col min="6299" max="6299" width="13.5703125" style="353" customWidth="1"/>
    <col min="6300" max="6300" width="14" style="353" customWidth="1"/>
    <col min="6301" max="6301" width="12.28515625" style="353" customWidth="1"/>
    <col min="6302" max="6302" width="14.140625" style="353" customWidth="1"/>
    <col min="6303" max="6303" width="13" style="353" customWidth="1"/>
    <col min="6304" max="6304" width="13.5703125" style="353" customWidth="1"/>
    <col min="6305" max="6305" width="12.42578125" style="353" customWidth="1"/>
    <col min="6306" max="6306" width="12.5703125" style="353" customWidth="1"/>
    <col min="6307" max="6307" width="11.7109375" style="353" customWidth="1"/>
    <col min="6308" max="6308" width="13.7109375" style="353" customWidth="1"/>
    <col min="6309" max="6309" width="13.28515625" style="353" customWidth="1"/>
    <col min="6310" max="6310" width="13.140625" style="353" customWidth="1"/>
    <col min="6311" max="6311" width="12" style="353" customWidth="1"/>
    <col min="6312" max="6312" width="12.140625" style="353" customWidth="1"/>
    <col min="6313" max="6313" width="12.28515625" style="353" customWidth="1"/>
    <col min="6314" max="6314" width="12.140625" style="353" customWidth="1"/>
    <col min="6315" max="6315" width="12.5703125" style="353" customWidth="1"/>
    <col min="6316" max="6532" width="9.140625" style="353"/>
    <col min="6533" max="6533" width="25.42578125" style="353" customWidth="1"/>
    <col min="6534" max="6534" width="56.28515625" style="353" customWidth="1"/>
    <col min="6535" max="6535" width="14" style="353" customWidth="1"/>
    <col min="6536" max="6537" width="14.5703125" style="353" customWidth="1"/>
    <col min="6538" max="6538" width="14.140625" style="353" customWidth="1"/>
    <col min="6539" max="6539" width="15.140625" style="353" customWidth="1"/>
    <col min="6540" max="6540" width="13.85546875" style="353" customWidth="1"/>
    <col min="6541" max="6542" width="14.7109375" style="353" customWidth="1"/>
    <col min="6543" max="6543" width="12.85546875" style="353" customWidth="1"/>
    <col min="6544" max="6544" width="13.5703125" style="353" customWidth="1"/>
    <col min="6545" max="6545" width="12.7109375" style="353" customWidth="1"/>
    <col min="6546" max="6546" width="13.42578125" style="353" customWidth="1"/>
    <col min="6547" max="6547" width="13.140625" style="353" customWidth="1"/>
    <col min="6548" max="6548" width="14.7109375" style="353" customWidth="1"/>
    <col min="6549" max="6549" width="14.5703125" style="353" customWidth="1"/>
    <col min="6550" max="6550" width="13" style="353" customWidth="1"/>
    <col min="6551" max="6551" width="15" style="353" customWidth="1"/>
    <col min="6552" max="6553" width="12.140625" style="353" customWidth="1"/>
    <col min="6554" max="6554" width="12" style="353" customWidth="1"/>
    <col min="6555" max="6555" width="13.5703125" style="353" customWidth="1"/>
    <col min="6556" max="6556" width="14" style="353" customWidth="1"/>
    <col min="6557" max="6557" width="12.28515625" style="353" customWidth="1"/>
    <col min="6558" max="6558" width="14.140625" style="353" customWidth="1"/>
    <col min="6559" max="6559" width="13" style="353" customWidth="1"/>
    <col min="6560" max="6560" width="13.5703125" style="353" customWidth="1"/>
    <col min="6561" max="6561" width="12.42578125" style="353" customWidth="1"/>
    <col min="6562" max="6562" width="12.5703125" style="353" customWidth="1"/>
    <col min="6563" max="6563" width="11.7109375" style="353" customWidth="1"/>
    <col min="6564" max="6564" width="13.7109375" style="353" customWidth="1"/>
    <col min="6565" max="6565" width="13.28515625" style="353" customWidth="1"/>
    <col min="6566" max="6566" width="13.140625" style="353" customWidth="1"/>
    <col min="6567" max="6567" width="12" style="353" customWidth="1"/>
    <col min="6568" max="6568" width="12.140625" style="353" customWidth="1"/>
    <col min="6569" max="6569" width="12.28515625" style="353" customWidth="1"/>
    <col min="6570" max="6570" width="12.140625" style="353" customWidth="1"/>
    <col min="6571" max="6571" width="12.5703125" style="353" customWidth="1"/>
    <col min="6572" max="6788" width="9.140625" style="353"/>
    <col min="6789" max="6789" width="25.42578125" style="353" customWidth="1"/>
    <col min="6790" max="6790" width="56.28515625" style="353" customWidth="1"/>
    <col min="6791" max="6791" width="14" style="353" customWidth="1"/>
    <col min="6792" max="6793" width="14.5703125" style="353" customWidth="1"/>
    <col min="6794" max="6794" width="14.140625" style="353" customWidth="1"/>
    <col min="6795" max="6795" width="15.140625" style="353" customWidth="1"/>
    <col min="6796" max="6796" width="13.85546875" style="353" customWidth="1"/>
    <col min="6797" max="6798" width="14.7109375" style="353" customWidth="1"/>
    <col min="6799" max="6799" width="12.85546875" style="353" customWidth="1"/>
    <col min="6800" max="6800" width="13.5703125" style="353" customWidth="1"/>
    <col min="6801" max="6801" width="12.7109375" style="353" customWidth="1"/>
    <col min="6802" max="6802" width="13.42578125" style="353" customWidth="1"/>
    <col min="6803" max="6803" width="13.140625" style="353" customWidth="1"/>
    <col min="6804" max="6804" width="14.7109375" style="353" customWidth="1"/>
    <col min="6805" max="6805" width="14.5703125" style="353" customWidth="1"/>
    <col min="6806" max="6806" width="13" style="353" customWidth="1"/>
    <col min="6807" max="6807" width="15" style="353" customWidth="1"/>
    <col min="6808" max="6809" width="12.140625" style="353" customWidth="1"/>
    <col min="6810" max="6810" width="12" style="353" customWidth="1"/>
    <col min="6811" max="6811" width="13.5703125" style="353" customWidth="1"/>
    <col min="6812" max="6812" width="14" style="353" customWidth="1"/>
    <col min="6813" max="6813" width="12.28515625" style="353" customWidth="1"/>
    <col min="6814" max="6814" width="14.140625" style="353" customWidth="1"/>
    <col min="6815" max="6815" width="13" style="353" customWidth="1"/>
    <col min="6816" max="6816" width="13.5703125" style="353" customWidth="1"/>
    <col min="6817" max="6817" width="12.42578125" style="353" customWidth="1"/>
    <col min="6818" max="6818" width="12.5703125" style="353" customWidth="1"/>
    <col min="6819" max="6819" width="11.7109375" style="353" customWidth="1"/>
    <col min="6820" max="6820" width="13.7109375" style="353" customWidth="1"/>
    <col min="6821" max="6821" width="13.28515625" style="353" customWidth="1"/>
    <col min="6822" max="6822" width="13.140625" style="353" customWidth="1"/>
    <col min="6823" max="6823" width="12" style="353" customWidth="1"/>
    <col min="6824" max="6824" width="12.140625" style="353" customWidth="1"/>
    <col min="6825" max="6825" width="12.28515625" style="353" customWidth="1"/>
    <col min="6826" max="6826" width="12.140625" style="353" customWidth="1"/>
    <col min="6827" max="6827" width="12.5703125" style="353" customWidth="1"/>
    <col min="6828" max="7044" width="9.140625" style="353"/>
    <col min="7045" max="7045" width="25.42578125" style="353" customWidth="1"/>
    <col min="7046" max="7046" width="56.28515625" style="353" customWidth="1"/>
    <col min="7047" max="7047" width="14" style="353" customWidth="1"/>
    <col min="7048" max="7049" width="14.5703125" style="353" customWidth="1"/>
    <col min="7050" max="7050" width="14.140625" style="353" customWidth="1"/>
    <col min="7051" max="7051" width="15.140625" style="353" customWidth="1"/>
    <col min="7052" max="7052" width="13.85546875" style="353" customWidth="1"/>
    <col min="7053" max="7054" width="14.7109375" style="353" customWidth="1"/>
    <col min="7055" max="7055" width="12.85546875" style="353" customWidth="1"/>
    <col min="7056" max="7056" width="13.5703125" style="353" customWidth="1"/>
    <col min="7057" max="7057" width="12.7109375" style="353" customWidth="1"/>
    <col min="7058" max="7058" width="13.42578125" style="353" customWidth="1"/>
    <col min="7059" max="7059" width="13.140625" style="353" customWidth="1"/>
    <col min="7060" max="7060" width="14.7109375" style="353" customWidth="1"/>
    <col min="7061" max="7061" width="14.5703125" style="353" customWidth="1"/>
    <col min="7062" max="7062" width="13" style="353" customWidth="1"/>
    <col min="7063" max="7063" width="15" style="353" customWidth="1"/>
    <col min="7064" max="7065" width="12.140625" style="353" customWidth="1"/>
    <col min="7066" max="7066" width="12" style="353" customWidth="1"/>
    <col min="7067" max="7067" width="13.5703125" style="353" customWidth="1"/>
    <col min="7068" max="7068" width="14" style="353" customWidth="1"/>
    <col min="7069" max="7069" width="12.28515625" style="353" customWidth="1"/>
    <col min="7070" max="7070" width="14.140625" style="353" customWidth="1"/>
    <col min="7071" max="7071" width="13" style="353" customWidth="1"/>
    <col min="7072" max="7072" width="13.5703125" style="353" customWidth="1"/>
    <col min="7073" max="7073" width="12.42578125" style="353" customWidth="1"/>
    <col min="7074" max="7074" width="12.5703125" style="353" customWidth="1"/>
    <col min="7075" max="7075" width="11.7109375" style="353" customWidth="1"/>
    <col min="7076" max="7076" width="13.7109375" style="353" customWidth="1"/>
    <col min="7077" max="7077" width="13.28515625" style="353" customWidth="1"/>
    <col min="7078" max="7078" width="13.140625" style="353" customWidth="1"/>
    <col min="7079" max="7079" width="12" style="353" customWidth="1"/>
    <col min="7080" max="7080" width="12.140625" style="353" customWidth="1"/>
    <col min="7081" max="7081" width="12.28515625" style="353" customWidth="1"/>
    <col min="7082" max="7082" width="12.140625" style="353" customWidth="1"/>
    <col min="7083" max="7083" width="12.5703125" style="353" customWidth="1"/>
    <col min="7084" max="7300" width="9.140625" style="353"/>
    <col min="7301" max="7301" width="25.42578125" style="353" customWidth="1"/>
    <col min="7302" max="7302" width="56.28515625" style="353" customWidth="1"/>
    <col min="7303" max="7303" width="14" style="353" customWidth="1"/>
    <col min="7304" max="7305" width="14.5703125" style="353" customWidth="1"/>
    <col min="7306" max="7306" width="14.140625" style="353" customWidth="1"/>
    <col min="7307" max="7307" width="15.140625" style="353" customWidth="1"/>
    <col min="7308" max="7308" width="13.85546875" style="353" customWidth="1"/>
    <col min="7309" max="7310" width="14.7109375" style="353" customWidth="1"/>
    <col min="7311" max="7311" width="12.85546875" style="353" customWidth="1"/>
    <col min="7312" max="7312" width="13.5703125" style="353" customWidth="1"/>
    <col min="7313" max="7313" width="12.7109375" style="353" customWidth="1"/>
    <col min="7314" max="7314" width="13.42578125" style="353" customWidth="1"/>
    <col min="7315" max="7315" width="13.140625" style="353" customWidth="1"/>
    <col min="7316" max="7316" width="14.7109375" style="353" customWidth="1"/>
    <col min="7317" max="7317" width="14.5703125" style="353" customWidth="1"/>
    <col min="7318" max="7318" width="13" style="353" customWidth="1"/>
    <col min="7319" max="7319" width="15" style="353" customWidth="1"/>
    <col min="7320" max="7321" width="12.140625" style="353" customWidth="1"/>
    <col min="7322" max="7322" width="12" style="353" customWidth="1"/>
    <col min="7323" max="7323" width="13.5703125" style="353" customWidth="1"/>
    <col min="7324" max="7324" width="14" style="353" customWidth="1"/>
    <col min="7325" max="7325" width="12.28515625" style="353" customWidth="1"/>
    <col min="7326" max="7326" width="14.140625" style="353" customWidth="1"/>
    <col min="7327" max="7327" width="13" style="353" customWidth="1"/>
    <col min="7328" max="7328" width="13.5703125" style="353" customWidth="1"/>
    <col min="7329" max="7329" width="12.42578125" style="353" customWidth="1"/>
    <col min="7330" max="7330" width="12.5703125" style="353" customWidth="1"/>
    <col min="7331" max="7331" width="11.7109375" style="353" customWidth="1"/>
    <col min="7332" max="7332" width="13.7109375" style="353" customWidth="1"/>
    <col min="7333" max="7333" width="13.28515625" style="353" customWidth="1"/>
    <col min="7334" max="7334" width="13.140625" style="353" customWidth="1"/>
    <col min="7335" max="7335" width="12" style="353" customWidth="1"/>
    <col min="7336" max="7336" width="12.140625" style="353" customWidth="1"/>
    <col min="7337" max="7337" width="12.28515625" style="353" customWidth="1"/>
    <col min="7338" max="7338" width="12.140625" style="353" customWidth="1"/>
    <col min="7339" max="7339" width="12.5703125" style="353" customWidth="1"/>
    <col min="7340" max="7556" width="9.140625" style="353"/>
    <col min="7557" max="7557" width="25.42578125" style="353" customWidth="1"/>
    <col min="7558" max="7558" width="56.28515625" style="353" customWidth="1"/>
    <col min="7559" max="7559" width="14" style="353" customWidth="1"/>
    <col min="7560" max="7561" width="14.5703125" style="353" customWidth="1"/>
    <col min="7562" max="7562" width="14.140625" style="353" customWidth="1"/>
    <col min="7563" max="7563" width="15.140625" style="353" customWidth="1"/>
    <col min="7564" max="7564" width="13.85546875" style="353" customWidth="1"/>
    <col min="7565" max="7566" width="14.7109375" style="353" customWidth="1"/>
    <col min="7567" max="7567" width="12.85546875" style="353" customWidth="1"/>
    <col min="7568" max="7568" width="13.5703125" style="353" customWidth="1"/>
    <col min="7569" max="7569" width="12.7109375" style="353" customWidth="1"/>
    <col min="7570" max="7570" width="13.42578125" style="353" customWidth="1"/>
    <col min="7571" max="7571" width="13.140625" style="353" customWidth="1"/>
    <col min="7572" max="7572" width="14.7109375" style="353" customWidth="1"/>
    <col min="7573" max="7573" width="14.5703125" style="353" customWidth="1"/>
    <col min="7574" max="7574" width="13" style="353" customWidth="1"/>
    <col min="7575" max="7575" width="15" style="353" customWidth="1"/>
    <col min="7576" max="7577" width="12.140625" style="353" customWidth="1"/>
    <col min="7578" max="7578" width="12" style="353" customWidth="1"/>
    <col min="7579" max="7579" width="13.5703125" style="353" customWidth="1"/>
    <col min="7580" max="7580" width="14" style="353" customWidth="1"/>
    <col min="7581" max="7581" width="12.28515625" style="353" customWidth="1"/>
    <col min="7582" max="7582" width="14.140625" style="353" customWidth="1"/>
    <col min="7583" max="7583" width="13" style="353" customWidth="1"/>
    <col min="7584" max="7584" width="13.5703125" style="353" customWidth="1"/>
    <col min="7585" max="7585" width="12.42578125" style="353" customWidth="1"/>
    <col min="7586" max="7586" width="12.5703125" style="353" customWidth="1"/>
    <col min="7587" max="7587" width="11.7109375" style="353" customWidth="1"/>
    <col min="7588" max="7588" width="13.7109375" style="353" customWidth="1"/>
    <col min="7589" max="7589" width="13.28515625" style="353" customWidth="1"/>
    <col min="7590" max="7590" width="13.140625" style="353" customWidth="1"/>
    <col min="7591" max="7591" width="12" style="353" customWidth="1"/>
    <col min="7592" max="7592" width="12.140625" style="353" customWidth="1"/>
    <col min="7593" max="7593" width="12.28515625" style="353" customWidth="1"/>
    <col min="7594" max="7594" width="12.140625" style="353" customWidth="1"/>
    <col min="7595" max="7595" width="12.5703125" style="353" customWidth="1"/>
    <col min="7596" max="7812" width="9.140625" style="353"/>
    <col min="7813" max="7813" width="25.42578125" style="353" customWidth="1"/>
    <col min="7814" max="7814" width="56.28515625" style="353" customWidth="1"/>
    <col min="7815" max="7815" width="14" style="353" customWidth="1"/>
    <col min="7816" max="7817" width="14.5703125" style="353" customWidth="1"/>
    <col min="7818" max="7818" width="14.140625" style="353" customWidth="1"/>
    <col min="7819" max="7819" width="15.140625" style="353" customWidth="1"/>
    <col min="7820" max="7820" width="13.85546875" style="353" customWidth="1"/>
    <col min="7821" max="7822" width="14.7109375" style="353" customWidth="1"/>
    <col min="7823" max="7823" width="12.85546875" style="353" customWidth="1"/>
    <col min="7824" max="7824" width="13.5703125" style="353" customWidth="1"/>
    <col min="7825" max="7825" width="12.7109375" style="353" customWidth="1"/>
    <col min="7826" max="7826" width="13.42578125" style="353" customWidth="1"/>
    <col min="7827" max="7827" width="13.140625" style="353" customWidth="1"/>
    <col min="7828" max="7828" width="14.7109375" style="353" customWidth="1"/>
    <col min="7829" max="7829" width="14.5703125" style="353" customWidth="1"/>
    <col min="7830" max="7830" width="13" style="353" customWidth="1"/>
    <col min="7831" max="7831" width="15" style="353" customWidth="1"/>
    <col min="7832" max="7833" width="12.140625" style="353" customWidth="1"/>
    <col min="7834" max="7834" width="12" style="353" customWidth="1"/>
    <col min="7835" max="7835" width="13.5703125" style="353" customWidth="1"/>
    <col min="7836" max="7836" width="14" style="353" customWidth="1"/>
    <col min="7837" max="7837" width="12.28515625" style="353" customWidth="1"/>
    <col min="7838" max="7838" width="14.140625" style="353" customWidth="1"/>
    <col min="7839" max="7839" width="13" style="353" customWidth="1"/>
    <col min="7840" max="7840" width="13.5703125" style="353" customWidth="1"/>
    <col min="7841" max="7841" width="12.42578125" style="353" customWidth="1"/>
    <col min="7842" max="7842" width="12.5703125" style="353" customWidth="1"/>
    <col min="7843" max="7843" width="11.7109375" style="353" customWidth="1"/>
    <col min="7844" max="7844" width="13.7109375" style="353" customWidth="1"/>
    <col min="7845" max="7845" width="13.28515625" style="353" customWidth="1"/>
    <col min="7846" max="7846" width="13.140625" style="353" customWidth="1"/>
    <col min="7847" max="7847" width="12" style="353" customWidth="1"/>
    <col min="7848" max="7848" width="12.140625" style="353" customWidth="1"/>
    <col min="7849" max="7849" width="12.28515625" style="353" customWidth="1"/>
    <col min="7850" max="7850" width="12.140625" style="353" customWidth="1"/>
    <col min="7851" max="7851" width="12.5703125" style="353" customWidth="1"/>
    <col min="7852" max="8068" width="9.140625" style="353"/>
    <col min="8069" max="8069" width="25.42578125" style="353" customWidth="1"/>
    <col min="8070" max="8070" width="56.28515625" style="353" customWidth="1"/>
    <col min="8071" max="8071" width="14" style="353" customWidth="1"/>
    <col min="8072" max="8073" width="14.5703125" style="353" customWidth="1"/>
    <col min="8074" max="8074" width="14.140625" style="353" customWidth="1"/>
    <col min="8075" max="8075" width="15.140625" style="353" customWidth="1"/>
    <col min="8076" max="8076" width="13.85546875" style="353" customWidth="1"/>
    <col min="8077" max="8078" width="14.7109375" style="353" customWidth="1"/>
    <col min="8079" max="8079" width="12.85546875" style="353" customWidth="1"/>
    <col min="8080" max="8080" width="13.5703125" style="353" customWidth="1"/>
    <col min="8081" max="8081" width="12.7109375" style="353" customWidth="1"/>
    <col min="8082" max="8082" width="13.42578125" style="353" customWidth="1"/>
    <col min="8083" max="8083" width="13.140625" style="353" customWidth="1"/>
    <col min="8084" max="8084" width="14.7109375" style="353" customWidth="1"/>
    <col min="8085" max="8085" width="14.5703125" style="353" customWidth="1"/>
    <col min="8086" max="8086" width="13" style="353" customWidth="1"/>
    <col min="8087" max="8087" width="15" style="353" customWidth="1"/>
    <col min="8088" max="8089" width="12.140625" style="353" customWidth="1"/>
    <col min="8090" max="8090" width="12" style="353" customWidth="1"/>
    <col min="8091" max="8091" width="13.5703125" style="353" customWidth="1"/>
    <col min="8092" max="8092" width="14" style="353" customWidth="1"/>
    <col min="8093" max="8093" width="12.28515625" style="353" customWidth="1"/>
    <col min="8094" max="8094" width="14.140625" style="353" customWidth="1"/>
    <col min="8095" max="8095" width="13" style="353" customWidth="1"/>
    <col min="8096" max="8096" width="13.5703125" style="353" customWidth="1"/>
    <col min="8097" max="8097" width="12.42578125" style="353" customWidth="1"/>
    <col min="8098" max="8098" width="12.5703125" style="353" customWidth="1"/>
    <col min="8099" max="8099" width="11.7109375" style="353" customWidth="1"/>
    <col min="8100" max="8100" width="13.7109375" style="353" customWidth="1"/>
    <col min="8101" max="8101" width="13.28515625" style="353" customWidth="1"/>
    <col min="8102" max="8102" width="13.140625" style="353" customWidth="1"/>
    <col min="8103" max="8103" width="12" style="353" customWidth="1"/>
    <col min="8104" max="8104" width="12.140625" style="353" customWidth="1"/>
    <col min="8105" max="8105" width="12.28515625" style="353" customWidth="1"/>
    <col min="8106" max="8106" width="12.140625" style="353" customWidth="1"/>
    <col min="8107" max="8107" width="12.5703125" style="353" customWidth="1"/>
    <col min="8108" max="8324" width="9.140625" style="353"/>
    <col min="8325" max="8325" width="25.42578125" style="353" customWidth="1"/>
    <col min="8326" max="8326" width="56.28515625" style="353" customWidth="1"/>
    <col min="8327" max="8327" width="14" style="353" customWidth="1"/>
    <col min="8328" max="8329" width="14.5703125" style="353" customWidth="1"/>
    <col min="8330" max="8330" width="14.140625" style="353" customWidth="1"/>
    <col min="8331" max="8331" width="15.140625" style="353" customWidth="1"/>
    <col min="8332" max="8332" width="13.85546875" style="353" customWidth="1"/>
    <col min="8333" max="8334" width="14.7109375" style="353" customWidth="1"/>
    <col min="8335" max="8335" width="12.85546875" style="353" customWidth="1"/>
    <col min="8336" max="8336" width="13.5703125" style="353" customWidth="1"/>
    <col min="8337" max="8337" width="12.7109375" style="353" customWidth="1"/>
    <col min="8338" max="8338" width="13.42578125" style="353" customWidth="1"/>
    <col min="8339" max="8339" width="13.140625" style="353" customWidth="1"/>
    <col min="8340" max="8340" width="14.7109375" style="353" customWidth="1"/>
    <col min="8341" max="8341" width="14.5703125" style="353" customWidth="1"/>
    <col min="8342" max="8342" width="13" style="353" customWidth="1"/>
    <col min="8343" max="8343" width="15" style="353" customWidth="1"/>
    <col min="8344" max="8345" width="12.140625" style="353" customWidth="1"/>
    <col min="8346" max="8346" width="12" style="353" customWidth="1"/>
    <col min="8347" max="8347" width="13.5703125" style="353" customWidth="1"/>
    <col min="8348" max="8348" width="14" style="353" customWidth="1"/>
    <col min="8349" max="8349" width="12.28515625" style="353" customWidth="1"/>
    <col min="8350" max="8350" width="14.140625" style="353" customWidth="1"/>
    <col min="8351" max="8351" width="13" style="353" customWidth="1"/>
    <col min="8352" max="8352" width="13.5703125" style="353" customWidth="1"/>
    <col min="8353" max="8353" width="12.42578125" style="353" customWidth="1"/>
    <col min="8354" max="8354" width="12.5703125" style="353" customWidth="1"/>
    <col min="8355" max="8355" width="11.7109375" style="353" customWidth="1"/>
    <col min="8356" max="8356" width="13.7109375" style="353" customWidth="1"/>
    <col min="8357" max="8357" width="13.28515625" style="353" customWidth="1"/>
    <col min="8358" max="8358" width="13.140625" style="353" customWidth="1"/>
    <col min="8359" max="8359" width="12" style="353" customWidth="1"/>
    <col min="8360" max="8360" width="12.140625" style="353" customWidth="1"/>
    <col min="8361" max="8361" width="12.28515625" style="353" customWidth="1"/>
    <col min="8362" max="8362" width="12.140625" style="353" customWidth="1"/>
    <col min="8363" max="8363" width="12.5703125" style="353" customWidth="1"/>
    <col min="8364" max="8580" width="9.140625" style="353"/>
    <col min="8581" max="8581" width="25.42578125" style="353" customWidth="1"/>
    <col min="8582" max="8582" width="56.28515625" style="353" customWidth="1"/>
    <col min="8583" max="8583" width="14" style="353" customWidth="1"/>
    <col min="8584" max="8585" width="14.5703125" style="353" customWidth="1"/>
    <col min="8586" max="8586" width="14.140625" style="353" customWidth="1"/>
    <col min="8587" max="8587" width="15.140625" style="353" customWidth="1"/>
    <col min="8588" max="8588" width="13.85546875" style="353" customWidth="1"/>
    <col min="8589" max="8590" width="14.7109375" style="353" customWidth="1"/>
    <col min="8591" max="8591" width="12.85546875" style="353" customWidth="1"/>
    <col min="8592" max="8592" width="13.5703125" style="353" customWidth="1"/>
    <col min="8593" max="8593" width="12.7109375" style="353" customWidth="1"/>
    <col min="8594" max="8594" width="13.42578125" style="353" customWidth="1"/>
    <col min="8595" max="8595" width="13.140625" style="353" customWidth="1"/>
    <col min="8596" max="8596" width="14.7109375" style="353" customWidth="1"/>
    <col min="8597" max="8597" width="14.5703125" style="353" customWidth="1"/>
    <col min="8598" max="8598" width="13" style="353" customWidth="1"/>
    <col min="8599" max="8599" width="15" style="353" customWidth="1"/>
    <col min="8600" max="8601" width="12.140625" style="353" customWidth="1"/>
    <col min="8602" max="8602" width="12" style="353" customWidth="1"/>
    <col min="8603" max="8603" width="13.5703125" style="353" customWidth="1"/>
    <col min="8604" max="8604" width="14" style="353" customWidth="1"/>
    <col min="8605" max="8605" width="12.28515625" style="353" customWidth="1"/>
    <col min="8606" max="8606" width="14.140625" style="353" customWidth="1"/>
    <col min="8607" max="8607" width="13" style="353" customWidth="1"/>
    <col min="8608" max="8608" width="13.5703125" style="353" customWidth="1"/>
    <col min="8609" max="8609" width="12.42578125" style="353" customWidth="1"/>
    <col min="8610" max="8610" width="12.5703125" style="353" customWidth="1"/>
    <col min="8611" max="8611" width="11.7109375" style="353" customWidth="1"/>
    <col min="8612" max="8612" width="13.7109375" style="353" customWidth="1"/>
    <col min="8613" max="8613" width="13.28515625" style="353" customWidth="1"/>
    <col min="8614" max="8614" width="13.140625" style="353" customWidth="1"/>
    <col min="8615" max="8615" width="12" style="353" customWidth="1"/>
    <col min="8616" max="8616" width="12.140625" style="353" customWidth="1"/>
    <col min="8617" max="8617" width="12.28515625" style="353" customWidth="1"/>
    <col min="8618" max="8618" width="12.140625" style="353" customWidth="1"/>
    <col min="8619" max="8619" width="12.5703125" style="353" customWidth="1"/>
    <col min="8620" max="8836" width="9.140625" style="353"/>
    <col min="8837" max="8837" width="25.42578125" style="353" customWidth="1"/>
    <col min="8838" max="8838" width="56.28515625" style="353" customWidth="1"/>
    <col min="8839" max="8839" width="14" style="353" customWidth="1"/>
    <col min="8840" max="8841" width="14.5703125" style="353" customWidth="1"/>
    <col min="8842" max="8842" width="14.140625" style="353" customWidth="1"/>
    <col min="8843" max="8843" width="15.140625" style="353" customWidth="1"/>
    <col min="8844" max="8844" width="13.85546875" style="353" customWidth="1"/>
    <col min="8845" max="8846" width="14.7109375" style="353" customWidth="1"/>
    <col min="8847" max="8847" width="12.85546875" style="353" customWidth="1"/>
    <col min="8848" max="8848" width="13.5703125" style="353" customWidth="1"/>
    <col min="8849" max="8849" width="12.7109375" style="353" customWidth="1"/>
    <col min="8850" max="8850" width="13.42578125" style="353" customWidth="1"/>
    <col min="8851" max="8851" width="13.140625" style="353" customWidth="1"/>
    <col min="8852" max="8852" width="14.7109375" style="353" customWidth="1"/>
    <col min="8853" max="8853" width="14.5703125" style="353" customWidth="1"/>
    <col min="8854" max="8854" width="13" style="353" customWidth="1"/>
    <col min="8855" max="8855" width="15" style="353" customWidth="1"/>
    <col min="8856" max="8857" width="12.140625" style="353" customWidth="1"/>
    <col min="8858" max="8858" width="12" style="353" customWidth="1"/>
    <col min="8859" max="8859" width="13.5703125" style="353" customWidth="1"/>
    <col min="8860" max="8860" width="14" style="353" customWidth="1"/>
    <col min="8861" max="8861" width="12.28515625" style="353" customWidth="1"/>
    <col min="8862" max="8862" width="14.140625" style="353" customWidth="1"/>
    <col min="8863" max="8863" width="13" style="353" customWidth="1"/>
    <col min="8864" max="8864" width="13.5703125" style="353" customWidth="1"/>
    <col min="8865" max="8865" width="12.42578125" style="353" customWidth="1"/>
    <col min="8866" max="8866" width="12.5703125" style="353" customWidth="1"/>
    <col min="8867" max="8867" width="11.7109375" style="353" customWidth="1"/>
    <col min="8868" max="8868" width="13.7109375" style="353" customWidth="1"/>
    <col min="8869" max="8869" width="13.28515625" style="353" customWidth="1"/>
    <col min="8870" max="8870" width="13.140625" style="353" customWidth="1"/>
    <col min="8871" max="8871" width="12" style="353" customWidth="1"/>
    <col min="8872" max="8872" width="12.140625" style="353" customWidth="1"/>
    <col min="8873" max="8873" width="12.28515625" style="353" customWidth="1"/>
    <col min="8874" max="8874" width="12.140625" style="353" customWidth="1"/>
    <col min="8875" max="8875" width="12.5703125" style="353" customWidth="1"/>
    <col min="8876" max="9092" width="9.140625" style="353"/>
    <col min="9093" max="9093" width="25.42578125" style="353" customWidth="1"/>
    <col min="9094" max="9094" width="56.28515625" style="353" customWidth="1"/>
    <col min="9095" max="9095" width="14" style="353" customWidth="1"/>
    <col min="9096" max="9097" width="14.5703125" style="353" customWidth="1"/>
    <col min="9098" max="9098" width="14.140625" style="353" customWidth="1"/>
    <col min="9099" max="9099" width="15.140625" style="353" customWidth="1"/>
    <col min="9100" max="9100" width="13.85546875" style="353" customWidth="1"/>
    <col min="9101" max="9102" width="14.7109375" style="353" customWidth="1"/>
    <col min="9103" max="9103" width="12.85546875" style="353" customWidth="1"/>
    <col min="9104" max="9104" width="13.5703125" style="353" customWidth="1"/>
    <col min="9105" max="9105" width="12.7109375" style="353" customWidth="1"/>
    <col min="9106" max="9106" width="13.42578125" style="353" customWidth="1"/>
    <col min="9107" max="9107" width="13.140625" style="353" customWidth="1"/>
    <col min="9108" max="9108" width="14.7109375" style="353" customWidth="1"/>
    <col min="9109" max="9109" width="14.5703125" style="353" customWidth="1"/>
    <col min="9110" max="9110" width="13" style="353" customWidth="1"/>
    <col min="9111" max="9111" width="15" style="353" customWidth="1"/>
    <col min="9112" max="9113" width="12.140625" style="353" customWidth="1"/>
    <col min="9114" max="9114" width="12" style="353" customWidth="1"/>
    <col min="9115" max="9115" width="13.5703125" style="353" customWidth="1"/>
    <col min="9116" max="9116" width="14" style="353" customWidth="1"/>
    <col min="9117" max="9117" width="12.28515625" style="353" customWidth="1"/>
    <col min="9118" max="9118" width="14.140625" style="353" customWidth="1"/>
    <col min="9119" max="9119" width="13" style="353" customWidth="1"/>
    <col min="9120" max="9120" width="13.5703125" style="353" customWidth="1"/>
    <col min="9121" max="9121" width="12.42578125" style="353" customWidth="1"/>
    <col min="9122" max="9122" width="12.5703125" style="353" customWidth="1"/>
    <col min="9123" max="9123" width="11.7109375" style="353" customWidth="1"/>
    <col min="9124" max="9124" width="13.7109375" style="353" customWidth="1"/>
    <col min="9125" max="9125" width="13.28515625" style="353" customWidth="1"/>
    <col min="9126" max="9126" width="13.140625" style="353" customWidth="1"/>
    <col min="9127" max="9127" width="12" style="353" customWidth="1"/>
    <col min="9128" max="9128" width="12.140625" style="353" customWidth="1"/>
    <col min="9129" max="9129" width="12.28515625" style="353" customWidth="1"/>
    <col min="9130" max="9130" width="12.140625" style="353" customWidth="1"/>
    <col min="9131" max="9131" width="12.5703125" style="353" customWidth="1"/>
    <col min="9132" max="9348" width="9.140625" style="353"/>
    <col min="9349" max="9349" width="25.42578125" style="353" customWidth="1"/>
    <col min="9350" max="9350" width="56.28515625" style="353" customWidth="1"/>
    <col min="9351" max="9351" width="14" style="353" customWidth="1"/>
    <col min="9352" max="9353" width="14.5703125" style="353" customWidth="1"/>
    <col min="9354" max="9354" width="14.140625" style="353" customWidth="1"/>
    <col min="9355" max="9355" width="15.140625" style="353" customWidth="1"/>
    <col min="9356" max="9356" width="13.85546875" style="353" customWidth="1"/>
    <col min="9357" max="9358" width="14.7109375" style="353" customWidth="1"/>
    <col min="9359" max="9359" width="12.85546875" style="353" customWidth="1"/>
    <col min="9360" max="9360" width="13.5703125" style="353" customWidth="1"/>
    <col min="9361" max="9361" width="12.7109375" style="353" customWidth="1"/>
    <col min="9362" max="9362" width="13.42578125" style="353" customWidth="1"/>
    <col min="9363" max="9363" width="13.140625" style="353" customWidth="1"/>
    <col min="9364" max="9364" width="14.7109375" style="353" customWidth="1"/>
    <col min="9365" max="9365" width="14.5703125" style="353" customWidth="1"/>
    <col min="9366" max="9366" width="13" style="353" customWidth="1"/>
    <col min="9367" max="9367" width="15" style="353" customWidth="1"/>
    <col min="9368" max="9369" width="12.140625" style="353" customWidth="1"/>
    <col min="9370" max="9370" width="12" style="353" customWidth="1"/>
    <col min="9371" max="9371" width="13.5703125" style="353" customWidth="1"/>
    <col min="9372" max="9372" width="14" style="353" customWidth="1"/>
    <col min="9373" max="9373" width="12.28515625" style="353" customWidth="1"/>
    <col min="9374" max="9374" width="14.140625" style="353" customWidth="1"/>
    <col min="9375" max="9375" width="13" style="353" customWidth="1"/>
    <col min="9376" max="9376" width="13.5703125" style="353" customWidth="1"/>
    <col min="9377" max="9377" width="12.42578125" style="353" customWidth="1"/>
    <col min="9378" max="9378" width="12.5703125" style="353" customWidth="1"/>
    <col min="9379" max="9379" width="11.7109375" style="353" customWidth="1"/>
    <col min="9380" max="9380" width="13.7109375" style="353" customWidth="1"/>
    <col min="9381" max="9381" width="13.28515625" style="353" customWidth="1"/>
    <col min="9382" max="9382" width="13.140625" style="353" customWidth="1"/>
    <col min="9383" max="9383" width="12" style="353" customWidth="1"/>
    <col min="9384" max="9384" width="12.140625" style="353" customWidth="1"/>
    <col min="9385" max="9385" width="12.28515625" style="353" customWidth="1"/>
    <col min="9386" max="9386" width="12.140625" style="353" customWidth="1"/>
    <col min="9387" max="9387" width="12.5703125" style="353" customWidth="1"/>
    <col min="9388" max="9604" width="9.140625" style="353"/>
    <col min="9605" max="9605" width="25.42578125" style="353" customWidth="1"/>
    <col min="9606" max="9606" width="56.28515625" style="353" customWidth="1"/>
    <col min="9607" max="9607" width="14" style="353" customWidth="1"/>
    <col min="9608" max="9609" width="14.5703125" style="353" customWidth="1"/>
    <col min="9610" max="9610" width="14.140625" style="353" customWidth="1"/>
    <col min="9611" max="9611" width="15.140625" style="353" customWidth="1"/>
    <col min="9612" max="9612" width="13.85546875" style="353" customWidth="1"/>
    <col min="9613" max="9614" width="14.7109375" style="353" customWidth="1"/>
    <col min="9615" max="9615" width="12.85546875" style="353" customWidth="1"/>
    <col min="9616" max="9616" width="13.5703125" style="353" customWidth="1"/>
    <col min="9617" max="9617" width="12.7109375" style="353" customWidth="1"/>
    <col min="9618" max="9618" width="13.42578125" style="353" customWidth="1"/>
    <col min="9619" max="9619" width="13.140625" style="353" customWidth="1"/>
    <col min="9620" max="9620" width="14.7109375" style="353" customWidth="1"/>
    <col min="9621" max="9621" width="14.5703125" style="353" customWidth="1"/>
    <col min="9622" max="9622" width="13" style="353" customWidth="1"/>
    <col min="9623" max="9623" width="15" style="353" customWidth="1"/>
    <col min="9624" max="9625" width="12.140625" style="353" customWidth="1"/>
    <col min="9626" max="9626" width="12" style="353" customWidth="1"/>
    <col min="9627" max="9627" width="13.5703125" style="353" customWidth="1"/>
    <col min="9628" max="9628" width="14" style="353" customWidth="1"/>
    <col min="9629" max="9629" width="12.28515625" style="353" customWidth="1"/>
    <col min="9630" max="9630" width="14.140625" style="353" customWidth="1"/>
    <col min="9631" max="9631" width="13" style="353" customWidth="1"/>
    <col min="9632" max="9632" width="13.5703125" style="353" customWidth="1"/>
    <col min="9633" max="9633" width="12.42578125" style="353" customWidth="1"/>
    <col min="9634" max="9634" width="12.5703125" style="353" customWidth="1"/>
    <col min="9635" max="9635" width="11.7109375" style="353" customWidth="1"/>
    <col min="9636" max="9636" width="13.7109375" style="353" customWidth="1"/>
    <col min="9637" max="9637" width="13.28515625" style="353" customWidth="1"/>
    <col min="9638" max="9638" width="13.140625" style="353" customWidth="1"/>
    <col min="9639" max="9639" width="12" style="353" customWidth="1"/>
    <col min="9640" max="9640" width="12.140625" style="353" customWidth="1"/>
    <col min="9641" max="9641" width="12.28515625" style="353" customWidth="1"/>
    <col min="9642" max="9642" width="12.140625" style="353" customWidth="1"/>
    <col min="9643" max="9643" width="12.5703125" style="353" customWidth="1"/>
    <col min="9644" max="9860" width="9.140625" style="353"/>
    <col min="9861" max="9861" width="25.42578125" style="353" customWidth="1"/>
    <col min="9862" max="9862" width="56.28515625" style="353" customWidth="1"/>
    <col min="9863" max="9863" width="14" style="353" customWidth="1"/>
    <col min="9864" max="9865" width="14.5703125" style="353" customWidth="1"/>
    <col min="9866" max="9866" width="14.140625" style="353" customWidth="1"/>
    <col min="9867" max="9867" width="15.140625" style="353" customWidth="1"/>
    <col min="9868" max="9868" width="13.85546875" style="353" customWidth="1"/>
    <col min="9869" max="9870" width="14.7109375" style="353" customWidth="1"/>
    <col min="9871" max="9871" width="12.85546875" style="353" customWidth="1"/>
    <col min="9872" max="9872" width="13.5703125" style="353" customWidth="1"/>
    <col min="9873" max="9873" width="12.7109375" style="353" customWidth="1"/>
    <col min="9874" max="9874" width="13.42578125" style="353" customWidth="1"/>
    <col min="9875" max="9875" width="13.140625" style="353" customWidth="1"/>
    <col min="9876" max="9876" width="14.7109375" style="353" customWidth="1"/>
    <col min="9877" max="9877" width="14.5703125" style="353" customWidth="1"/>
    <col min="9878" max="9878" width="13" style="353" customWidth="1"/>
    <col min="9879" max="9879" width="15" style="353" customWidth="1"/>
    <col min="9880" max="9881" width="12.140625" style="353" customWidth="1"/>
    <col min="9882" max="9882" width="12" style="353" customWidth="1"/>
    <col min="9883" max="9883" width="13.5703125" style="353" customWidth="1"/>
    <col min="9884" max="9884" width="14" style="353" customWidth="1"/>
    <col min="9885" max="9885" width="12.28515625" style="353" customWidth="1"/>
    <col min="9886" max="9886" width="14.140625" style="353" customWidth="1"/>
    <col min="9887" max="9887" width="13" style="353" customWidth="1"/>
    <col min="9888" max="9888" width="13.5703125" style="353" customWidth="1"/>
    <col min="9889" max="9889" width="12.42578125" style="353" customWidth="1"/>
    <col min="9890" max="9890" width="12.5703125" style="353" customWidth="1"/>
    <col min="9891" max="9891" width="11.7109375" style="353" customWidth="1"/>
    <col min="9892" max="9892" width="13.7109375" style="353" customWidth="1"/>
    <col min="9893" max="9893" width="13.28515625" style="353" customWidth="1"/>
    <col min="9894" max="9894" width="13.140625" style="353" customWidth="1"/>
    <col min="9895" max="9895" width="12" style="353" customWidth="1"/>
    <col min="9896" max="9896" width="12.140625" style="353" customWidth="1"/>
    <col min="9897" max="9897" width="12.28515625" style="353" customWidth="1"/>
    <col min="9898" max="9898" width="12.140625" style="353" customWidth="1"/>
    <col min="9899" max="9899" width="12.5703125" style="353" customWidth="1"/>
    <col min="9900" max="10116" width="9.140625" style="353"/>
    <col min="10117" max="10117" width="25.42578125" style="353" customWidth="1"/>
    <col min="10118" max="10118" width="56.28515625" style="353" customWidth="1"/>
    <col min="10119" max="10119" width="14" style="353" customWidth="1"/>
    <col min="10120" max="10121" width="14.5703125" style="353" customWidth="1"/>
    <col min="10122" max="10122" width="14.140625" style="353" customWidth="1"/>
    <col min="10123" max="10123" width="15.140625" style="353" customWidth="1"/>
    <col min="10124" max="10124" width="13.85546875" style="353" customWidth="1"/>
    <col min="10125" max="10126" width="14.7109375" style="353" customWidth="1"/>
    <col min="10127" max="10127" width="12.85546875" style="353" customWidth="1"/>
    <col min="10128" max="10128" width="13.5703125" style="353" customWidth="1"/>
    <col min="10129" max="10129" width="12.7109375" style="353" customWidth="1"/>
    <col min="10130" max="10130" width="13.42578125" style="353" customWidth="1"/>
    <col min="10131" max="10131" width="13.140625" style="353" customWidth="1"/>
    <col min="10132" max="10132" width="14.7109375" style="353" customWidth="1"/>
    <col min="10133" max="10133" width="14.5703125" style="353" customWidth="1"/>
    <col min="10134" max="10134" width="13" style="353" customWidth="1"/>
    <col min="10135" max="10135" width="15" style="353" customWidth="1"/>
    <col min="10136" max="10137" width="12.140625" style="353" customWidth="1"/>
    <col min="10138" max="10138" width="12" style="353" customWidth="1"/>
    <col min="10139" max="10139" width="13.5703125" style="353" customWidth="1"/>
    <col min="10140" max="10140" width="14" style="353" customWidth="1"/>
    <col min="10141" max="10141" width="12.28515625" style="353" customWidth="1"/>
    <col min="10142" max="10142" width="14.140625" style="353" customWidth="1"/>
    <col min="10143" max="10143" width="13" style="353" customWidth="1"/>
    <col min="10144" max="10144" width="13.5703125" style="353" customWidth="1"/>
    <col min="10145" max="10145" width="12.42578125" style="353" customWidth="1"/>
    <col min="10146" max="10146" width="12.5703125" style="353" customWidth="1"/>
    <col min="10147" max="10147" width="11.7109375" style="353" customWidth="1"/>
    <col min="10148" max="10148" width="13.7109375" style="353" customWidth="1"/>
    <col min="10149" max="10149" width="13.28515625" style="353" customWidth="1"/>
    <col min="10150" max="10150" width="13.140625" style="353" customWidth="1"/>
    <col min="10151" max="10151" width="12" style="353" customWidth="1"/>
    <col min="10152" max="10152" width="12.140625" style="353" customWidth="1"/>
    <col min="10153" max="10153" width="12.28515625" style="353" customWidth="1"/>
    <col min="10154" max="10154" width="12.140625" style="353" customWidth="1"/>
    <col min="10155" max="10155" width="12.5703125" style="353" customWidth="1"/>
    <col min="10156" max="10372" width="9.140625" style="353"/>
    <col min="10373" max="10373" width="25.42578125" style="353" customWidth="1"/>
    <col min="10374" max="10374" width="56.28515625" style="353" customWidth="1"/>
    <col min="10375" max="10375" width="14" style="353" customWidth="1"/>
    <col min="10376" max="10377" width="14.5703125" style="353" customWidth="1"/>
    <col min="10378" max="10378" width="14.140625" style="353" customWidth="1"/>
    <col min="10379" max="10379" width="15.140625" style="353" customWidth="1"/>
    <col min="10380" max="10380" width="13.85546875" style="353" customWidth="1"/>
    <col min="10381" max="10382" width="14.7109375" style="353" customWidth="1"/>
    <col min="10383" max="10383" width="12.85546875" style="353" customWidth="1"/>
    <col min="10384" max="10384" width="13.5703125" style="353" customWidth="1"/>
    <col min="10385" max="10385" width="12.7109375" style="353" customWidth="1"/>
    <col min="10386" max="10386" width="13.42578125" style="353" customWidth="1"/>
    <col min="10387" max="10387" width="13.140625" style="353" customWidth="1"/>
    <col min="10388" max="10388" width="14.7109375" style="353" customWidth="1"/>
    <col min="10389" max="10389" width="14.5703125" style="353" customWidth="1"/>
    <col min="10390" max="10390" width="13" style="353" customWidth="1"/>
    <col min="10391" max="10391" width="15" style="353" customWidth="1"/>
    <col min="10392" max="10393" width="12.140625" style="353" customWidth="1"/>
    <col min="10394" max="10394" width="12" style="353" customWidth="1"/>
    <col min="10395" max="10395" width="13.5703125" style="353" customWidth="1"/>
    <col min="10396" max="10396" width="14" style="353" customWidth="1"/>
    <col min="10397" max="10397" width="12.28515625" style="353" customWidth="1"/>
    <col min="10398" max="10398" width="14.140625" style="353" customWidth="1"/>
    <col min="10399" max="10399" width="13" style="353" customWidth="1"/>
    <col min="10400" max="10400" width="13.5703125" style="353" customWidth="1"/>
    <col min="10401" max="10401" width="12.42578125" style="353" customWidth="1"/>
    <col min="10402" max="10402" width="12.5703125" style="353" customWidth="1"/>
    <col min="10403" max="10403" width="11.7109375" style="353" customWidth="1"/>
    <col min="10404" max="10404" width="13.7109375" style="353" customWidth="1"/>
    <col min="10405" max="10405" width="13.28515625" style="353" customWidth="1"/>
    <col min="10406" max="10406" width="13.140625" style="353" customWidth="1"/>
    <col min="10407" max="10407" width="12" style="353" customWidth="1"/>
    <col min="10408" max="10408" width="12.140625" style="353" customWidth="1"/>
    <col min="10409" max="10409" width="12.28515625" style="353" customWidth="1"/>
    <col min="10410" max="10410" width="12.140625" style="353" customWidth="1"/>
    <col min="10411" max="10411" width="12.5703125" style="353" customWidth="1"/>
    <col min="10412" max="10628" width="9.140625" style="353"/>
    <col min="10629" max="10629" width="25.42578125" style="353" customWidth="1"/>
    <col min="10630" max="10630" width="56.28515625" style="353" customWidth="1"/>
    <col min="10631" max="10631" width="14" style="353" customWidth="1"/>
    <col min="10632" max="10633" width="14.5703125" style="353" customWidth="1"/>
    <col min="10634" max="10634" width="14.140625" style="353" customWidth="1"/>
    <col min="10635" max="10635" width="15.140625" style="353" customWidth="1"/>
    <col min="10636" max="10636" width="13.85546875" style="353" customWidth="1"/>
    <col min="10637" max="10638" width="14.7109375" style="353" customWidth="1"/>
    <col min="10639" max="10639" width="12.85546875" style="353" customWidth="1"/>
    <col min="10640" max="10640" width="13.5703125" style="353" customWidth="1"/>
    <col min="10641" max="10641" width="12.7109375" style="353" customWidth="1"/>
    <col min="10642" max="10642" width="13.42578125" style="353" customWidth="1"/>
    <col min="10643" max="10643" width="13.140625" style="353" customWidth="1"/>
    <col min="10644" max="10644" width="14.7109375" style="353" customWidth="1"/>
    <col min="10645" max="10645" width="14.5703125" style="353" customWidth="1"/>
    <col min="10646" max="10646" width="13" style="353" customWidth="1"/>
    <col min="10647" max="10647" width="15" style="353" customWidth="1"/>
    <col min="10648" max="10649" width="12.140625" style="353" customWidth="1"/>
    <col min="10650" max="10650" width="12" style="353" customWidth="1"/>
    <col min="10651" max="10651" width="13.5703125" style="353" customWidth="1"/>
    <col min="10652" max="10652" width="14" style="353" customWidth="1"/>
    <col min="10653" max="10653" width="12.28515625" style="353" customWidth="1"/>
    <col min="10654" max="10654" width="14.140625" style="353" customWidth="1"/>
    <col min="10655" max="10655" width="13" style="353" customWidth="1"/>
    <col min="10656" max="10656" width="13.5703125" style="353" customWidth="1"/>
    <col min="10657" max="10657" width="12.42578125" style="353" customWidth="1"/>
    <col min="10658" max="10658" width="12.5703125" style="353" customWidth="1"/>
    <col min="10659" max="10659" width="11.7109375" style="353" customWidth="1"/>
    <col min="10660" max="10660" width="13.7109375" style="353" customWidth="1"/>
    <col min="10661" max="10661" width="13.28515625" style="353" customWidth="1"/>
    <col min="10662" max="10662" width="13.140625" style="353" customWidth="1"/>
    <col min="10663" max="10663" width="12" style="353" customWidth="1"/>
    <col min="10664" max="10664" width="12.140625" style="353" customWidth="1"/>
    <col min="10665" max="10665" width="12.28515625" style="353" customWidth="1"/>
    <col min="10666" max="10666" width="12.140625" style="353" customWidth="1"/>
    <col min="10667" max="10667" width="12.5703125" style="353" customWidth="1"/>
    <col min="10668" max="10884" width="9.140625" style="353"/>
    <col min="10885" max="10885" width="25.42578125" style="353" customWidth="1"/>
    <col min="10886" max="10886" width="56.28515625" style="353" customWidth="1"/>
    <col min="10887" max="10887" width="14" style="353" customWidth="1"/>
    <col min="10888" max="10889" width="14.5703125" style="353" customWidth="1"/>
    <col min="10890" max="10890" width="14.140625" style="353" customWidth="1"/>
    <col min="10891" max="10891" width="15.140625" style="353" customWidth="1"/>
    <col min="10892" max="10892" width="13.85546875" style="353" customWidth="1"/>
    <col min="10893" max="10894" width="14.7109375" style="353" customWidth="1"/>
    <col min="10895" max="10895" width="12.85546875" style="353" customWidth="1"/>
    <col min="10896" max="10896" width="13.5703125" style="353" customWidth="1"/>
    <col min="10897" max="10897" width="12.7109375" style="353" customWidth="1"/>
    <col min="10898" max="10898" width="13.42578125" style="353" customWidth="1"/>
    <col min="10899" max="10899" width="13.140625" style="353" customWidth="1"/>
    <col min="10900" max="10900" width="14.7109375" style="353" customWidth="1"/>
    <col min="10901" max="10901" width="14.5703125" style="353" customWidth="1"/>
    <col min="10902" max="10902" width="13" style="353" customWidth="1"/>
    <col min="10903" max="10903" width="15" style="353" customWidth="1"/>
    <col min="10904" max="10905" width="12.140625" style="353" customWidth="1"/>
    <col min="10906" max="10906" width="12" style="353" customWidth="1"/>
    <col min="10907" max="10907" width="13.5703125" style="353" customWidth="1"/>
    <col min="10908" max="10908" width="14" style="353" customWidth="1"/>
    <col min="10909" max="10909" width="12.28515625" style="353" customWidth="1"/>
    <col min="10910" max="10910" width="14.140625" style="353" customWidth="1"/>
    <col min="10911" max="10911" width="13" style="353" customWidth="1"/>
    <col min="10912" max="10912" width="13.5703125" style="353" customWidth="1"/>
    <col min="10913" max="10913" width="12.42578125" style="353" customWidth="1"/>
    <col min="10914" max="10914" width="12.5703125" style="353" customWidth="1"/>
    <col min="10915" max="10915" width="11.7109375" style="353" customWidth="1"/>
    <col min="10916" max="10916" width="13.7109375" style="353" customWidth="1"/>
    <col min="10917" max="10917" width="13.28515625" style="353" customWidth="1"/>
    <col min="10918" max="10918" width="13.140625" style="353" customWidth="1"/>
    <col min="10919" max="10919" width="12" style="353" customWidth="1"/>
    <col min="10920" max="10920" width="12.140625" style="353" customWidth="1"/>
    <col min="10921" max="10921" width="12.28515625" style="353" customWidth="1"/>
    <col min="10922" max="10922" width="12.140625" style="353" customWidth="1"/>
    <col min="10923" max="10923" width="12.5703125" style="353" customWidth="1"/>
    <col min="10924" max="11140" width="9.140625" style="353"/>
    <col min="11141" max="11141" width="25.42578125" style="353" customWidth="1"/>
    <col min="11142" max="11142" width="56.28515625" style="353" customWidth="1"/>
    <col min="11143" max="11143" width="14" style="353" customWidth="1"/>
    <col min="11144" max="11145" width="14.5703125" style="353" customWidth="1"/>
    <col min="11146" max="11146" width="14.140625" style="353" customWidth="1"/>
    <col min="11147" max="11147" width="15.140625" style="353" customWidth="1"/>
    <col min="11148" max="11148" width="13.85546875" style="353" customWidth="1"/>
    <col min="11149" max="11150" width="14.7109375" style="353" customWidth="1"/>
    <col min="11151" max="11151" width="12.85546875" style="353" customWidth="1"/>
    <col min="11152" max="11152" width="13.5703125" style="353" customWidth="1"/>
    <col min="11153" max="11153" width="12.7109375" style="353" customWidth="1"/>
    <col min="11154" max="11154" width="13.42578125" style="353" customWidth="1"/>
    <col min="11155" max="11155" width="13.140625" style="353" customWidth="1"/>
    <col min="11156" max="11156" width="14.7109375" style="353" customWidth="1"/>
    <col min="11157" max="11157" width="14.5703125" style="353" customWidth="1"/>
    <col min="11158" max="11158" width="13" style="353" customWidth="1"/>
    <col min="11159" max="11159" width="15" style="353" customWidth="1"/>
    <col min="11160" max="11161" width="12.140625" style="353" customWidth="1"/>
    <col min="11162" max="11162" width="12" style="353" customWidth="1"/>
    <col min="11163" max="11163" width="13.5703125" style="353" customWidth="1"/>
    <col min="11164" max="11164" width="14" style="353" customWidth="1"/>
    <col min="11165" max="11165" width="12.28515625" style="353" customWidth="1"/>
    <col min="11166" max="11166" width="14.140625" style="353" customWidth="1"/>
    <col min="11167" max="11167" width="13" style="353" customWidth="1"/>
    <col min="11168" max="11168" width="13.5703125" style="353" customWidth="1"/>
    <col min="11169" max="11169" width="12.42578125" style="353" customWidth="1"/>
    <col min="11170" max="11170" width="12.5703125" style="353" customWidth="1"/>
    <col min="11171" max="11171" width="11.7109375" style="353" customWidth="1"/>
    <col min="11172" max="11172" width="13.7109375" style="353" customWidth="1"/>
    <col min="11173" max="11173" width="13.28515625" style="353" customWidth="1"/>
    <col min="11174" max="11174" width="13.140625" style="353" customWidth="1"/>
    <col min="11175" max="11175" width="12" style="353" customWidth="1"/>
    <col min="11176" max="11176" width="12.140625" style="353" customWidth="1"/>
    <col min="11177" max="11177" width="12.28515625" style="353" customWidth="1"/>
    <col min="11178" max="11178" width="12.140625" style="353" customWidth="1"/>
    <col min="11179" max="11179" width="12.5703125" style="353" customWidth="1"/>
    <col min="11180" max="11396" width="9.140625" style="353"/>
    <col min="11397" max="11397" width="25.42578125" style="353" customWidth="1"/>
    <col min="11398" max="11398" width="56.28515625" style="353" customWidth="1"/>
    <col min="11399" max="11399" width="14" style="353" customWidth="1"/>
    <col min="11400" max="11401" width="14.5703125" style="353" customWidth="1"/>
    <col min="11402" max="11402" width="14.140625" style="353" customWidth="1"/>
    <col min="11403" max="11403" width="15.140625" style="353" customWidth="1"/>
    <col min="11404" max="11404" width="13.85546875" style="353" customWidth="1"/>
    <col min="11405" max="11406" width="14.7109375" style="353" customWidth="1"/>
    <col min="11407" max="11407" width="12.85546875" style="353" customWidth="1"/>
    <col min="11408" max="11408" width="13.5703125" style="353" customWidth="1"/>
    <col min="11409" max="11409" width="12.7109375" style="353" customWidth="1"/>
    <col min="11410" max="11410" width="13.42578125" style="353" customWidth="1"/>
    <col min="11411" max="11411" width="13.140625" style="353" customWidth="1"/>
    <col min="11412" max="11412" width="14.7109375" style="353" customWidth="1"/>
    <col min="11413" max="11413" width="14.5703125" style="353" customWidth="1"/>
    <col min="11414" max="11414" width="13" style="353" customWidth="1"/>
    <col min="11415" max="11415" width="15" style="353" customWidth="1"/>
    <col min="11416" max="11417" width="12.140625" style="353" customWidth="1"/>
    <col min="11418" max="11418" width="12" style="353" customWidth="1"/>
    <col min="11419" max="11419" width="13.5703125" style="353" customWidth="1"/>
    <col min="11420" max="11420" width="14" style="353" customWidth="1"/>
    <col min="11421" max="11421" width="12.28515625" style="353" customWidth="1"/>
    <col min="11422" max="11422" width="14.140625" style="353" customWidth="1"/>
    <col min="11423" max="11423" width="13" style="353" customWidth="1"/>
    <col min="11424" max="11424" width="13.5703125" style="353" customWidth="1"/>
    <col min="11425" max="11425" width="12.42578125" style="353" customWidth="1"/>
    <col min="11426" max="11426" width="12.5703125" style="353" customWidth="1"/>
    <col min="11427" max="11427" width="11.7109375" style="353" customWidth="1"/>
    <col min="11428" max="11428" width="13.7109375" style="353" customWidth="1"/>
    <col min="11429" max="11429" width="13.28515625" style="353" customWidth="1"/>
    <col min="11430" max="11430" width="13.140625" style="353" customWidth="1"/>
    <col min="11431" max="11431" width="12" style="353" customWidth="1"/>
    <col min="11432" max="11432" width="12.140625" style="353" customWidth="1"/>
    <col min="11433" max="11433" width="12.28515625" style="353" customWidth="1"/>
    <col min="11434" max="11434" width="12.140625" style="353" customWidth="1"/>
    <col min="11435" max="11435" width="12.5703125" style="353" customWidth="1"/>
    <col min="11436" max="11652" width="9.140625" style="353"/>
    <col min="11653" max="11653" width="25.42578125" style="353" customWidth="1"/>
    <col min="11654" max="11654" width="56.28515625" style="353" customWidth="1"/>
    <col min="11655" max="11655" width="14" style="353" customWidth="1"/>
    <col min="11656" max="11657" width="14.5703125" style="353" customWidth="1"/>
    <col min="11658" max="11658" width="14.140625" style="353" customWidth="1"/>
    <col min="11659" max="11659" width="15.140625" style="353" customWidth="1"/>
    <col min="11660" max="11660" width="13.85546875" style="353" customWidth="1"/>
    <col min="11661" max="11662" width="14.7109375" style="353" customWidth="1"/>
    <col min="11663" max="11663" width="12.85546875" style="353" customWidth="1"/>
    <col min="11664" max="11664" width="13.5703125" style="353" customWidth="1"/>
    <col min="11665" max="11665" width="12.7109375" style="353" customWidth="1"/>
    <col min="11666" max="11666" width="13.42578125" style="353" customWidth="1"/>
    <col min="11667" max="11667" width="13.140625" style="353" customWidth="1"/>
    <col min="11668" max="11668" width="14.7109375" style="353" customWidth="1"/>
    <col min="11669" max="11669" width="14.5703125" style="353" customWidth="1"/>
    <col min="11670" max="11670" width="13" style="353" customWidth="1"/>
    <col min="11671" max="11671" width="15" style="353" customWidth="1"/>
    <col min="11672" max="11673" width="12.140625" style="353" customWidth="1"/>
    <col min="11674" max="11674" width="12" style="353" customWidth="1"/>
    <col min="11675" max="11675" width="13.5703125" style="353" customWidth="1"/>
    <col min="11676" max="11676" width="14" style="353" customWidth="1"/>
    <col min="11677" max="11677" width="12.28515625" style="353" customWidth="1"/>
    <col min="11678" max="11678" width="14.140625" style="353" customWidth="1"/>
    <col min="11679" max="11679" width="13" style="353" customWidth="1"/>
    <col min="11680" max="11680" width="13.5703125" style="353" customWidth="1"/>
    <col min="11681" max="11681" width="12.42578125" style="353" customWidth="1"/>
    <col min="11682" max="11682" width="12.5703125" style="353" customWidth="1"/>
    <col min="11683" max="11683" width="11.7109375" style="353" customWidth="1"/>
    <col min="11684" max="11684" width="13.7109375" style="353" customWidth="1"/>
    <col min="11685" max="11685" width="13.28515625" style="353" customWidth="1"/>
    <col min="11686" max="11686" width="13.140625" style="353" customWidth="1"/>
    <col min="11687" max="11687" width="12" style="353" customWidth="1"/>
    <col min="11688" max="11688" width="12.140625" style="353" customWidth="1"/>
    <col min="11689" max="11689" width="12.28515625" style="353" customWidth="1"/>
    <col min="11690" max="11690" width="12.140625" style="353" customWidth="1"/>
    <col min="11691" max="11691" width="12.5703125" style="353" customWidth="1"/>
    <col min="11692" max="11908" width="9.140625" style="353"/>
    <col min="11909" max="11909" width="25.42578125" style="353" customWidth="1"/>
    <col min="11910" max="11910" width="56.28515625" style="353" customWidth="1"/>
    <col min="11911" max="11911" width="14" style="353" customWidth="1"/>
    <col min="11912" max="11913" width="14.5703125" style="353" customWidth="1"/>
    <col min="11914" max="11914" width="14.140625" style="353" customWidth="1"/>
    <col min="11915" max="11915" width="15.140625" style="353" customWidth="1"/>
    <col min="11916" max="11916" width="13.85546875" style="353" customWidth="1"/>
    <col min="11917" max="11918" width="14.7109375" style="353" customWidth="1"/>
    <col min="11919" max="11919" width="12.85546875" style="353" customWidth="1"/>
    <col min="11920" max="11920" width="13.5703125" style="353" customWidth="1"/>
    <col min="11921" max="11921" width="12.7109375" style="353" customWidth="1"/>
    <col min="11922" max="11922" width="13.42578125" style="353" customWidth="1"/>
    <col min="11923" max="11923" width="13.140625" style="353" customWidth="1"/>
    <col min="11924" max="11924" width="14.7109375" style="353" customWidth="1"/>
    <col min="11925" max="11925" width="14.5703125" style="353" customWidth="1"/>
    <col min="11926" max="11926" width="13" style="353" customWidth="1"/>
    <col min="11927" max="11927" width="15" style="353" customWidth="1"/>
    <col min="11928" max="11929" width="12.140625" style="353" customWidth="1"/>
    <col min="11930" max="11930" width="12" style="353" customWidth="1"/>
    <col min="11931" max="11931" width="13.5703125" style="353" customWidth="1"/>
    <col min="11932" max="11932" width="14" style="353" customWidth="1"/>
    <col min="11933" max="11933" width="12.28515625" style="353" customWidth="1"/>
    <col min="11934" max="11934" width="14.140625" style="353" customWidth="1"/>
    <col min="11935" max="11935" width="13" style="353" customWidth="1"/>
    <col min="11936" max="11936" width="13.5703125" style="353" customWidth="1"/>
    <col min="11937" max="11937" width="12.42578125" style="353" customWidth="1"/>
    <col min="11938" max="11938" width="12.5703125" style="353" customWidth="1"/>
    <col min="11939" max="11939" width="11.7109375" style="353" customWidth="1"/>
    <col min="11940" max="11940" width="13.7109375" style="353" customWidth="1"/>
    <col min="11941" max="11941" width="13.28515625" style="353" customWidth="1"/>
    <col min="11942" max="11942" width="13.140625" style="353" customWidth="1"/>
    <col min="11943" max="11943" width="12" style="353" customWidth="1"/>
    <col min="11944" max="11944" width="12.140625" style="353" customWidth="1"/>
    <col min="11945" max="11945" width="12.28515625" style="353" customWidth="1"/>
    <col min="11946" max="11946" width="12.140625" style="353" customWidth="1"/>
    <col min="11947" max="11947" width="12.5703125" style="353" customWidth="1"/>
    <col min="11948" max="12164" width="9.140625" style="353"/>
    <col min="12165" max="12165" width="25.42578125" style="353" customWidth="1"/>
    <col min="12166" max="12166" width="56.28515625" style="353" customWidth="1"/>
    <col min="12167" max="12167" width="14" style="353" customWidth="1"/>
    <col min="12168" max="12169" width="14.5703125" style="353" customWidth="1"/>
    <col min="12170" max="12170" width="14.140625" style="353" customWidth="1"/>
    <col min="12171" max="12171" width="15.140625" style="353" customWidth="1"/>
    <col min="12172" max="12172" width="13.85546875" style="353" customWidth="1"/>
    <col min="12173" max="12174" width="14.7109375" style="353" customWidth="1"/>
    <col min="12175" max="12175" width="12.85546875" style="353" customWidth="1"/>
    <col min="12176" max="12176" width="13.5703125" style="353" customWidth="1"/>
    <col min="12177" max="12177" width="12.7109375" style="353" customWidth="1"/>
    <col min="12178" max="12178" width="13.42578125" style="353" customWidth="1"/>
    <col min="12179" max="12179" width="13.140625" style="353" customWidth="1"/>
    <col min="12180" max="12180" width="14.7109375" style="353" customWidth="1"/>
    <col min="12181" max="12181" width="14.5703125" style="353" customWidth="1"/>
    <col min="12182" max="12182" width="13" style="353" customWidth="1"/>
    <col min="12183" max="12183" width="15" style="353" customWidth="1"/>
    <col min="12184" max="12185" width="12.140625" style="353" customWidth="1"/>
    <col min="12186" max="12186" width="12" style="353" customWidth="1"/>
    <col min="12187" max="12187" width="13.5703125" style="353" customWidth="1"/>
    <col min="12188" max="12188" width="14" style="353" customWidth="1"/>
    <col min="12189" max="12189" width="12.28515625" style="353" customWidth="1"/>
    <col min="12190" max="12190" width="14.140625" style="353" customWidth="1"/>
    <col min="12191" max="12191" width="13" style="353" customWidth="1"/>
    <col min="12192" max="12192" width="13.5703125" style="353" customWidth="1"/>
    <col min="12193" max="12193" width="12.42578125" style="353" customWidth="1"/>
    <col min="12194" max="12194" width="12.5703125" style="353" customWidth="1"/>
    <col min="12195" max="12195" width="11.7109375" style="353" customWidth="1"/>
    <col min="12196" max="12196" width="13.7109375" style="353" customWidth="1"/>
    <col min="12197" max="12197" width="13.28515625" style="353" customWidth="1"/>
    <col min="12198" max="12198" width="13.140625" style="353" customWidth="1"/>
    <col min="12199" max="12199" width="12" style="353" customWidth="1"/>
    <col min="12200" max="12200" width="12.140625" style="353" customWidth="1"/>
    <col min="12201" max="12201" width="12.28515625" style="353" customWidth="1"/>
    <col min="12202" max="12202" width="12.140625" style="353" customWidth="1"/>
    <col min="12203" max="12203" width="12.5703125" style="353" customWidth="1"/>
    <col min="12204" max="12420" width="9.140625" style="353"/>
    <col min="12421" max="12421" width="25.42578125" style="353" customWidth="1"/>
    <col min="12422" max="12422" width="56.28515625" style="353" customWidth="1"/>
    <col min="12423" max="12423" width="14" style="353" customWidth="1"/>
    <col min="12424" max="12425" width="14.5703125" style="353" customWidth="1"/>
    <col min="12426" max="12426" width="14.140625" style="353" customWidth="1"/>
    <col min="12427" max="12427" width="15.140625" style="353" customWidth="1"/>
    <col min="12428" max="12428" width="13.85546875" style="353" customWidth="1"/>
    <col min="12429" max="12430" width="14.7109375" style="353" customWidth="1"/>
    <col min="12431" max="12431" width="12.85546875" style="353" customWidth="1"/>
    <col min="12432" max="12432" width="13.5703125" style="353" customWidth="1"/>
    <col min="12433" max="12433" width="12.7109375" style="353" customWidth="1"/>
    <col min="12434" max="12434" width="13.42578125" style="353" customWidth="1"/>
    <col min="12435" max="12435" width="13.140625" style="353" customWidth="1"/>
    <col min="12436" max="12436" width="14.7109375" style="353" customWidth="1"/>
    <col min="12437" max="12437" width="14.5703125" style="353" customWidth="1"/>
    <col min="12438" max="12438" width="13" style="353" customWidth="1"/>
    <col min="12439" max="12439" width="15" style="353" customWidth="1"/>
    <col min="12440" max="12441" width="12.140625" style="353" customWidth="1"/>
    <col min="12442" max="12442" width="12" style="353" customWidth="1"/>
    <col min="12443" max="12443" width="13.5703125" style="353" customWidth="1"/>
    <col min="12444" max="12444" width="14" style="353" customWidth="1"/>
    <col min="12445" max="12445" width="12.28515625" style="353" customWidth="1"/>
    <col min="12446" max="12446" width="14.140625" style="353" customWidth="1"/>
    <col min="12447" max="12447" width="13" style="353" customWidth="1"/>
    <col min="12448" max="12448" width="13.5703125" style="353" customWidth="1"/>
    <col min="12449" max="12449" width="12.42578125" style="353" customWidth="1"/>
    <col min="12450" max="12450" width="12.5703125" style="353" customWidth="1"/>
    <col min="12451" max="12451" width="11.7109375" style="353" customWidth="1"/>
    <col min="12452" max="12452" width="13.7109375" style="353" customWidth="1"/>
    <col min="12453" max="12453" width="13.28515625" style="353" customWidth="1"/>
    <col min="12454" max="12454" width="13.140625" style="353" customWidth="1"/>
    <col min="12455" max="12455" width="12" style="353" customWidth="1"/>
    <col min="12456" max="12456" width="12.140625" style="353" customWidth="1"/>
    <col min="12457" max="12457" width="12.28515625" style="353" customWidth="1"/>
    <col min="12458" max="12458" width="12.140625" style="353" customWidth="1"/>
    <col min="12459" max="12459" width="12.5703125" style="353" customWidth="1"/>
    <col min="12460" max="12676" width="9.140625" style="353"/>
    <col min="12677" max="12677" width="25.42578125" style="353" customWidth="1"/>
    <col min="12678" max="12678" width="56.28515625" style="353" customWidth="1"/>
    <col min="12679" max="12679" width="14" style="353" customWidth="1"/>
    <col min="12680" max="12681" width="14.5703125" style="353" customWidth="1"/>
    <col min="12682" max="12682" width="14.140625" style="353" customWidth="1"/>
    <col min="12683" max="12683" width="15.140625" style="353" customWidth="1"/>
    <col min="12684" max="12684" width="13.85546875" style="353" customWidth="1"/>
    <col min="12685" max="12686" width="14.7109375" style="353" customWidth="1"/>
    <col min="12687" max="12687" width="12.85546875" style="353" customWidth="1"/>
    <col min="12688" max="12688" width="13.5703125" style="353" customWidth="1"/>
    <col min="12689" max="12689" width="12.7109375" style="353" customWidth="1"/>
    <col min="12690" max="12690" width="13.42578125" style="353" customWidth="1"/>
    <col min="12691" max="12691" width="13.140625" style="353" customWidth="1"/>
    <col min="12692" max="12692" width="14.7109375" style="353" customWidth="1"/>
    <col min="12693" max="12693" width="14.5703125" style="353" customWidth="1"/>
    <col min="12694" max="12694" width="13" style="353" customWidth="1"/>
    <col min="12695" max="12695" width="15" style="353" customWidth="1"/>
    <col min="12696" max="12697" width="12.140625" style="353" customWidth="1"/>
    <col min="12698" max="12698" width="12" style="353" customWidth="1"/>
    <col min="12699" max="12699" width="13.5703125" style="353" customWidth="1"/>
    <col min="12700" max="12700" width="14" style="353" customWidth="1"/>
    <col min="12701" max="12701" width="12.28515625" style="353" customWidth="1"/>
    <col min="12702" max="12702" width="14.140625" style="353" customWidth="1"/>
    <col min="12703" max="12703" width="13" style="353" customWidth="1"/>
    <col min="12704" max="12704" width="13.5703125" style="353" customWidth="1"/>
    <col min="12705" max="12705" width="12.42578125" style="353" customWidth="1"/>
    <col min="12706" max="12706" width="12.5703125" style="353" customWidth="1"/>
    <col min="12707" max="12707" width="11.7109375" style="353" customWidth="1"/>
    <col min="12708" max="12708" width="13.7109375" style="353" customWidth="1"/>
    <col min="12709" max="12709" width="13.28515625" style="353" customWidth="1"/>
    <col min="12710" max="12710" width="13.140625" style="353" customWidth="1"/>
    <col min="12711" max="12711" width="12" style="353" customWidth="1"/>
    <col min="12712" max="12712" width="12.140625" style="353" customWidth="1"/>
    <col min="12713" max="12713" width="12.28515625" style="353" customWidth="1"/>
    <col min="12714" max="12714" width="12.140625" style="353" customWidth="1"/>
    <col min="12715" max="12715" width="12.5703125" style="353" customWidth="1"/>
    <col min="12716" max="12932" width="9.140625" style="353"/>
    <col min="12933" max="12933" width="25.42578125" style="353" customWidth="1"/>
    <col min="12934" max="12934" width="56.28515625" style="353" customWidth="1"/>
    <col min="12935" max="12935" width="14" style="353" customWidth="1"/>
    <col min="12936" max="12937" width="14.5703125" style="353" customWidth="1"/>
    <col min="12938" max="12938" width="14.140625" style="353" customWidth="1"/>
    <col min="12939" max="12939" width="15.140625" style="353" customWidth="1"/>
    <col min="12940" max="12940" width="13.85546875" style="353" customWidth="1"/>
    <col min="12941" max="12942" width="14.7109375" style="353" customWidth="1"/>
    <col min="12943" max="12943" width="12.85546875" style="353" customWidth="1"/>
    <col min="12944" max="12944" width="13.5703125" style="353" customWidth="1"/>
    <col min="12945" max="12945" width="12.7109375" style="353" customWidth="1"/>
    <col min="12946" max="12946" width="13.42578125" style="353" customWidth="1"/>
    <col min="12947" max="12947" width="13.140625" style="353" customWidth="1"/>
    <col min="12948" max="12948" width="14.7109375" style="353" customWidth="1"/>
    <col min="12949" max="12949" width="14.5703125" style="353" customWidth="1"/>
    <col min="12950" max="12950" width="13" style="353" customWidth="1"/>
    <col min="12951" max="12951" width="15" style="353" customWidth="1"/>
    <col min="12952" max="12953" width="12.140625" style="353" customWidth="1"/>
    <col min="12954" max="12954" width="12" style="353" customWidth="1"/>
    <col min="12955" max="12955" width="13.5703125" style="353" customWidth="1"/>
    <col min="12956" max="12956" width="14" style="353" customWidth="1"/>
    <col min="12957" max="12957" width="12.28515625" style="353" customWidth="1"/>
    <col min="12958" max="12958" width="14.140625" style="353" customWidth="1"/>
    <col min="12959" max="12959" width="13" style="353" customWidth="1"/>
    <col min="12960" max="12960" width="13.5703125" style="353" customWidth="1"/>
    <col min="12961" max="12961" width="12.42578125" style="353" customWidth="1"/>
    <col min="12962" max="12962" width="12.5703125" style="353" customWidth="1"/>
    <col min="12963" max="12963" width="11.7109375" style="353" customWidth="1"/>
    <col min="12964" max="12964" width="13.7109375" style="353" customWidth="1"/>
    <col min="12965" max="12965" width="13.28515625" style="353" customWidth="1"/>
    <col min="12966" max="12966" width="13.140625" style="353" customWidth="1"/>
    <col min="12967" max="12967" width="12" style="353" customWidth="1"/>
    <col min="12968" max="12968" width="12.140625" style="353" customWidth="1"/>
    <col min="12969" max="12969" width="12.28515625" style="353" customWidth="1"/>
    <col min="12970" max="12970" width="12.140625" style="353" customWidth="1"/>
    <col min="12971" max="12971" width="12.5703125" style="353" customWidth="1"/>
    <col min="12972" max="13188" width="9.140625" style="353"/>
    <col min="13189" max="13189" width="25.42578125" style="353" customWidth="1"/>
    <col min="13190" max="13190" width="56.28515625" style="353" customWidth="1"/>
    <col min="13191" max="13191" width="14" style="353" customWidth="1"/>
    <col min="13192" max="13193" width="14.5703125" style="353" customWidth="1"/>
    <col min="13194" max="13194" width="14.140625" style="353" customWidth="1"/>
    <col min="13195" max="13195" width="15.140625" style="353" customWidth="1"/>
    <col min="13196" max="13196" width="13.85546875" style="353" customWidth="1"/>
    <col min="13197" max="13198" width="14.7109375" style="353" customWidth="1"/>
    <col min="13199" max="13199" width="12.85546875" style="353" customWidth="1"/>
    <col min="13200" max="13200" width="13.5703125" style="353" customWidth="1"/>
    <col min="13201" max="13201" width="12.7109375" style="353" customWidth="1"/>
    <col min="13202" max="13202" width="13.42578125" style="353" customWidth="1"/>
    <col min="13203" max="13203" width="13.140625" style="353" customWidth="1"/>
    <col min="13204" max="13204" width="14.7109375" style="353" customWidth="1"/>
    <col min="13205" max="13205" width="14.5703125" style="353" customWidth="1"/>
    <col min="13206" max="13206" width="13" style="353" customWidth="1"/>
    <col min="13207" max="13207" width="15" style="353" customWidth="1"/>
    <col min="13208" max="13209" width="12.140625" style="353" customWidth="1"/>
    <col min="13210" max="13210" width="12" style="353" customWidth="1"/>
    <col min="13211" max="13211" width="13.5703125" style="353" customWidth="1"/>
    <col min="13212" max="13212" width="14" style="353" customWidth="1"/>
    <col min="13213" max="13213" width="12.28515625" style="353" customWidth="1"/>
    <col min="13214" max="13214" width="14.140625" style="353" customWidth="1"/>
    <col min="13215" max="13215" width="13" style="353" customWidth="1"/>
    <col min="13216" max="13216" width="13.5703125" style="353" customWidth="1"/>
    <col min="13217" max="13217" width="12.42578125" style="353" customWidth="1"/>
    <col min="13218" max="13218" width="12.5703125" style="353" customWidth="1"/>
    <col min="13219" max="13219" width="11.7109375" style="353" customWidth="1"/>
    <col min="13220" max="13220" width="13.7109375" style="353" customWidth="1"/>
    <col min="13221" max="13221" width="13.28515625" style="353" customWidth="1"/>
    <col min="13222" max="13222" width="13.140625" style="353" customWidth="1"/>
    <col min="13223" max="13223" width="12" style="353" customWidth="1"/>
    <col min="13224" max="13224" width="12.140625" style="353" customWidth="1"/>
    <col min="13225" max="13225" width="12.28515625" style="353" customWidth="1"/>
    <col min="13226" max="13226" width="12.140625" style="353" customWidth="1"/>
    <col min="13227" max="13227" width="12.5703125" style="353" customWidth="1"/>
    <col min="13228" max="13444" width="9.140625" style="353"/>
    <col min="13445" max="13445" width="25.42578125" style="353" customWidth="1"/>
    <col min="13446" max="13446" width="56.28515625" style="353" customWidth="1"/>
    <col min="13447" max="13447" width="14" style="353" customWidth="1"/>
    <col min="13448" max="13449" width="14.5703125" style="353" customWidth="1"/>
    <col min="13450" max="13450" width="14.140625" style="353" customWidth="1"/>
    <col min="13451" max="13451" width="15.140625" style="353" customWidth="1"/>
    <col min="13452" max="13452" width="13.85546875" style="353" customWidth="1"/>
    <col min="13453" max="13454" width="14.7109375" style="353" customWidth="1"/>
    <col min="13455" max="13455" width="12.85546875" style="353" customWidth="1"/>
    <col min="13456" max="13456" width="13.5703125" style="353" customWidth="1"/>
    <col min="13457" max="13457" width="12.7109375" style="353" customWidth="1"/>
    <col min="13458" max="13458" width="13.42578125" style="353" customWidth="1"/>
    <col min="13459" max="13459" width="13.140625" style="353" customWidth="1"/>
    <col min="13460" max="13460" width="14.7109375" style="353" customWidth="1"/>
    <col min="13461" max="13461" width="14.5703125" style="353" customWidth="1"/>
    <col min="13462" max="13462" width="13" style="353" customWidth="1"/>
    <col min="13463" max="13463" width="15" style="353" customWidth="1"/>
    <col min="13464" max="13465" width="12.140625" style="353" customWidth="1"/>
    <col min="13466" max="13466" width="12" style="353" customWidth="1"/>
    <col min="13467" max="13467" width="13.5703125" style="353" customWidth="1"/>
    <col min="13468" max="13468" width="14" style="353" customWidth="1"/>
    <col min="13469" max="13469" width="12.28515625" style="353" customWidth="1"/>
    <col min="13470" max="13470" width="14.140625" style="353" customWidth="1"/>
    <col min="13471" max="13471" width="13" style="353" customWidth="1"/>
    <col min="13472" max="13472" width="13.5703125" style="353" customWidth="1"/>
    <col min="13473" max="13473" width="12.42578125" style="353" customWidth="1"/>
    <col min="13474" max="13474" width="12.5703125" style="353" customWidth="1"/>
    <col min="13475" max="13475" width="11.7109375" style="353" customWidth="1"/>
    <col min="13476" max="13476" width="13.7109375" style="353" customWidth="1"/>
    <col min="13477" max="13477" width="13.28515625" style="353" customWidth="1"/>
    <col min="13478" max="13478" width="13.140625" style="353" customWidth="1"/>
    <col min="13479" max="13479" width="12" style="353" customWidth="1"/>
    <col min="13480" max="13480" width="12.140625" style="353" customWidth="1"/>
    <col min="13481" max="13481" width="12.28515625" style="353" customWidth="1"/>
    <col min="13482" max="13482" width="12.140625" style="353" customWidth="1"/>
    <col min="13483" max="13483" width="12.5703125" style="353" customWidth="1"/>
    <col min="13484" max="13700" width="9.140625" style="353"/>
    <col min="13701" max="13701" width="25.42578125" style="353" customWidth="1"/>
    <col min="13702" max="13702" width="56.28515625" style="353" customWidth="1"/>
    <col min="13703" max="13703" width="14" style="353" customWidth="1"/>
    <col min="13704" max="13705" width="14.5703125" style="353" customWidth="1"/>
    <col min="13706" max="13706" width="14.140625" style="353" customWidth="1"/>
    <col min="13707" max="13707" width="15.140625" style="353" customWidth="1"/>
    <col min="13708" max="13708" width="13.85546875" style="353" customWidth="1"/>
    <col min="13709" max="13710" width="14.7109375" style="353" customWidth="1"/>
    <col min="13711" max="13711" width="12.85546875" style="353" customWidth="1"/>
    <col min="13712" max="13712" width="13.5703125" style="353" customWidth="1"/>
    <col min="13713" max="13713" width="12.7109375" style="353" customWidth="1"/>
    <col min="13714" max="13714" width="13.42578125" style="353" customWidth="1"/>
    <col min="13715" max="13715" width="13.140625" style="353" customWidth="1"/>
    <col min="13716" max="13716" width="14.7109375" style="353" customWidth="1"/>
    <col min="13717" max="13717" width="14.5703125" style="353" customWidth="1"/>
    <col min="13718" max="13718" width="13" style="353" customWidth="1"/>
    <col min="13719" max="13719" width="15" style="353" customWidth="1"/>
    <col min="13720" max="13721" width="12.140625" style="353" customWidth="1"/>
    <col min="13722" max="13722" width="12" style="353" customWidth="1"/>
    <col min="13723" max="13723" width="13.5703125" style="353" customWidth="1"/>
    <col min="13724" max="13724" width="14" style="353" customWidth="1"/>
    <col min="13725" max="13725" width="12.28515625" style="353" customWidth="1"/>
    <col min="13726" max="13726" width="14.140625" style="353" customWidth="1"/>
    <col min="13727" max="13727" width="13" style="353" customWidth="1"/>
    <col min="13728" max="13728" width="13.5703125" style="353" customWidth="1"/>
    <col min="13729" max="13729" width="12.42578125" style="353" customWidth="1"/>
    <col min="13730" max="13730" width="12.5703125" style="353" customWidth="1"/>
    <col min="13731" max="13731" width="11.7109375" style="353" customWidth="1"/>
    <col min="13732" max="13732" width="13.7109375" style="353" customWidth="1"/>
    <col min="13733" max="13733" width="13.28515625" style="353" customWidth="1"/>
    <col min="13734" max="13734" width="13.140625" style="353" customWidth="1"/>
    <col min="13735" max="13735" width="12" style="353" customWidth="1"/>
    <col min="13736" max="13736" width="12.140625" style="353" customWidth="1"/>
    <col min="13737" max="13737" width="12.28515625" style="353" customWidth="1"/>
    <col min="13738" max="13738" width="12.140625" style="353" customWidth="1"/>
    <col min="13739" max="13739" width="12.5703125" style="353" customWidth="1"/>
    <col min="13740" max="13956" width="9.140625" style="353"/>
    <col min="13957" max="13957" width="25.42578125" style="353" customWidth="1"/>
    <col min="13958" max="13958" width="56.28515625" style="353" customWidth="1"/>
    <col min="13959" max="13959" width="14" style="353" customWidth="1"/>
    <col min="13960" max="13961" width="14.5703125" style="353" customWidth="1"/>
    <col min="13962" max="13962" width="14.140625" style="353" customWidth="1"/>
    <col min="13963" max="13963" width="15.140625" style="353" customWidth="1"/>
    <col min="13964" max="13964" width="13.85546875" style="353" customWidth="1"/>
    <col min="13965" max="13966" width="14.7109375" style="353" customWidth="1"/>
    <col min="13967" max="13967" width="12.85546875" style="353" customWidth="1"/>
    <col min="13968" max="13968" width="13.5703125" style="353" customWidth="1"/>
    <col min="13969" max="13969" width="12.7109375" style="353" customWidth="1"/>
    <col min="13970" max="13970" width="13.42578125" style="353" customWidth="1"/>
    <col min="13971" max="13971" width="13.140625" style="353" customWidth="1"/>
    <col min="13972" max="13972" width="14.7109375" style="353" customWidth="1"/>
    <col min="13973" max="13973" width="14.5703125" style="353" customWidth="1"/>
    <col min="13974" max="13974" width="13" style="353" customWidth="1"/>
    <col min="13975" max="13975" width="15" style="353" customWidth="1"/>
    <col min="13976" max="13977" width="12.140625" style="353" customWidth="1"/>
    <col min="13978" max="13978" width="12" style="353" customWidth="1"/>
    <col min="13979" max="13979" width="13.5703125" style="353" customWidth="1"/>
    <col min="13980" max="13980" width="14" style="353" customWidth="1"/>
    <col min="13981" max="13981" width="12.28515625" style="353" customWidth="1"/>
    <col min="13982" max="13982" width="14.140625" style="353" customWidth="1"/>
    <col min="13983" max="13983" width="13" style="353" customWidth="1"/>
    <col min="13984" max="13984" width="13.5703125" style="353" customWidth="1"/>
    <col min="13985" max="13985" width="12.42578125" style="353" customWidth="1"/>
    <col min="13986" max="13986" width="12.5703125" style="353" customWidth="1"/>
    <col min="13987" max="13987" width="11.7109375" style="353" customWidth="1"/>
    <col min="13988" max="13988" width="13.7109375" style="353" customWidth="1"/>
    <col min="13989" max="13989" width="13.28515625" style="353" customWidth="1"/>
    <col min="13990" max="13990" width="13.140625" style="353" customWidth="1"/>
    <col min="13991" max="13991" width="12" style="353" customWidth="1"/>
    <col min="13992" max="13992" width="12.140625" style="353" customWidth="1"/>
    <col min="13993" max="13993" width="12.28515625" style="353" customWidth="1"/>
    <col min="13994" max="13994" width="12.140625" style="353" customWidth="1"/>
    <col min="13995" max="13995" width="12.5703125" style="353" customWidth="1"/>
    <col min="13996" max="14212" width="9.140625" style="353"/>
    <col min="14213" max="14213" width="25.42578125" style="353" customWidth="1"/>
    <col min="14214" max="14214" width="56.28515625" style="353" customWidth="1"/>
    <col min="14215" max="14215" width="14" style="353" customWidth="1"/>
    <col min="14216" max="14217" width="14.5703125" style="353" customWidth="1"/>
    <col min="14218" max="14218" width="14.140625" style="353" customWidth="1"/>
    <col min="14219" max="14219" width="15.140625" style="353" customWidth="1"/>
    <col min="14220" max="14220" width="13.85546875" style="353" customWidth="1"/>
    <col min="14221" max="14222" width="14.7109375" style="353" customWidth="1"/>
    <col min="14223" max="14223" width="12.85546875" style="353" customWidth="1"/>
    <col min="14224" max="14224" width="13.5703125" style="353" customWidth="1"/>
    <col min="14225" max="14225" width="12.7109375" style="353" customWidth="1"/>
    <col min="14226" max="14226" width="13.42578125" style="353" customWidth="1"/>
    <col min="14227" max="14227" width="13.140625" style="353" customWidth="1"/>
    <col min="14228" max="14228" width="14.7109375" style="353" customWidth="1"/>
    <col min="14229" max="14229" width="14.5703125" style="353" customWidth="1"/>
    <col min="14230" max="14230" width="13" style="353" customWidth="1"/>
    <col min="14231" max="14231" width="15" style="353" customWidth="1"/>
    <col min="14232" max="14233" width="12.140625" style="353" customWidth="1"/>
    <col min="14234" max="14234" width="12" style="353" customWidth="1"/>
    <col min="14235" max="14235" width="13.5703125" style="353" customWidth="1"/>
    <col min="14236" max="14236" width="14" style="353" customWidth="1"/>
    <col min="14237" max="14237" width="12.28515625" style="353" customWidth="1"/>
    <col min="14238" max="14238" width="14.140625" style="353" customWidth="1"/>
    <col min="14239" max="14239" width="13" style="353" customWidth="1"/>
    <col min="14240" max="14240" width="13.5703125" style="353" customWidth="1"/>
    <col min="14241" max="14241" width="12.42578125" style="353" customWidth="1"/>
    <col min="14242" max="14242" width="12.5703125" style="353" customWidth="1"/>
    <col min="14243" max="14243" width="11.7109375" style="353" customWidth="1"/>
    <col min="14244" max="14244" width="13.7109375" style="353" customWidth="1"/>
    <col min="14245" max="14245" width="13.28515625" style="353" customWidth="1"/>
    <col min="14246" max="14246" width="13.140625" style="353" customWidth="1"/>
    <col min="14247" max="14247" width="12" style="353" customWidth="1"/>
    <col min="14248" max="14248" width="12.140625" style="353" customWidth="1"/>
    <col min="14249" max="14249" width="12.28515625" style="353" customWidth="1"/>
    <col min="14250" max="14250" width="12.140625" style="353" customWidth="1"/>
    <col min="14251" max="14251" width="12.5703125" style="353" customWidth="1"/>
    <col min="14252" max="14468" width="9.140625" style="353"/>
    <col min="14469" max="14469" width="25.42578125" style="353" customWidth="1"/>
    <col min="14470" max="14470" width="56.28515625" style="353" customWidth="1"/>
    <col min="14471" max="14471" width="14" style="353" customWidth="1"/>
    <col min="14472" max="14473" width="14.5703125" style="353" customWidth="1"/>
    <col min="14474" max="14474" width="14.140625" style="353" customWidth="1"/>
    <col min="14475" max="14475" width="15.140625" style="353" customWidth="1"/>
    <col min="14476" max="14476" width="13.85546875" style="353" customWidth="1"/>
    <col min="14477" max="14478" width="14.7109375" style="353" customWidth="1"/>
    <col min="14479" max="14479" width="12.85546875" style="353" customWidth="1"/>
    <col min="14480" max="14480" width="13.5703125" style="353" customWidth="1"/>
    <col min="14481" max="14481" width="12.7109375" style="353" customWidth="1"/>
    <col min="14482" max="14482" width="13.42578125" style="353" customWidth="1"/>
    <col min="14483" max="14483" width="13.140625" style="353" customWidth="1"/>
    <col min="14484" max="14484" width="14.7109375" style="353" customWidth="1"/>
    <col min="14485" max="14485" width="14.5703125" style="353" customWidth="1"/>
    <col min="14486" max="14486" width="13" style="353" customWidth="1"/>
    <col min="14487" max="14487" width="15" style="353" customWidth="1"/>
    <col min="14488" max="14489" width="12.140625" style="353" customWidth="1"/>
    <col min="14490" max="14490" width="12" style="353" customWidth="1"/>
    <col min="14491" max="14491" width="13.5703125" style="353" customWidth="1"/>
    <col min="14492" max="14492" width="14" style="353" customWidth="1"/>
    <col min="14493" max="14493" width="12.28515625" style="353" customWidth="1"/>
    <col min="14494" max="14494" width="14.140625" style="353" customWidth="1"/>
    <col min="14495" max="14495" width="13" style="353" customWidth="1"/>
    <col min="14496" max="14496" width="13.5703125" style="353" customWidth="1"/>
    <col min="14497" max="14497" width="12.42578125" style="353" customWidth="1"/>
    <col min="14498" max="14498" width="12.5703125" style="353" customWidth="1"/>
    <col min="14499" max="14499" width="11.7109375" style="353" customWidth="1"/>
    <col min="14500" max="14500" width="13.7109375" style="353" customWidth="1"/>
    <col min="14501" max="14501" width="13.28515625" style="353" customWidth="1"/>
    <col min="14502" max="14502" width="13.140625" style="353" customWidth="1"/>
    <col min="14503" max="14503" width="12" style="353" customWidth="1"/>
    <col min="14504" max="14504" width="12.140625" style="353" customWidth="1"/>
    <col min="14505" max="14505" width="12.28515625" style="353" customWidth="1"/>
    <col min="14506" max="14506" width="12.140625" style="353" customWidth="1"/>
    <col min="14507" max="14507" width="12.5703125" style="353" customWidth="1"/>
    <col min="14508" max="14724" width="9.140625" style="353"/>
    <col min="14725" max="14725" width="25.42578125" style="353" customWidth="1"/>
    <col min="14726" max="14726" width="56.28515625" style="353" customWidth="1"/>
    <col min="14727" max="14727" width="14" style="353" customWidth="1"/>
    <col min="14728" max="14729" width="14.5703125" style="353" customWidth="1"/>
    <col min="14730" max="14730" width="14.140625" style="353" customWidth="1"/>
    <col min="14731" max="14731" width="15.140625" style="353" customWidth="1"/>
    <col min="14732" max="14732" width="13.85546875" style="353" customWidth="1"/>
    <col min="14733" max="14734" width="14.7109375" style="353" customWidth="1"/>
    <col min="14735" max="14735" width="12.85546875" style="353" customWidth="1"/>
    <col min="14736" max="14736" width="13.5703125" style="353" customWidth="1"/>
    <col min="14737" max="14737" width="12.7109375" style="353" customWidth="1"/>
    <col min="14738" max="14738" width="13.42578125" style="353" customWidth="1"/>
    <col min="14739" max="14739" width="13.140625" style="353" customWidth="1"/>
    <col min="14740" max="14740" width="14.7109375" style="353" customWidth="1"/>
    <col min="14741" max="14741" width="14.5703125" style="353" customWidth="1"/>
    <col min="14742" max="14742" width="13" style="353" customWidth="1"/>
    <col min="14743" max="14743" width="15" style="353" customWidth="1"/>
    <col min="14744" max="14745" width="12.140625" style="353" customWidth="1"/>
    <col min="14746" max="14746" width="12" style="353" customWidth="1"/>
    <col min="14747" max="14747" width="13.5703125" style="353" customWidth="1"/>
    <col min="14748" max="14748" width="14" style="353" customWidth="1"/>
    <col min="14749" max="14749" width="12.28515625" style="353" customWidth="1"/>
    <col min="14750" max="14750" width="14.140625" style="353" customWidth="1"/>
    <col min="14751" max="14751" width="13" style="353" customWidth="1"/>
    <col min="14752" max="14752" width="13.5703125" style="353" customWidth="1"/>
    <col min="14753" max="14753" width="12.42578125" style="353" customWidth="1"/>
    <col min="14754" max="14754" width="12.5703125" style="353" customWidth="1"/>
    <col min="14755" max="14755" width="11.7109375" style="353" customWidth="1"/>
    <col min="14756" max="14756" width="13.7109375" style="353" customWidth="1"/>
    <col min="14757" max="14757" width="13.28515625" style="353" customWidth="1"/>
    <col min="14758" max="14758" width="13.140625" style="353" customWidth="1"/>
    <col min="14759" max="14759" width="12" style="353" customWidth="1"/>
    <col min="14760" max="14760" width="12.140625" style="353" customWidth="1"/>
    <col min="14761" max="14761" width="12.28515625" style="353" customWidth="1"/>
    <col min="14762" max="14762" width="12.140625" style="353" customWidth="1"/>
    <col min="14763" max="14763" width="12.5703125" style="353" customWidth="1"/>
    <col min="14764" max="14980" width="9.140625" style="353"/>
    <col min="14981" max="14981" width="25.42578125" style="353" customWidth="1"/>
    <col min="14982" max="14982" width="56.28515625" style="353" customWidth="1"/>
    <col min="14983" max="14983" width="14" style="353" customWidth="1"/>
    <col min="14984" max="14985" width="14.5703125" style="353" customWidth="1"/>
    <col min="14986" max="14986" width="14.140625" style="353" customWidth="1"/>
    <col min="14987" max="14987" width="15.140625" style="353" customWidth="1"/>
    <col min="14988" max="14988" width="13.85546875" style="353" customWidth="1"/>
    <col min="14989" max="14990" width="14.7109375" style="353" customWidth="1"/>
    <col min="14991" max="14991" width="12.85546875" style="353" customWidth="1"/>
    <col min="14992" max="14992" width="13.5703125" style="353" customWidth="1"/>
    <col min="14993" max="14993" width="12.7109375" style="353" customWidth="1"/>
    <col min="14994" max="14994" width="13.42578125" style="353" customWidth="1"/>
    <col min="14995" max="14995" width="13.140625" style="353" customWidth="1"/>
    <col min="14996" max="14996" width="14.7109375" style="353" customWidth="1"/>
    <col min="14997" max="14997" width="14.5703125" style="353" customWidth="1"/>
    <col min="14998" max="14998" width="13" style="353" customWidth="1"/>
    <col min="14999" max="14999" width="15" style="353" customWidth="1"/>
    <col min="15000" max="15001" width="12.140625" style="353" customWidth="1"/>
    <col min="15002" max="15002" width="12" style="353" customWidth="1"/>
    <col min="15003" max="15003" width="13.5703125" style="353" customWidth="1"/>
    <col min="15004" max="15004" width="14" style="353" customWidth="1"/>
    <col min="15005" max="15005" width="12.28515625" style="353" customWidth="1"/>
    <col min="15006" max="15006" width="14.140625" style="353" customWidth="1"/>
    <col min="15007" max="15007" width="13" style="353" customWidth="1"/>
    <col min="15008" max="15008" width="13.5703125" style="353" customWidth="1"/>
    <col min="15009" max="15009" width="12.42578125" style="353" customWidth="1"/>
    <col min="15010" max="15010" width="12.5703125" style="353" customWidth="1"/>
    <col min="15011" max="15011" width="11.7109375" style="353" customWidth="1"/>
    <col min="15012" max="15012" width="13.7109375" style="353" customWidth="1"/>
    <col min="15013" max="15013" width="13.28515625" style="353" customWidth="1"/>
    <col min="15014" max="15014" width="13.140625" style="353" customWidth="1"/>
    <col min="15015" max="15015" width="12" style="353" customWidth="1"/>
    <col min="15016" max="15016" width="12.140625" style="353" customWidth="1"/>
    <col min="15017" max="15017" width="12.28515625" style="353" customWidth="1"/>
    <col min="15018" max="15018" width="12.140625" style="353" customWidth="1"/>
    <col min="15019" max="15019" width="12.5703125" style="353" customWidth="1"/>
    <col min="15020" max="15236" width="9.140625" style="353"/>
    <col min="15237" max="15237" width="25.42578125" style="353" customWidth="1"/>
    <col min="15238" max="15238" width="56.28515625" style="353" customWidth="1"/>
    <col min="15239" max="15239" width="14" style="353" customWidth="1"/>
    <col min="15240" max="15241" width="14.5703125" style="353" customWidth="1"/>
    <col min="15242" max="15242" width="14.140625" style="353" customWidth="1"/>
    <col min="15243" max="15243" width="15.140625" style="353" customWidth="1"/>
    <col min="15244" max="15244" width="13.85546875" style="353" customWidth="1"/>
    <col min="15245" max="15246" width="14.7109375" style="353" customWidth="1"/>
    <col min="15247" max="15247" width="12.85546875" style="353" customWidth="1"/>
    <col min="15248" max="15248" width="13.5703125" style="353" customWidth="1"/>
    <col min="15249" max="15249" width="12.7109375" style="353" customWidth="1"/>
    <col min="15250" max="15250" width="13.42578125" style="353" customWidth="1"/>
    <col min="15251" max="15251" width="13.140625" style="353" customWidth="1"/>
    <col min="15252" max="15252" width="14.7109375" style="353" customWidth="1"/>
    <col min="15253" max="15253" width="14.5703125" style="353" customWidth="1"/>
    <col min="15254" max="15254" width="13" style="353" customWidth="1"/>
    <col min="15255" max="15255" width="15" style="353" customWidth="1"/>
    <col min="15256" max="15257" width="12.140625" style="353" customWidth="1"/>
    <col min="15258" max="15258" width="12" style="353" customWidth="1"/>
    <col min="15259" max="15259" width="13.5703125" style="353" customWidth="1"/>
    <col min="15260" max="15260" width="14" style="353" customWidth="1"/>
    <col min="15261" max="15261" width="12.28515625" style="353" customWidth="1"/>
    <col min="15262" max="15262" width="14.140625" style="353" customWidth="1"/>
    <col min="15263" max="15263" width="13" style="353" customWidth="1"/>
    <col min="15264" max="15264" width="13.5703125" style="353" customWidth="1"/>
    <col min="15265" max="15265" width="12.42578125" style="353" customWidth="1"/>
    <col min="15266" max="15266" width="12.5703125" style="353" customWidth="1"/>
    <col min="15267" max="15267" width="11.7109375" style="353" customWidth="1"/>
    <col min="15268" max="15268" width="13.7109375" style="353" customWidth="1"/>
    <col min="15269" max="15269" width="13.28515625" style="353" customWidth="1"/>
    <col min="15270" max="15270" width="13.140625" style="353" customWidth="1"/>
    <col min="15271" max="15271" width="12" style="353" customWidth="1"/>
    <col min="15272" max="15272" width="12.140625" style="353" customWidth="1"/>
    <col min="15273" max="15273" width="12.28515625" style="353" customWidth="1"/>
    <col min="15274" max="15274" width="12.140625" style="353" customWidth="1"/>
    <col min="15275" max="15275" width="12.5703125" style="353" customWidth="1"/>
    <col min="15276" max="15492" width="9.140625" style="353"/>
    <col min="15493" max="15493" width="25.42578125" style="353" customWidth="1"/>
    <col min="15494" max="15494" width="56.28515625" style="353" customWidth="1"/>
    <col min="15495" max="15495" width="14" style="353" customWidth="1"/>
    <col min="15496" max="15497" width="14.5703125" style="353" customWidth="1"/>
    <col min="15498" max="15498" width="14.140625" style="353" customWidth="1"/>
    <col min="15499" max="15499" width="15.140625" style="353" customWidth="1"/>
    <col min="15500" max="15500" width="13.85546875" style="353" customWidth="1"/>
    <col min="15501" max="15502" width="14.7109375" style="353" customWidth="1"/>
    <col min="15503" max="15503" width="12.85546875" style="353" customWidth="1"/>
    <col min="15504" max="15504" width="13.5703125" style="353" customWidth="1"/>
    <col min="15505" max="15505" width="12.7109375" style="353" customWidth="1"/>
    <col min="15506" max="15506" width="13.42578125" style="353" customWidth="1"/>
    <col min="15507" max="15507" width="13.140625" style="353" customWidth="1"/>
    <col min="15508" max="15508" width="14.7109375" style="353" customWidth="1"/>
    <col min="15509" max="15509" width="14.5703125" style="353" customWidth="1"/>
    <col min="15510" max="15510" width="13" style="353" customWidth="1"/>
    <col min="15511" max="15511" width="15" style="353" customWidth="1"/>
    <col min="15512" max="15513" width="12.140625" style="353" customWidth="1"/>
    <col min="15514" max="15514" width="12" style="353" customWidth="1"/>
    <col min="15515" max="15515" width="13.5703125" style="353" customWidth="1"/>
    <col min="15516" max="15516" width="14" style="353" customWidth="1"/>
    <col min="15517" max="15517" width="12.28515625" style="353" customWidth="1"/>
    <col min="15518" max="15518" width="14.140625" style="353" customWidth="1"/>
    <col min="15519" max="15519" width="13" style="353" customWidth="1"/>
    <col min="15520" max="15520" width="13.5703125" style="353" customWidth="1"/>
    <col min="15521" max="15521" width="12.42578125" style="353" customWidth="1"/>
    <col min="15522" max="15522" width="12.5703125" style="353" customWidth="1"/>
    <col min="15523" max="15523" width="11.7109375" style="353" customWidth="1"/>
    <col min="15524" max="15524" width="13.7109375" style="353" customWidth="1"/>
    <col min="15525" max="15525" width="13.28515625" style="353" customWidth="1"/>
    <col min="15526" max="15526" width="13.140625" style="353" customWidth="1"/>
    <col min="15527" max="15527" width="12" style="353" customWidth="1"/>
    <col min="15528" max="15528" width="12.140625" style="353" customWidth="1"/>
    <col min="15529" max="15529" width="12.28515625" style="353" customWidth="1"/>
    <col min="15530" max="15530" width="12.140625" style="353" customWidth="1"/>
    <col min="15531" max="15531" width="12.5703125" style="353" customWidth="1"/>
    <col min="15532" max="15748" width="9.140625" style="353"/>
    <col min="15749" max="15749" width="25.42578125" style="353" customWidth="1"/>
    <col min="15750" max="15750" width="56.28515625" style="353" customWidth="1"/>
    <col min="15751" max="15751" width="14" style="353" customWidth="1"/>
    <col min="15752" max="15753" width="14.5703125" style="353" customWidth="1"/>
    <col min="15754" max="15754" width="14.140625" style="353" customWidth="1"/>
    <col min="15755" max="15755" width="15.140625" style="353" customWidth="1"/>
    <col min="15756" max="15756" width="13.85546875" style="353" customWidth="1"/>
    <col min="15757" max="15758" width="14.7109375" style="353" customWidth="1"/>
    <col min="15759" max="15759" width="12.85546875" style="353" customWidth="1"/>
    <col min="15760" max="15760" width="13.5703125" style="353" customWidth="1"/>
    <col min="15761" max="15761" width="12.7109375" style="353" customWidth="1"/>
    <col min="15762" max="15762" width="13.42578125" style="353" customWidth="1"/>
    <col min="15763" max="15763" width="13.140625" style="353" customWidth="1"/>
    <col min="15764" max="15764" width="14.7109375" style="353" customWidth="1"/>
    <col min="15765" max="15765" width="14.5703125" style="353" customWidth="1"/>
    <col min="15766" max="15766" width="13" style="353" customWidth="1"/>
    <col min="15767" max="15767" width="15" style="353" customWidth="1"/>
    <col min="15768" max="15769" width="12.140625" style="353" customWidth="1"/>
    <col min="15770" max="15770" width="12" style="353" customWidth="1"/>
    <col min="15771" max="15771" width="13.5703125" style="353" customWidth="1"/>
    <col min="15772" max="15772" width="14" style="353" customWidth="1"/>
    <col min="15773" max="15773" width="12.28515625" style="353" customWidth="1"/>
    <col min="15774" max="15774" width="14.140625" style="353" customWidth="1"/>
    <col min="15775" max="15775" width="13" style="353" customWidth="1"/>
    <col min="15776" max="15776" width="13.5703125" style="353" customWidth="1"/>
    <col min="15777" max="15777" width="12.42578125" style="353" customWidth="1"/>
    <col min="15778" max="15778" width="12.5703125" style="353" customWidth="1"/>
    <col min="15779" max="15779" width="11.7109375" style="353" customWidth="1"/>
    <col min="15780" max="15780" width="13.7109375" style="353" customWidth="1"/>
    <col min="15781" max="15781" width="13.28515625" style="353" customWidth="1"/>
    <col min="15782" max="15782" width="13.140625" style="353" customWidth="1"/>
    <col min="15783" max="15783" width="12" style="353" customWidth="1"/>
    <col min="15784" max="15784" width="12.140625" style="353" customWidth="1"/>
    <col min="15785" max="15785" width="12.28515625" style="353" customWidth="1"/>
    <col min="15786" max="15786" width="12.140625" style="353" customWidth="1"/>
    <col min="15787" max="15787" width="12.5703125" style="353" customWidth="1"/>
    <col min="15788" max="16004" width="9.140625" style="353"/>
    <col min="16005" max="16005" width="25.42578125" style="353" customWidth="1"/>
    <col min="16006" max="16006" width="56.28515625" style="353" customWidth="1"/>
    <col min="16007" max="16007" width="14" style="353" customWidth="1"/>
    <col min="16008" max="16009" width="14.5703125" style="353" customWidth="1"/>
    <col min="16010" max="16010" width="14.140625" style="353" customWidth="1"/>
    <col min="16011" max="16011" width="15.140625" style="353" customWidth="1"/>
    <col min="16012" max="16012" width="13.85546875" style="353" customWidth="1"/>
    <col min="16013" max="16014" width="14.7109375" style="353" customWidth="1"/>
    <col min="16015" max="16015" width="12.85546875" style="353" customWidth="1"/>
    <col min="16016" max="16016" width="13.5703125" style="353" customWidth="1"/>
    <col min="16017" max="16017" width="12.7109375" style="353" customWidth="1"/>
    <col min="16018" max="16018" width="13.42578125" style="353" customWidth="1"/>
    <col min="16019" max="16019" width="13.140625" style="353" customWidth="1"/>
    <col min="16020" max="16020" width="14.7109375" style="353" customWidth="1"/>
    <col min="16021" max="16021" width="14.5703125" style="353" customWidth="1"/>
    <col min="16022" max="16022" width="13" style="353" customWidth="1"/>
    <col min="16023" max="16023" width="15" style="353" customWidth="1"/>
    <col min="16024" max="16025" width="12.140625" style="353" customWidth="1"/>
    <col min="16026" max="16026" width="12" style="353" customWidth="1"/>
    <col min="16027" max="16027" width="13.5703125" style="353" customWidth="1"/>
    <col min="16028" max="16028" width="14" style="353" customWidth="1"/>
    <col min="16029" max="16029" width="12.28515625" style="353" customWidth="1"/>
    <col min="16030" max="16030" width="14.140625" style="353" customWidth="1"/>
    <col min="16031" max="16031" width="13" style="353" customWidth="1"/>
    <col min="16032" max="16032" width="13.5703125" style="353" customWidth="1"/>
    <col min="16033" max="16033" width="12.42578125" style="353" customWidth="1"/>
    <col min="16034" max="16034" width="12.5703125" style="353" customWidth="1"/>
    <col min="16035" max="16035" width="11.7109375" style="353" customWidth="1"/>
    <col min="16036" max="16036" width="13.7109375" style="353" customWidth="1"/>
    <col min="16037" max="16037" width="13.28515625" style="353" customWidth="1"/>
    <col min="16038" max="16038" width="13.140625" style="353" customWidth="1"/>
    <col min="16039" max="16039" width="12" style="353" customWidth="1"/>
    <col min="16040" max="16040" width="12.140625" style="353" customWidth="1"/>
    <col min="16041" max="16041" width="12.28515625" style="353" customWidth="1"/>
    <col min="16042" max="16042" width="12.140625" style="353" customWidth="1"/>
    <col min="16043" max="16043" width="12.5703125" style="353" customWidth="1"/>
    <col min="16044" max="16384" width="9.140625" style="353"/>
  </cols>
  <sheetData>
    <row r="1" spans="1:5" s="8" customFormat="1" ht="16.5" customHeight="1" x14ac:dyDescent="0.25">
      <c r="A1" s="356"/>
      <c r="B1" s="357"/>
      <c r="C1" s="437" t="s">
        <v>768</v>
      </c>
      <c r="D1" s="437"/>
      <c r="E1" s="437"/>
    </row>
    <row r="2" spans="1:5" s="8" customFormat="1" ht="92.25" customHeight="1" x14ac:dyDescent="0.25">
      <c r="A2" s="427"/>
      <c r="B2" s="428"/>
      <c r="C2" s="438" t="s">
        <v>766</v>
      </c>
      <c r="D2" s="438"/>
      <c r="E2" s="438"/>
    </row>
    <row r="3" spans="1:5" s="8" customFormat="1" ht="15" customHeight="1" x14ac:dyDescent="0.25">
      <c r="A3" s="427"/>
      <c r="B3" s="428"/>
      <c r="C3" s="437" t="s">
        <v>961</v>
      </c>
      <c r="D3" s="437"/>
      <c r="E3" s="437"/>
    </row>
    <row r="4" spans="1:5" s="8" customFormat="1" ht="62.25" customHeight="1" x14ac:dyDescent="0.25">
      <c r="A4" s="427"/>
      <c r="B4" s="428"/>
      <c r="C4" s="438" t="s">
        <v>769</v>
      </c>
      <c r="D4" s="438"/>
      <c r="E4" s="438"/>
    </row>
    <row r="5" spans="1:5" s="8" customFormat="1" ht="34.5" customHeight="1" x14ac:dyDescent="0.25">
      <c r="A5" s="439" t="s">
        <v>770</v>
      </c>
      <c r="B5" s="439"/>
      <c r="C5" s="439"/>
      <c r="D5" s="439"/>
      <c r="E5" s="439"/>
    </row>
    <row r="6" spans="1:5" ht="16.5" customHeight="1" x14ac:dyDescent="0.25">
      <c r="A6" s="358" t="s">
        <v>771</v>
      </c>
      <c r="B6" s="359" t="s">
        <v>771</v>
      </c>
      <c r="C6" s="360"/>
      <c r="D6" s="361"/>
      <c r="E6" s="361" t="s">
        <v>216</v>
      </c>
    </row>
    <row r="7" spans="1:5" ht="42.75" customHeight="1" x14ac:dyDescent="0.25">
      <c r="A7" s="390" t="s">
        <v>772</v>
      </c>
      <c r="B7" s="390" t="s">
        <v>773</v>
      </c>
      <c r="C7" s="391" t="s">
        <v>774</v>
      </c>
      <c r="D7" s="391" t="s">
        <v>775</v>
      </c>
      <c r="E7" s="391" t="s">
        <v>776</v>
      </c>
    </row>
    <row r="8" spans="1:5" s="351" customFormat="1" ht="27" customHeight="1" x14ac:dyDescent="0.25">
      <c r="A8" s="392">
        <v>1</v>
      </c>
      <c r="B8" s="392">
        <v>2</v>
      </c>
      <c r="C8" s="393"/>
      <c r="D8" s="393"/>
      <c r="E8" s="393"/>
    </row>
    <row r="9" spans="1:5" s="8" customFormat="1" ht="31.5" hidden="1" customHeight="1" x14ac:dyDescent="0.25">
      <c r="A9" s="330" t="s">
        <v>777</v>
      </c>
      <c r="B9" s="394" t="s">
        <v>778</v>
      </c>
      <c r="C9" s="395">
        <v>0</v>
      </c>
      <c r="D9" s="395">
        <v>0</v>
      </c>
      <c r="E9" s="395">
        <v>0</v>
      </c>
    </row>
    <row r="10" spans="1:5" s="354" customFormat="1" ht="21.75" customHeight="1" x14ac:dyDescent="0.25">
      <c r="A10" s="413" t="s">
        <v>779</v>
      </c>
      <c r="B10" s="394" t="s">
        <v>780</v>
      </c>
      <c r="C10" s="396">
        <f>C11+C81+C83+C88</f>
        <v>6611366.3099999996</v>
      </c>
      <c r="D10" s="396">
        <f>D11+D83+D88</f>
        <v>0</v>
      </c>
      <c r="E10" s="396">
        <f>E11+E83+E88</f>
        <v>0</v>
      </c>
    </row>
    <row r="11" spans="1:5" ht="32.25" customHeight="1" x14ac:dyDescent="0.25">
      <c r="A11" s="430" t="s">
        <v>781</v>
      </c>
      <c r="B11" s="429" t="s">
        <v>782</v>
      </c>
      <c r="C11" s="397">
        <f>C12+C17+C49+C67</f>
        <v>6611366.3099999996</v>
      </c>
      <c r="D11" s="397">
        <f t="shared" ref="D11:E11" si="0">D12+D17+D49+D67</f>
        <v>0</v>
      </c>
      <c r="E11" s="397">
        <f t="shared" si="0"/>
        <v>0</v>
      </c>
    </row>
    <row r="12" spans="1:5" s="354" customFormat="1" ht="30" customHeight="1" x14ac:dyDescent="0.25">
      <c r="A12" s="430" t="s">
        <v>783</v>
      </c>
      <c r="B12" s="398" t="s">
        <v>784</v>
      </c>
      <c r="C12" s="396">
        <f t="shared" ref="C12:E12" si="1">C13+C15</f>
        <v>10600000</v>
      </c>
      <c r="D12" s="396">
        <f t="shared" si="1"/>
        <v>0</v>
      </c>
      <c r="E12" s="396">
        <f t="shared" si="1"/>
        <v>0</v>
      </c>
    </row>
    <row r="13" spans="1:5" ht="30" hidden="1" customHeight="1" x14ac:dyDescent="0.25">
      <c r="A13" s="430" t="s">
        <v>785</v>
      </c>
      <c r="B13" s="429" t="s">
        <v>786</v>
      </c>
      <c r="C13" s="397">
        <f t="shared" ref="C13:E13" si="2">C14</f>
        <v>0</v>
      </c>
      <c r="D13" s="397">
        <f t="shared" si="2"/>
        <v>0</v>
      </c>
      <c r="E13" s="397">
        <f t="shared" si="2"/>
        <v>0</v>
      </c>
    </row>
    <row r="14" spans="1:5" ht="60" hidden="1" customHeight="1" x14ac:dyDescent="0.25">
      <c r="A14" s="430" t="s">
        <v>787</v>
      </c>
      <c r="B14" s="429" t="s">
        <v>788</v>
      </c>
      <c r="C14" s="397"/>
      <c r="D14" s="397"/>
      <c r="E14" s="397"/>
    </row>
    <row r="15" spans="1:5" ht="30.75" customHeight="1" x14ac:dyDescent="0.25">
      <c r="A15" s="430" t="s">
        <v>789</v>
      </c>
      <c r="B15" s="429" t="s">
        <v>790</v>
      </c>
      <c r="C15" s="397">
        <f t="shared" ref="C15:E15" si="3">C16</f>
        <v>10600000</v>
      </c>
      <c r="D15" s="397">
        <f t="shared" si="3"/>
        <v>0</v>
      </c>
      <c r="E15" s="397">
        <f t="shared" si="3"/>
        <v>0</v>
      </c>
    </row>
    <row r="16" spans="1:5" ht="60" customHeight="1" x14ac:dyDescent="0.25">
      <c r="A16" s="430" t="s">
        <v>791</v>
      </c>
      <c r="B16" s="429" t="s">
        <v>792</v>
      </c>
      <c r="C16" s="397">
        <v>10600000</v>
      </c>
      <c r="D16" s="397">
        <v>0</v>
      </c>
      <c r="E16" s="397">
        <v>0</v>
      </c>
    </row>
    <row r="17" spans="1:5" ht="47.25" x14ac:dyDescent="0.25">
      <c r="A17" s="413" t="s">
        <v>793</v>
      </c>
      <c r="B17" s="399" t="s">
        <v>794</v>
      </c>
      <c r="C17" s="396">
        <f>C18+C22++C30+C40+C28+C26+C21+C38+C24+C32++C34+C36</f>
        <v>-5091213.6900000004</v>
      </c>
      <c r="D17" s="396">
        <f t="shared" ref="D17:E17" si="4">D18+D22+D40+D28+D26+D21+D38+D24+D32+D36</f>
        <v>0</v>
      </c>
      <c r="E17" s="396">
        <f t="shared" si="4"/>
        <v>0</v>
      </c>
    </row>
    <row r="18" spans="1:5" ht="60" x14ac:dyDescent="0.25">
      <c r="A18" s="430" t="s">
        <v>795</v>
      </c>
      <c r="B18" s="401" t="s">
        <v>796</v>
      </c>
      <c r="C18" s="397">
        <f>C19</f>
        <v>-5091213.6900000004</v>
      </c>
      <c r="D18" s="397">
        <v>0</v>
      </c>
      <c r="E18" s="397">
        <v>0</v>
      </c>
    </row>
    <row r="19" spans="1:5" ht="45.75" customHeight="1" x14ac:dyDescent="0.25">
      <c r="A19" s="430" t="s">
        <v>797</v>
      </c>
      <c r="B19" s="401" t="s">
        <v>798</v>
      </c>
      <c r="C19" s="397">
        <v>-5091213.6900000004</v>
      </c>
      <c r="D19" s="397">
        <v>0</v>
      </c>
      <c r="E19" s="397">
        <v>0</v>
      </c>
    </row>
    <row r="20" spans="1:5" ht="90" hidden="1" customHeight="1" x14ac:dyDescent="0.25">
      <c r="A20" s="392" t="s">
        <v>799</v>
      </c>
      <c r="B20" s="402" t="s">
        <v>800</v>
      </c>
      <c r="C20" s="397">
        <f t="shared" ref="C20:E20" si="5">C21</f>
        <v>0</v>
      </c>
      <c r="D20" s="397">
        <f t="shared" si="5"/>
        <v>0</v>
      </c>
      <c r="E20" s="397">
        <f t="shared" si="5"/>
        <v>0</v>
      </c>
    </row>
    <row r="21" spans="1:5" ht="105" hidden="1" customHeight="1" x14ac:dyDescent="0.25">
      <c r="A21" s="392" t="s">
        <v>801</v>
      </c>
      <c r="B21" s="402" t="s">
        <v>802</v>
      </c>
      <c r="C21" s="397"/>
      <c r="D21" s="397"/>
      <c r="E21" s="397"/>
    </row>
    <row r="22" spans="1:5" ht="45" hidden="1" customHeight="1" x14ac:dyDescent="0.25">
      <c r="A22" s="400" t="s">
        <v>803</v>
      </c>
      <c r="B22" s="401" t="s">
        <v>804</v>
      </c>
      <c r="C22" s="397">
        <f>C23</f>
        <v>0</v>
      </c>
      <c r="D22" s="397">
        <f t="shared" ref="D22:E22" si="6">D23</f>
        <v>0</v>
      </c>
      <c r="E22" s="397">
        <f t="shared" si="6"/>
        <v>0</v>
      </c>
    </row>
    <row r="23" spans="1:5" ht="60" hidden="1" customHeight="1" x14ac:dyDescent="0.25">
      <c r="A23" s="400" t="s">
        <v>805</v>
      </c>
      <c r="B23" s="401" t="s">
        <v>806</v>
      </c>
      <c r="C23" s="397">
        <v>0</v>
      </c>
      <c r="D23" s="397">
        <v>0</v>
      </c>
      <c r="E23" s="397"/>
    </row>
    <row r="24" spans="1:5" s="355" customFormat="1" ht="30.75" hidden="1" customHeight="1" x14ac:dyDescent="0.25">
      <c r="A24" s="430" t="s">
        <v>807</v>
      </c>
      <c r="B24" s="431" t="s">
        <v>808</v>
      </c>
      <c r="C24" s="397">
        <f t="shared" ref="C24:E24" si="7">C25</f>
        <v>0</v>
      </c>
      <c r="D24" s="397">
        <f t="shared" si="7"/>
        <v>0</v>
      </c>
      <c r="E24" s="397">
        <f t="shared" si="7"/>
        <v>0</v>
      </c>
    </row>
    <row r="25" spans="1:5" s="355" customFormat="1" ht="45" hidden="1" customHeight="1" x14ac:dyDescent="0.25">
      <c r="A25" s="430" t="s">
        <v>809</v>
      </c>
      <c r="B25" s="398" t="s">
        <v>810</v>
      </c>
      <c r="C25" s="397">
        <v>0</v>
      </c>
      <c r="D25" s="397">
        <v>0</v>
      </c>
      <c r="E25" s="397">
        <v>0</v>
      </c>
    </row>
    <row r="26" spans="1:5" ht="75" hidden="1" customHeight="1" x14ac:dyDescent="0.25">
      <c r="A26" s="392" t="s">
        <v>811</v>
      </c>
      <c r="B26" s="402" t="s">
        <v>812</v>
      </c>
      <c r="C26" s="397">
        <f t="shared" ref="C26:E26" si="8">C27</f>
        <v>0</v>
      </c>
      <c r="D26" s="397">
        <f t="shared" si="8"/>
        <v>0</v>
      </c>
      <c r="E26" s="397">
        <f t="shared" si="8"/>
        <v>0</v>
      </c>
    </row>
    <row r="27" spans="1:5" ht="90" hidden="1" customHeight="1" x14ac:dyDescent="0.25">
      <c r="A27" s="392" t="s">
        <v>813</v>
      </c>
      <c r="B27" s="402" t="s">
        <v>814</v>
      </c>
      <c r="C27" s="397"/>
      <c r="D27" s="397"/>
      <c r="E27" s="397"/>
    </row>
    <row r="28" spans="1:5" ht="45" hidden="1" x14ac:dyDescent="0.25">
      <c r="A28" s="392" t="s">
        <v>815</v>
      </c>
      <c r="B28" s="402" t="s">
        <v>816</v>
      </c>
      <c r="C28" s="397">
        <f t="shared" ref="C28:E28" si="9">C29</f>
        <v>0</v>
      </c>
      <c r="D28" s="397">
        <f t="shared" si="9"/>
        <v>0</v>
      </c>
      <c r="E28" s="397">
        <f t="shared" si="9"/>
        <v>0</v>
      </c>
    </row>
    <row r="29" spans="1:5" ht="60" hidden="1" x14ac:dyDescent="0.25">
      <c r="A29" s="392" t="s">
        <v>817</v>
      </c>
      <c r="B29" s="402" t="s">
        <v>818</v>
      </c>
      <c r="C29" s="397">
        <v>0</v>
      </c>
      <c r="D29" s="397"/>
      <c r="E29" s="397"/>
    </row>
    <row r="30" spans="1:5" ht="25.5" hidden="1" customHeight="1" x14ac:dyDescent="0.25">
      <c r="A30" s="403" t="s">
        <v>819</v>
      </c>
      <c r="B30" s="404" t="s">
        <v>820</v>
      </c>
      <c r="C30" s="397">
        <f>C31</f>
        <v>0</v>
      </c>
      <c r="D30" s="397">
        <f t="shared" ref="D30:E30" si="10">D31</f>
        <v>0</v>
      </c>
      <c r="E30" s="397">
        <f t="shared" si="10"/>
        <v>0</v>
      </c>
    </row>
    <row r="31" spans="1:5" ht="30" hidden="1" customHeight="1" x14ac:dyDescent="0.25">
      <c r="A31" s="403" t="s">
        <v>821</v>
      </c>
      <c r="B31" s="404" t="s">
        <v>822</v>
      </c>
      <c r="C31" s="397">
        <v>0</v>
      </c>
      <c r="D31" s="397">
        <v>0</v>
      </c>
      <c r="E31" s="397">
        <v>0</v>
      </c>
    </row>
    <row r="32" spans="1:5" ht="30" hidden="1" customHeight="1" x14ac:dyDescent="0.25">
      <c r="A32" s="405" t="s">
        <v>823</v>
      </c>
      <c r="B32" s="429" t="s">
        <v>824</v>
      </c>
      <c r="C32" s="397">
        <f t="shared" ref="C32:E32" si="11">C33</f>
        <v>0</v>
      </c>
      <c r="D32" s="397">
        <f t="shared" si="11"/>
        <v>0</v>
      </c>
      <c r="E32" s="397">
        <f t="shared" si="11"/>
        <v>0</v>
      </c>
    </row>
    <row r="33" spans="1:5" ht="45" hidden="1" customHeight="1" x14ac:dyDescent="0.25">
      <c r="A33" s="405" t="s">
        <v>825</v>
      </c>
      <c r="B33" s="429" t="s">
        <v>826</v>
      </c>
      <c r="C33" s="397">
        <v>0</v>
      </c>
      <c r="D33" s="397">
        <v>0</v>
      </c>
      <c r="E33" s="397">
        <v>0</v>
      </c>
    </row>
    <row r="34" spans="1:5" ht="45" hidden="1" customHeight="1" x14ac:dyDescent="0.25">
      <c r="A34" s="405" t="s">
        <v>827</v>
      </c>
      <c r="B34" s="431" t="s">
        <v>828</v>
      </c>
      <c r="C34" s="397">
        <f>C35</f>
        <v>0</v>
      </c>
      <c r="D34" s="397">
        <f t="shared" ref="D34:E34" si="12">D35</f>
        <v>0</v>
      </c>
      <c r="E34" s="397">
        <f t="shared" si="12"/>
        <v>0</v>
      </c>
    </row>
    <row r="35" spans="1:5" ht="60" hidden="1" customHeight="1" x14ac:dyDescent="0.25">
      <c r="A35" s="405" t="s">
        <v>829</v>
      </c>
      <c r="B35" s="431" t="s">
        <v>830</v>
      </c>
      <c r="C35" s="397">
        <v>0</v>
      </c>
      <c r="D35" s="397"/>
      <c r="E35" s="397"/>
    </row>
    <row r="36" spans="1:5" s="8" customFormat="1" ht="60" hidden="1" customHeight="1" x14ac:dyDescent="0.25">
      <c r="A36" s="405" t="s">
        <v>831</v>
      </c>
      <c r="B36" s="431" t="s">
        <v>832</v>
      </c>
      <c r="C36" s="397">
        <f t="shared" ref="C36:E36" si="13">C37</f>
        <v>0</v>
      </c>
      <c r="D36" s="397">
        <f t="shared" si="13"/>
        <v>0</v>
      </c>
      <c r="E36" s="397">
        <f t="shared" si="13"/>
        <v>0</v>
      </c>
    </row>
    <row r="37" spans="1:5" s="8" customFormat="1" ht="75" hidden="1" customHeight="1" x14ac:dyDescent="0.25">
      <c r="A37" s="405" t="s">
        <v>833</v>
      </c>
      <c r="B37" s="429" t="s">
        <v>834</v>
      </c>
      <c r="C37" s="397"/>
      <c r="D37" s="397"/>
      <c r="E37" s="397"/>
    </row>
    <row r="38" spans="1:5" ht="106.5" hidden="1" customHeight="1" x14ac:dyDescent="0.25">
      <c r="A38" s="405" t="s">
        <v>835</v>
      </c>
      <c r="B38" s="404" t="s">
        <v>836</v>
      </c>
      <c r="C38" s="397">
        <f t="shared" ref="C38:E38" si="14">C39</f>
        <v>0</v>
      </c>
      <c r="D38" s="397">
        <f t="shared" si="14"/>
        <v>0</v>
      </c>
      <c r="E38" s="397">
        <f t="shared" si="14"/>
        <v>0</v>
      </c>
    </row>
    <row r="39" spans="1:5" s="8" customFormat="1" ht="120.75" hidden="1" customHeight="1" x14ac:dyDescent="0.25">
      <c r="A39" s="405" t="s">
        <v>837</v>
      </c>
      <c r="B39" s="404" t="s">
        <v>838</v>
      </c>
      <c r="C39" s="397">
        <v>0</v>
      </c>
      <c r="D39" s="397"/>
      <c r="E39" s="397"/>
    </row>
    <row r="40" spans="1:5" hidden="1" x14ac:dyDescent="0.25">
      <c r="A40" s="430" t="s">
        <v>839</v>
      </c>
      <c r="B40" s="398" t="s">
        <v>840</v>
      </c>
      <c r="C40" s="397">
        <f>C41</f>
        <v>0</v>
      </c>
      <c r="D40" s="397">
        <f t="shared" ref="D40:E40" si="15">D41</f>
        <v>0</v>
      </c>
      <c r="E40" s="397">
        <f t="shared" si="15"/>
        <v>0</v>
      </c>
    </row>
    <row r="41" spans="1:5" ht="30" hidden="1" x14ac:dyDescent="0.25">
      <c r="A41" s="430" t="s">
        <v>841</v>
      </c>
      <c r="B41" s="398" t="s">
        <v>842</v>
      </c>
      <c r="C41" s="397">
        <f>SUM(C42:C48)</f>
        <v>0</v>
      </c>
      <c r="D41" s="397">
        <f t="shared" ref="D41:E41" si="16">SUM(D42:D47)</f>
        <v>0</v>
      </c>
      <c r="E41" s="397">
        <f t="shared" si="16"/>
        <v>0</v>
      </c>
    </row>
    <row r="42" spans="1:5" ht="64.5" hidden="1" customHeight="1" x14ac:dyDescent="0.25">
      <c r="A42" s="430"/>
      <c r="B42" s="429" t="s">
        <v>953</v>
      </c>
      <c r="C42" s="397">
        <v>0</v>
      </c>
      <c r="D42" s="397"/>
      <c r="E42" s="397"/>
    </row>
    <row r="43" spans="1:5" s="354" customFormat="1" ht="45" hidden="1" customHeight="1" x14ac:dyDescent="0.25">
      <c r="A43" s="430"/>
      <c r="B43" s="431" t="s">
        <v>843</v>
      </c>
      <c r="C43" s="397"/>
      <c r="D43" s="397"/>
      <c r="E43" s="397"/>
    </row>
    <row r="44" spans="1:5" s="354" customFormat="1" ht="105" hidden="1" customHeight="1" x14ac:dyDescent="0.25">
      <c r="A44" s="430"/>
      <c r="B44" s="431" t="s">
        <v>844</v>
      </c>
      <c r="C44" s="397"/>
      <c r="D44" s="397"/>
      <c r="E44" s="397"/>
    </row>
    <row r="45" spans="1:5" s="354" customFormat="1" ht="105" hidden="1" customHeight="1" x14ac:dyDescent="0.25">
      <c r="A45" s="430"/>
      <c r="B45" s="431" t="s">
        <v>845</v>
      </c>
      <c r="C45" s="397">
        <v>0</v>
      </c>
      <c r="D45" s="397">
        <v>0</v>
      </c>
      <c r="E45" s="397"/>
    </row>
    <row r="46" spans="1:5" s="354" customFormat="1" ht="92.25" hidden="1" customHeight="1" x14ac:dyDescent="0.25">
      <c r="A46" s="430"/>
      <c r="B46" s="431" t="s">
        <v>846</v>
      </c>
      <c r="C46" s="397">
        <v>0</v>
      </c>
      <c r="D46" s="397"/>
      <c r="E46" s="397"/>
    </row>
    <row r="47" spans="1:5" s="354" customFormat="1" ht="225" hidden="1" customHeight="1" x14ac:dyDescent="0.25">
      <c r="A47" s="430"/>
      <c r="B47" s="431" t="s">
        <v>847</v>
      </c>
      <c r="C47" s="397"/>
      <c r="D47" s="397"/>
      <c r="E47" s="397"/>
    </row>
    <row r="48" spans="1:5" s="354" customFormat="1" ht="107.25" hidden="1" customHeight="1" x14ac:dyDescent="0.25">
      <c r="A48" s="430"/>
      <c r="B48" s="431" t="s">
        <v>955</v>
      </c>
      <c r="C48" s="397">
        <v>0</v>
      </c>
      <c r="D48" s="397">
        <v>0</v>
      </c>
      <c r="E48" s="397">
        <v>0</v>
      </c>
    </row>
    <row r="49" spans="1:5" s="354" customFormat="1" ht="31.5" hidden="1" customHeight="1" x14ac:dyDescent="0.25">
      <c r="A49" s="413" t="s">
        <v>848</v>
      </c>
      <c r="B49" s="406" t="s">
        <v>849</v>
      </c>
      <c r="C49" s="396">
        <f t="shared" ref="C49:E49" si="17">C50+C61+C63+C65</f>
        <v>0</v>
      </c>
      <c r="D49" s="396">
        <f t="shared" si="17"/>
        <v>0</v>
      </c>
      <c r="E49" s="396">
        <f t="shared" si="17"/>
        <v>0</v>
      </c>
    </row>
    <row r="50" spans="1:5" s="354" customFormat="1" ht="60" hidden="1" customHeight="1" x14ac:dyDescent="0.25">
      <c r="A50" s="430" t="s">
        <v>850</v>
      </c>
      <c r="B50" s="429" t="s">
        <v>851</v>
      </c>
      <c r="C50" s="397">
        <f t="shared" ref="C50:E50" si="18">C51</f>
        <v>0</v>
      </c>
      <c r="D50" s="397">
        <f t="shared" si="18"/>
        <v>0</v>
      </c>
      <c r="E50" s="397">
        <f t="shared" si="18"/>
        <v>0</v>
      </c>
    </row>
    <row r="51" spans="1:5" s="354" customFormat="1" ht="45" hidden="1" customHeight="1" x14ac:dyDescent="0.25">
      <c r="A51" s="430" t="s">
        <v>852</v>
      </c>
      <c r="B51" s="429" t="s">
        <v>853</v>
      </c>
      <c r="C51" s="397">
        <f t="shared" ref="C51:E51" si="19">SUM(C52:C60)</f>
        <v>0</v>
      </c>
      <c r="D51" s="397">
        <f t="shared" si="19"/>
        <v>0</v>
      </c>
      <c r="E51" s="397">
        <f t="shared" si="19"/>
        <v>0</v>
      </c>
    </row>
    <row r="52" spans="1:5" s="354" customFormat="1" ht="75" hidden="1" customHeight="1" x14ac:dyDescent="0.25">
      <c r="A52" s="430"/>
      <c r="B52" s="431" t="s">
        <v>854</v>
      </c>
      <c r="C52" s="397"/>
      <c r="D52" s="397"/>
      <c r="E52" s="397"/>
    </row>
    <row r="53" spans="1:5" s="354" customFormat="1" ht="60" hidden="1" customHeight="1" x14ac:dyDescent="0.25">
      <c r="A53" s="430"/>
      <c r="B53" s="431" t="s">
        <v>855</v>
      </c>
      <c r="C53" s="397"/>
      <c r="D53" s="397"/>
      <c r="E53" s="397"/>
    </row>
    <row r="54" spans="1:5" s="354" customFormat="1" ht="165" hidden="1" customHeight="1" x14ac:dyDescent="0.25">
      <c r="A54" s="430"/>
      <c r="B54" s="431" t="s">
        <v>856</v>
      </c>
      <c r="C54" s="397"/>
      <c r="D54" s="397"/>
      <c r="E54" s="397"/>
    </row>
    <row r="55" spans="1:5" s="354" customFormat="1" ht="210" hidden="1" customHeight="1" x14ac:dyDescent="0.25">
      <c r="A55" s="430"/>
      <c r="B55" s="431" t="s">
        <v>857</v>
      </c>
      <c r="C55" s="397"/>
      <c r="D55" s="397"/>
      <c r="E55" s="397"/>
    </row>
    <row r="56" spans="1:5" s="354" customFormat="1" ht="135" hidden="1" customHeight="1" x14ac:dyDescent="0.25">
      <c r="A56" s="430"/>
      <c r="B56" s="431" t="s">
        <v>858</v>
      </c>
      <c r="C56" s="397"/>
      <c r="D56" s="397"/>
      <c r="E56" s="397"/>
    </row>
    <row r="57" spans="1:5" s="354" customFormat="1" ht="105" hidden="1" customHeight="1" x14ac:dyDescent="0.25">
      <c r="A57" s="430"/>
      <c r="B57" s="431" t="s">
        <v>859</v>
      </c>
      <c r="C57" s="397"/>
      <c r="D57" s="397"/>
      <c r="E57" s="397"/>
    </row>
    <row r="58" spans="1:5" s="354" customFormat="1" ht="105.75" hidden="1" customHeight="1" x14ac:dyDescent="0.25">
      <c r="A58" s="430"/>
      <c r="B58" s="431" t="s">
        <v>860</v>
      </c>
      <c r="C58" s="397">
        <v>0</v>
      </c>
      <c r="D58" s="397">
        <v>0</v>
      </c>
      <c r="E58" s="397">
        <v>0</v>
      </c>
    </row>
    <row r="59" spans="1:5" s="354" customFormat="1" ht="240" hidden="1" customHeight="1" x14ac:dyDescent="0.25">
      <c r="A59" s="430"/>
      <c r="B59" s="431" t="s">
        <v>861</v>
      </c>
      <c r="C59" s="397"/>
      <c r="D59" s="397"/>
      <c r="E59" s="397"/>
    </row>
    <row r="60" spans="1:5" s="354" customFormat="1" ht="180" hidden="1" customHeight="1" x14ac:dyDescent="0.25">
      <c r="A60" s="430"/>
      <c r="B60" s="431" t="s">
        <v>862</v>
      </c>
      <c r="C60" s="397"/>
      <c r="D60" s="397"/>
      <c r="E60" s="397"/>
    </row>
    <row r="61" spans="1:5" s="354" customFormat="1" ht="120" hidden="1" customHeight="1" x14ac:dyDescent="0.25">
      <c r="A61" s="430" t="s">
        <v>863</v>
      </c>
      <c r="B61" s="398" t="s">
        <v>864</v>
      </c>
      <c r="C61" s="397">
        <f t="shared" ref="C61:E61" si="20">C62</f>
        <v>0</v>
      </c>
      <c r="D61" s="397">
        <f t="shared" si="20"/>
        <v>0</v>
      </c>
      <c r="E61" s="397">
        <f t="shared" si="20"/>
        <v>0</v>
      </c>
    </row>
    <row r="62" spans="1:5" s="354" customFormat="1" ht="120" hidden="1" customHeight="1" x14ac:dyDescent="0.25">
      <c r="A62" s="430" t="s">
        <v>865</v>
      </c>
      <c r="B62" s="398" t="s">
        <v>866</v>
      </c>
      <c r="C62" s="397"/>
      <c r="D62" s="397"/>
      <c r="E62" s="397"/>
    </row>
    <row r="63" spans="1:5" ht="120" hidden="1" customHeight="1" x14ac:dyDescent="0.25">
      <c r="A63" s="430" t="s">
        <v>867</v>
      </c>
      <c r="B63" s="398" t="s">
        <v>868</v>
      </c>
      <c r="C63" s="397">
        <f t="shared" ref="C63:E63" si="21">C64</f>
        <v>0</v>
      </c>
      <c r="D63" s="397">
        <f t="shared" si="21"/>
        <v>0</v>
      </c>
      <c r="E63" s="397">
        <f t="shared" si="21"/>
        <v>0</v>
      </c>
    </row>
    <row r="64" spans="1:5" ht="112.5" hidden="1" customHeight="1" x14ac:dyDescent="0.25">
      <c r="A64" s="430" t="s">
        <v>869</v>
      </c>
      <c r="B64" s="398" t="s">
        <v>870</v>
      </c>
      <c r="C64" s="397">
        <v>0</v>
      </c>
      <c r="D64" s="397">
        <v>0</v>
      </c>
      <c r="E64" s="397"/>
    </row>
    <row r="65" spans="1:5" ht="90" hidden="1" customHeight="1" x14ac:dyDescent="0.25">
      <c r="A65" s="430" t="s">
        <v>871</v>
      </c>
      <c r="B65" s="398" t="s">
        <v>872</v>
      </c>
      <c r="C65" s="397">
        <f t="shared" ref="C65:E65" si="22">C66</f>
        <v>0</v>
      </c>
      <c r="D65" s="397">
        <f t="shared" si="22"/>
        <v>0</v>
      </c>
      <c r="E65" s="397">
        <f t="shared" si="22"/>
        <v>0</v>
      </c>
    </row>
    <row r="66" spans="1:5" ht="120" hidden="1" customHeight="1" x14ac:dyDescent="0.25">
      <c r="A66" s="430" t="s">
        <v>873</v>
      </c>
      <c r="B66" s="398" t="s">
        <v>874</v>
      </c>
      <c r="C66" s="397"/>
      <c r="D66" s="397"/>
      <c r="E66" s="397"/>
    </row>
    <row r="67" spans="1:5" ht="15.75" customHeight="1" x14ac:dyDescent="0.25">
      <c r="A67" s="430" t="s">
        <v>875</v>
      </c>
      <c r="B67" s="394" t="s">
        <v>55</v>
      </c>
      <c r="C67" s="396">
        <f t="shared" ref="C67:E67" si="23">C68+C76+C74+C72+C70</f>
        <v>1102580</v>
      </c>
      <c r="D67" s="396">
        <f t="shared" si="23"/>
        <v>0</v>
      </c>
      <c r="E67" s="396">
        <f t="shared" si="23"/>
        <v>0</v>
      </c>
    </row>
    <row r="68" spans="1:5" ht="105" hidden="1" customHeight="1" x14ac:dyDescent="0.25">
      <c r="A68" s="430" t="s">
        <v>876</v>
      </c>
      <c r="B68" s="398" t="s">
        <v>877</v>
      </c>
      <c r="C68" s="397">
        <f t="shared" ref="C68:E68" si="24">C69</f>
        <v>0</v>
      </c>
      <c r="D68" s="397">
        <f t="shared" si="24"/>
        <v>0</v>
      </c>
      <c r="E68" s="397">
        <f t="shared" si="24"/>
        <v>0</v>
      </c>
    </row>
    <row r="69" spans="1:5" ht="105" hidden="1" customHeight="1" x14ac:dyDescent="0.25">
      <c r="A69" s="430" t="s">
        <v>878</v>
      </c>
      <c r="B69" s="398" t="s">
        <v>879</v>
      </c>
      <c r="C69" s="397"/>
      <c r="D69" s="397"/>
      <c r="E69" s="397"/>
    </row>
    <row r="70" spans="1:5" ht="255" customHeight="1" x14ac:dyDescent="0.25">
      <c r="A70" s="407" t="s">
        <v>880</v>
      </c>
      <c r="B70" s="408" t="s">
        <v>881</v>
      </c>
      <c r="C70" s="397">
        <f t="shared" ref="C70:E70" si="25">C71</f>
        <v>-52080</v>
      </c>
      <c r="D70" s="397">
        <f t="shared" si="25"/>
        <v>0</v>
      </c>
      <c r="E70" s="397">
        <f t="shared" si="25"/>
        <v>0</v>
      </c>
    </row>
    <row r="71" spans="1:5" ht="270" customHeight="1" x14ac:dyDescent="0.25">
      <c r="A71" s="407" t="s">
        <v>882</v>
      </c>
      <c r="B71" s="408" t="s">
        <v>883</v>
      </c>
      <c r="C71" s="397">
        <v>-52080</v>
      </c>
      <c r="D71" s="397"/>
      <c r="E71" s="397"/>
    </row>
    <row r="72" spans="1:5" ht="120" customHeight="1" x14ac:dyDescent="0.25">
      <c r="A72" s="430" t="s">
        <v>884</v>
      </c>
      <c r="B72" s="398" t="s">
        <v>885</v>
      </c>
      <c r="C72" s="397">
        <f t="shared" ref="C72:E72" si="26">C73</f>
        <v>0</v>
      </c>
      <c r="D72" s="397">
        <f t="shared" si="26"/>
        <v>0</v>
      </c>
      <c r="E72" s="397">
        <f t="shared" si="26"/>
        <v>0</v>
      </c>
    </row>
    <row r="73" spans="1:5" ht="135" hidden="1" customHeight="1" x14ac:dyDescent="0.25">
      <c r="A73" s="430" t="s">
        <v>886</v>
      </c>
      <c r="B73" s="398" t="s">
        <v>887</v>
      </c>
      <c r="C73" s="397"/>
      <c r="D73" s="397"/>
      <c r="E73" s="397"/>
    </row>
    <row r="74" spans="1:5" ht="135" hidden="1" customHeight="1" x14ac:dyDescent="0.25">
      <c r="A74" s="430" t="s">
        <v>888</v>
      </c>
      <c r="B74" s="429" t="s">
        <v>889</v>
      </c>
      <c r="C74" s="397">
        <f t="shared" ref="C74:E74" si="27">C75</f>
        <v>0</v>
      </c>
      <c r="D74" s="397">
        <f t="shared" si="27"/>
        <v>0</v>
      </c>
      <c r="E74" s="397">
        <f t="shared" si="27"/>
        <v>0</v>
      </c>
    </row>
    <row r="75" spans="1:5" ht="150" hidden="1" customHeight="1" x14ac:dyDescent="0.25">
      <c r="A75" s="430" t="s">
        <v>890</v>
      </c>
      <c r="B75" s="429" t="s">
        <v>891</v>
      </c>
      <c r="C75" s="397"/>
      <c r="D75" s="397"/>
      <c r="E75" s="397"/>
    </row>
    <row r="76" spans="1:5" ht="30" customHeight="1" x14ac:dyDescent="0.25">
      <c r="A76" s="430" t="s">
        <v>892</v>
      </c>
      <c r="B76" s="429" t="s">
        <v>893</v>
      </c>
      <c r="C76" s="397">
        <f t="shared" ref="C76" si="28">C77</f>
        <v>1154660</v>
      </c>
      <c r="D76" s="397">
        <f>D77</f>
        <v>0</v>
      </c>
      <c r="E76" s="397">
        <f>E77</f>
        <v>0</v>
      </c>
    </row>
    <row r="77" spans="1:5" ht="45" customHeight="1" x14ac:dyDescent="0.25">
      <c r="A77" s="430" t="s">
        <v>894</v>
      </c>
      <c r="B77" s="429" t="s">
        <v>895</v>
      </c>
      <c r="C77" s="397">
        <f>C78+C79+C80</f>
        <v>1154660</v>
      </c>
      <c r="D77" s="397"/>
      <c r="E77" s="397"/>
    </row>
    <row r="78" spans="1:5" ht="15" hidden="1" customHeight="1" x14ac:dyDescent="0.25">
      <c r="A78" s="430"/>
      <c r="B78" s="409" t="s">
        <v>896</v>
      </c>
      <c r="C78" s="410"/>
      <c r="D78" s="410"/>
      <c r="E78" s="410"/>
    </row>
    <row r="79" spans="1:5" ht="22.5" hidden="1" customHeight="1" x14ac:dyDescent="0.25">
      <c r="A79" s="430"/>
      <c r="B79" s="409" t="s">
        <v>897</v>
      </c>
      <c r="C79" s="410"/>
      <c r="D79" s="410"/>
      <c r="E79" s="410"/>
    </row>
    <row r="80" spans="1:5" ht="22.5" customHeight="1" x14ac:dyDescent="0.25">
      <c r="A80" s="430"/>
      <c r="B80" s="409" t="s">
        <v>962</v>
      </c>
      <c r="C80" s="410">
        <v>1154660</v>
      </c>
      <c r="D80" s="410"/>
      <c r="E80" s="410"/>
    </row>
    <row r="81" spans="1:5" ht="36.75" hidden="1" customHeight="1" x14ac:dyDescent="0.25">
      <c r="A81" s="413" t="s">
        <v>956</v>
      </c>
      <c r="B81" s="394" t="s">
        <v>957</v>
      </c>
      <c r="C81" s="396">
        <f>C82</f>
        <v>0</v>
      </c>
      <c r="D81" s="396">
        <f t="shared" ref="D81:E81" si="29">D82</f>
        <v>0</v>
      </c>
      <c r="E81" s="396">
        <f t="shared" si="29"/>
        <v>0</v>
      </c>
    </row>
    <row r="82" spans="1:5" ht="125.25" hidden="1" customHeight="1" x14ac:dyDescent="0.25">
      <c r="A82" s="430" t="s">
        <v>958</v>
      </c>
      <c r="B82" s="429" t="s">
        <v>959</v>
      </c>
      <c r="C82" s="397">
        <v>0</v>
      </c>
      <c r="D82" s="397">
        <v>0</v>
      </c>
      <c r="E82" s="397">
        <v>0</v>
      </c>
    </row>
    <row r="83" spans="1:5" s="8" customFormat="1" ht="90" hidden="1" customHeight="1" x14ac:dyDescent="0.25">
      <c r="A83" s="430" t="s">
        <v>898</v>
      </c>
      <c r="B83" s="412" t="s">
        <v>899</v>
      </c>
      <c r="C83" s="397">
        <f t="shared" ref="C83:E86" si="30">C84</f>
        <v>0</v>
      </c>
      <c r="D83" s="397">
        <f t="shared" si="30"/>
        <v>0</v>
      </c>
      <c r="E83" s="397">
        <f t="shared" si="30"/>
        <v>0</v>
      </c>
    </row>
    <row r="84" spans="1:5" s="8" customFormat="1" ht="154.5" hidden="1" customHeight="1" x14ac:dyDescent="0.25">
      <c r="A84" s="430" t="s">
        <v>900</v>
      </c>
      <c r="B84" s="412" t="s">
        <v>901</v>
      </c>
      <c r="C84" s="397">
        <f t="shared" si="30"/>
        <v>0</v>
      </c>
      <c r="D84" s="397">
        <f t="shared" si="30"/>
        <v>0</v>
      </c>
      <c r="E84" s="397">
        <f t="shared" si="30"/>
        <v>0</v>
      </c>
    </row>
    <row r="85" spans="1:5" s="8" customFormat="1" ht="137.25" hidden="1" customHeight="1" x14ac:dyDescent="0.25">
      <c r="A85" s="430" t="s">
        <v>902</v>
      </c>
      <c r="B85" s="412" t="s">
        <v>903</v>
      </c>
      <c r="C85" s="397">
        <f t="shared" si="30"/>
        <v>0</v>
      </c>
      <c r="D85" s="397">
        <f t="shared" si="30"/>
        <v>0</v>
      </c>
      <c r="E85" s="397">
        <f t="shared" si="30"/>
        <v>0</v>
      </c>
    </row>
    <row r="86" spans="1:5" s="8" customFormat="1" ht="45" hidden="1" customHeight="1" x14ac:dyDescent="0.25">
      <c r="A86" s="430" t="s">
        <v>904</v>
      </c>
      <c r="B86" s="412" t="s">
        <v>905</v>
      </c>
      <c r="C86" s="397">
        <f t="shared" si="30"/>
        <v>0</v>
      </c>
      <c r="D86" s="397">
        <f t="shared" si="30"/>
        <v>0</v>
      </c>
      <c r="E86" s="397">
        <f t="shared" si="30"/>
        <v>0</v>
      </c>
    </row>
    <row r="87" spans="1:5" s="8" customFormat="1" ht="60" hidden="1" customHeight="1" x14ac:dyDescent="0.25">
      <c r="A87" s="430" t="s">
        <v>906</v>
      </c>
      <c r="B87" s="412" t="s">
        <v>907</v>
      </c>
      <c r="C87" s="397">
        <v>0</v>
      </c>
      <c r="D87" s="397"/>
      <c r="E87" s="397"/>
    </row>
    <row r="88" spans="1:5" s="8" customFormat="1" ht="70.5" hidden="1" customHeight="1" x14ac:dyDescent="0.25">
      <c r="A88" s="413" t="s">
        <v>908</v>
      </c>
      <c r="B88" s="420" t="s">
        <v>909</v>
      </c>
      <c r="C88" s="396">
        <f t="shared" ref="C88:E89" si="31">C89</f>
        <v>0</v>
      </c>
      <c r="D88" s="396">
        <f t="shared" si="31"/>
        <v>0</v>
      </c>
      <c r="E88" s="396">
        <f t="shared" si="31"/>
        <v>0</v>
      </c>
    </row>
    <row r="89" spans="1:5" s="8" customFormat="1" ht="75" hidden="1" x14ac:dyDescent="0.25">
      <c r="A89" s="419" t="s">
        <v>910</v>
      </c>
      <c r="B89" s="412" t="s">
        <v>911</v>
      </c>
      <c r="C89" s="397">
        <f>C90</f>
        <v>0</v>
      </c>
      <c r="D89" s="397">
        <f t="shared" si="31"/>
        <v>0</v>
      </c>
      <c r="E89" s="397">
        <f t="shared" si="31"/>
        <v>0</v>
      </c>
    </row>
    <row r="90" spans="1:5" s="8" customFormat="1" ht="31.5" hidden="1" customHeight="1" x14ac:dyDescent="0.25">
      <c r="A90" s="419" t="s">
        <v>912</v>
      </c>
      <c r="B90" s="412" t="s">
        <v>913</v>
      </c>
      <c r="C90" s="397">
        <v>0</v>
      </c>
      <c r="D90" s="397"/>
      <c r="E90" s="397"/>
    </row>
    <row r="91" spans="1:5" s="8" customFormat="1" ht="66.75" hidden="1" customHeight="1" x14ac:dyDescent="0.25">
      <c r="A91" s="411"/>
      <c r="B91" s="409" t="s">
        <v>914</v>
      </c>
      <c r="C91" s="397">
        <v>0</v>
      </c>
      <c r="D91" s="397"/>
      <c r="E91" s="397"/>
    </row>
    <row r="92" spans="1:5" ht="15.75" x14ac:dyDescent="0.25">
      <c r="A92" s="413"/>
      <c r="B92" s="394" t="s">
        <v>915</v>
      </c>
      <c r="C92" s="396">
        <f>C9+C10</f>
        <v>6611366.3099999996</v>
      </c>
      <c r="D92" s="396">
        <f>D9+D10</f>
        <v>0</v>
      </c>
      <c r="E92" s="396">
        <f>E9+E10</f>
        <v>0</v>
      </c>
    </row>
    <row r="93" spans="1:5" x14ac:dyDescent="0.25">
      <c r="A93" s="358"/>
      <c r="B93" s="414"/>
      <c r="C93" s="361"/>
      <c r="D93" s="361"/>
      <c r="E93" s="361"/>
    </row>
  </sheetData>
  <mergeCells count="5">
    <mergeCell ref="C1:E1"/>
    <mergeCell ref="C2:E2"/>
    <mergeCell ref="C3:E3"/>
    <mergeCell ref="C4:E4"/>
    <mergeCell ref="A5:E5"/>
  </mergeCells>
  <pageMargins left="1.1811023622047245" right="0.59055118110236227" top="0.78740157480314965" bottom="0.78740157480314965" header="0.31496062992125984" footer="0.31496062992125984"/>
  <pageSetup paperSize="9" scale="68"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60"/>
  <sheetViews>
    <sheetView tabSelected="1" view="pageBreakPreview" zoomScale="70" zoomScaleNormal="80" zoomScaleSheetLayoutView="70" workbookViewId="0">
      <pane xSplit="9" ySplit="10" topLeftCell="J11" activePane="bottomRight" state="frozen"/>
      <selection activeCell="U74" sqref="U74"/>
      <selection pane="topRight" activeCell="U74" sqref="U74"/>
      <selection pane="bottomLeft" activeCell="U74" sqref="U74"/>
      <selection pane="bottomRight" activeCell="H4" sqref="H4:L4"/>
    </sheetView>
  </sheetViews>
  <sheetFormatPr defaultRowHeight="15" x14ac:dyDescent="0.25"/>
  <cols>
    <col min="1" max="1" width="49" style="1" customWidth="1"/>
    <col min="2" max="4" width="4" style="8" hidden="1" customWidth="1"/>
    <col min="5" max="5" width="8.5703125" style="68" customWidth="1"/>
    <col min="6" max="7" width="4.5703125" style="68" customWidth="1"/>
    <col min="8" max="8" width="17.28515625" style="10" customWidth="1"/>
    <col min="9" max="9" width="4.7109375" style="68" customWidth="1"/>
    <col min="10" max="10" width="19.42578125" style="68" customWidth="1"/>
    <col min="11" max="11" width="17.42578125" style="68" customWidth="1"/>
    <col min="12" max="12" width="16.5703125" style="68"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x14ac:dyDescent="0.25">
      <c r="A1" s="349"/>
      <c r="B1" s="348"/>
      <c r="C1" s="348"/>
      <c r="D1" s="348"/>
      <c r="E1" s="324"/>
      <c r="F1" s="324"/>
      <c r="G1" s="324"/>
      <c r="H1" s="437" t="s">
        <v>765</v>
      </c>
      <c r="I1" s="437"/>
      <c r="J1" s="437"/>
      <c r="K1" s="437"/>
      <c r="L1" s="437"/>
      <c r="M1" s="437"/>
      <c r="N1" s="348"/>
      <c r="O1" s="348"/>
    </row>
    <row r="2" spans="1:21" ht="89.25" customHeight="1" x14ac:dyDescent="0.25">
      <c r="A2" s="349"/>
      <c r="B2" s="348"/>
      <c r="C2" s="348"/>
      <c r="D2" s="348"/>
      <c r="E2" s="324"/>
      <c r="F2" s="324"/>
      <c r="G2" s="324"/>
      <c r="H2" s="438" t="s">
        <v>766</v>
      </c>
      <c r="I2" s="438"/>
      <c r="J2" s="438"/>
      <c r="K2" s="438"/>
      <c r="L2" s="438"/>
      <c r="M2" s="438"/>
      <c r="N2" s="348"/>
      <c r="O2" s="348"/>
    </row>
    <row r="3" spans="1:21" ht="25.5" customHeight="1" x14ac:dyDescent="0.25">
      <c r="A3" s="349"/>
      <c r="B3" s="348"/>
      <c r="C3" s="348"/>
      <c r="D3" s="348"/>
      <c r="E3" s="324"/>
      <c r="F3" s="324"/>
      <c r="G3" s="324"/>
      <c r="H3" s="440" t="s">
        <v>971</v>
      </c>
      <c r="I3" s="440"/>
      <c r="J3" s="440"/>
      <c r="K3" s="440"/>
      <c r="L3" s="440"/>
      <c r="M3" s="440"/>
      <c r="N3" s="348"/>
      <c r="O3" s="348"/>
    </row>
    <row r="4" spans="1:21" ht="63" customHeight="1" x14ac:dyDescent="0.25">
      <c r="A4" s="349"/>
      <c r="B4" s="348"/>
      <c r="C4" s="348"/>
      <c r="D4" s="348"/>
      <c r="E4" s="308"/>
      <c r="F4" s="350"/>
      <c r="G4" s="350"/>
      <c r="H4" s="441" t="s">
        <v>727</v>
      </c>
      <c r="I4" s="441"/>
      <c r="J4" s="441"/>
      <c r="K4" s="441"/>
      <c r="L4" s="441"/>
      <c r="M4" s="331"/>
      <c r="N4" s="348"/>
      <c r="O4" s="348"/>
    </row>
    <row r="5" spans="1:21" x14ac:dyDescent="0.25">
      <c r="A5" s="349"/>
      <c r="B5" s="348"/>
      <c r="C5" s="348"/>
      <c r="D5" s="348"/>
      <c r="E5" s="308"/>
      <c r="F5" s="350"/>
      <c r="G5" s="350"/>
      <c r="H5" s="343"/>
      <c r="I5" s="343"/>
      <c r="J5" s="343"/>
      <c r="K5" s="343"/>
      <c r="L5" s="343"/>
      <c r="M5" s="348"/>
      <c r="N5" s="348"/>
      <c r="O5" s="348"/>
    </row>
    <row r="6" spans="1:21" x14ac:dyDescent="0.25">
      <c r="A6" s="349"/>
      <c r="B6" s="348"/>
      <c r="C6" s="348"/>
      <c r="D6" s="348"/>
      <c r="E6" s="308"/>
      <c r="F6" s="350"/>
      <c r="G6" s="350"/>
      <c r="H6" s="343"/>
      <c r="I6" s="343"/>
      <c r="J6" s="343"/>
      <c r="K6" s="343"/>
      <c r="L6" s="343"/>
      <c r="M6" s="348"/>
      <c r="N6" s="348"/>
      <c r="O6" s="348"/>
    </row>
    <row r="7" spans="1:21" ht="44.25" customHeight="1" x14ac:dyDescent="0.25">
      <c r="A7" s="443" t="str">
        <f>UPPER(A8)</f>
        <v>ВЕДОМСТВЕННАЯ СТРУКТУРА РАСХОДОВ БЮДЖЕТА КЛЕТНЯНСКОГО МУНИЦИПАЛЬНОГО РАЙОНА БРЯНСКОЙ ОБЛАСТИ НА 2026 ГОД И НА ПЛАНОВЫЙ ПЕРИОД 2027 И 2028 ГОДОВ</v>
      </c>
      <c r="B7" s="443"/>
      <c r="C7" s="443"/>
      <c r="D7" s="443"/>
      <c r="E7" s="443"/>
      <c r="F7" s="443"/>
      <c r="G7" s="443"/>
      <c r="H7" s="443"/>
      <c r="I7" s="443"/>
      <c r="J7" s="443"/>
      <c r="K7" s="443"/>
      <c r="L7" s="443"/>
      <c r="M7" s="348"/>
      <c r="N7" s="348"/>
      <c r="O7" s="348"/>
    </row>
    <row r="8" spans="1:21" ht="38.25" hidden="1" customHeight="1" x14ac:dyDescent="0.25">
      <c r="A8" s="443" t="s">
        <v>729</v>
      </c>
      <c r="B8" s="443"/>
      <c r="C8" s="443"/>
      <c r="D8" s="443"/>
      <c r="E8" s="443"/>
      <c r="F8" s="443"/>
      <c r="G8" s="443"/>
      <c r="H8" s="443"/>
      <c r="I8" s="443"/>
      <c r="J8" s="443"/>
      <c r="K8" s="443"/>
      <c r="L8" s="443"/>
      <c r="M8" s="444">
        <v>2026</v>
      </c>
      <c r="N8" s="444"/>
      <c r="O8" s="444"/>
      <c r="P8" s="442">
        <v>2027</v>
      </c>
      <c r="Q8" s="442"/>
      <c r="R8" s="442"/>
      <c r="S8" s="442">
        <v>2028</v>
      </c>
      <c r="T8" s="442"/>
      <c r="U8" s="442"/>
    </row>
    <row r="9" spans="1:21" s="25" customFormat="1" ht="18" customHeight="1" x14ac:dyDescent="0.25">
      <c r="A9" s="310"/>
      <c r="B9" s="311"/>
      <c r="C9" s="311"/>
      <c r="D9" s="311"/>
      <c r="E9" s="312"/>
      <c r="F9" s="312"/>
      <c r="G9" s="312"/>
      <c r="H9" s="313"/>
      <c r="I9" s="312"/>
      <c r="J9" s="314"/>
      <c r="K9" s="314"/>
      <c r="L9" s="314" t="s">
        <v>216</v>
      </c>
      <c r="M9" s="308" t="s">
        <v>753</v>
      </c>
      <c r="N9" s="308" t="s">
        <v>755</v>
      </c>
      <c r="O9" s="308" t="s">
        <v>754</v>
      </c>
      <c r="P9" s="25" t="s">
        <v>753</v>
      </c>
      <c r="Q9" s="25" t="s">
        <v>755</v>
      </c>
      <c r="R9" s="25" t="s">
        <v>754</v>
      </c>
      <c r="S9" s="25" t="s">
        <v>753</v>
      </c>
      <c r="T9" s="25" t="s">
        <v>755</v>
      </c>
      <c r="U9" s="25" t="s">
        <v>754</v>
      </c>
    </row>
    <row r="10" spans="1:21" s="1" customFormat="1" x14ac:dyDescent="0.25">
      <c r="A10" s="315" t="s">
        <v>0</v>
      </c>
      <c r="B10" s="315"/>
      <c r="C10" s="315"/>
      <c r="D10" s="315"/>
      <c r="E10" s="316" t="s">
        <v>1</v>
      </c>
      <c r="F10" s="316" t="s">
        <v>2</v>
      </c>
      <c r="G10" s="316" t="s">
        <v>3</v>
      </c>
      <c r="H10" s="316" t="s">
        <v>4</v>
      </c>
      <c r="I10" s="316" t="s">
        <v>5</v>
      </c>
      <c r="J10" s="315" t="s">
        <v>444</v>
      </c>
      <c r="K10" s="315" t="s">
        <v>664</v>
      </c>
      <c r="L10" s="315" t="s">
        <v>728</v>
      </c>
      <c r="M10" s="349"/>
      <c r="N10" s="349"/>
      <c r="O10" s="349"/>
    </row>
    <row r="11" spans="1:21" x14ac:dyDescent="0.25">
      <c r="A11" s="315"/>
      <c r="B11" s="315"/>
      <c r="C11" s="315"/>
      <c r="D11" s="315"/>
      <c r="E11" s="316"/>
      <c r="F11" s="317"/>
      <c r="G11" s="317"/>
      <c r="H11" s="316"/>
      <c r="I11" s="317"/>
      <c r="J11" s="318"/>
      <c r="K11" s="318"/>
      <c r="L11" s="318"/>
      <c r="M11" s="348"/>
      <c r="N11" s="348"/>
      <c r="O11" s="348"/>
    </row>
    <row r="12" spans="1:21" x14ac:dyDescent="0.25">
      <c r="A12" s="374" t="s">
        <v>6</v>
      </c>
      <c r="B12" s="321"/>
      <c r="C12" s="321"/>
      <c r="D12" s="321"/>
      <c r="E12" s="386">
        <v>851</v>
      </c>
      <c r="F12" s="386"/>
      <c r="G12" s="386"/>
      <c r="H12" s="342" t="s">
        <v>44</v>
      </c>
      <c r="I12" s="386"/>
      <c r="J12" s="336">
        <f>J13+J92+J99+J111+J147+J171+J176+J190+J230+J248</f>
        <v>6319298.4000000004</v>
      </c>
      <c r="K12" s="336">
        <f>K13+K92+K99+K111+K147+K171+K176+K190+K230+K248</f>
        <v>0</v>
      </c>
      <c r="L12" s="336">
        <f>L13+L92+L99+L111+L147+L171+L176+L190+L230+L248</f>
        <v>0</v>
      </c>
      <c r="M12" s="325">
        <f>'3.ВС (2)'!J7</f>
        <v>158418588.62</v>
      </c>
      <c r="N12" s="325">
        <f>O12-M12</f>
        <v>-152099290.22</v>
      </c>
      <c r="O12" s="325">
        <f>J12</f>
        <v>6319298.4000000004</v>
      </c>
      <c r="P12" s="22">
        <f>'3.ВС (2)'!K7</f>
        <v>179468263.56</v>
      </c>
      <c r="Q12" s="22">
        <f>R12-P12</f>
        <v>-179468263.56</v>
      </c>
      <c r="R12" s="22">
        <f>K12</f>
        <v>0</v>
      </c>
      <c r="S12" s="22">
        <f>'3.ВС (2)'!L7</f>
        <v>146747776.84</v>
      </c>
      <c r="T12" s="22">
        <f>U12-S12</f>
        <v>-146747776.84</v>
      </c>
      <c r="U12" s="22">
        <f>L12</f>
        <v>0</v>
      </c>
    </row>
    <row r="13" spans="1:21" s="17" customFormat="1" x14ac:dyDescent="0.25">
      <c r="A13" s="374" t="s">
        <v>10</v>
      </c>
      <c r="B13" s="374"/>
      <c r="C13" s="374"/>
      <c r="D13" s="374"/>
      <c r="E13" s="342">
        <v>851</v>
      </c>
      <c r="F13" s="386" t="s">
        <v>11</v>
      </c>
      <c r="G13" s="386"/>
      <c r="H13" s="342" t="s">
        <v>44</v>
      </c>
      <c r="I13" s="386"/>
      <c r="J13" s="319">
        <f>J14+J75+J79</f>
        <v>861938.49</v>
      </c>
      <c r="K13" s="319">
        <f>K14+K75+K79</f>
        <v>0</v>
      </c>
      <c r="L13" s="319">
        <f>L14+L75+L79</f>
        <v>0</v>
      </c>
      <c r="M13" s="325">
        <f>'3.ВС (2)'!J8</f>
        <v>47265937</v>
      </c>
      <c r="N13" s="325">
        <f t="shared" ref="N13:N79" si="0">O13-M13</f>
        <v>-46403998.509999998</v>
      </c>
      <c r="O13" s="325">
        <f t="shared" ref="O13:O79" si="1">J13</f>
        <v>861938.49</v>
      </c>
      <c r="P13" s="22">
        <f>'3.ВС (2)'!K8</f>
        <v>42654266</v>
      </c>
      <c r="Q13" s="22">
        <f t="shared" ref="Q13:Q79" si="2">R13-P13</f>
        <v>-42654266</v>
      </c>
      <c r="R13" s="22">
        <f t="shared" ref="R13:R79" si="3">K13</f>
        <v>0</v>
      </c>
      <c r="S13" s="22">
        <f>'3.ВС (2)'!L8</f>
        <v>42654620</v>
      </c>
      <c r="T13" s="22">
        <f t="shared" ref="T13:T79" si="4">U13-S13</f>
        <v>-42654620</v>
      </c>
      <c r="U13" s="22">
        <f t="shared" ref="U13:U79" si="5">L13</f>
        <v>0</v>
      </c>
    </row>
    <row r="14" spans="1:21" s="17" customFormat="1" ht="75" x14ac:dyDescent="0.25">
      <c r="A14" s="374" t="s">
        <v>726</v>
      </c>
      <c r="B14" s="374"/>
      <c r="C14" s="374"/>
      <c r="D14" s="374"/>
      <c r="E14" s="342">
        <v>851</v>
      </c>
      <c r="F14" s="386" t="s">
        <v>11</v>
      </c>
      <c r="G14" s="386" t="s">
        <v>12</v>
      </c>
      <c r="H14" s="342" t="s">
        <v>44</v>
      </c>
      <c r="I14" s="386"/>
      <c r="J14" s="319">
        <f>J15+J20+J25+J28+J33+J38+J41+J57+J48+J51+J54+J60+J63+J66+J69+J72</f>
        <v>861938.49</v>
      </c>
      <c r="K14" s="319">
        <f t="shared" ref="K14:L14" si="6">K15+K20+K25+K28+K33+K38+K41+K57+K48+K51+K54+K60+K63+K66+K69+K72</f>
        <v>0</v>
      </c>
      <c r="L14" s="319">
        <f t="shared" si="6"/>
        <v>0</v>
      </c>
      <c r="M14" s="325">
        <f>'3.ВС (2)'!J9</f>
        <v>41242558</v>
      </c>
      <c r="N14" s="325">
        <f t="shared" si="0"/>
        <v>-40380619.509999998</v>
      </c>
      <c r="O14" s="325">
        <f t="shared" si="1"/>
        <v>861938.49</v>
      </c>
      <c r="P14" s="22">
        <f>'3.ВС (2)'!K9</f>
        <v>37253558</v>
      </c>
      <c r="Q14" s="22">
        <f t="shared" si="2"/>
        <v>-37253558</v>
      </c>
      <c r="R14" s="22">
        <f t="shared" si="3"/>
        <v>0</v>
      </c>
      <c r="S14" s="22">
        <f>'3.ВС (2)'!L9</f>
        <v>37253558</v>
      </c>
      <c r="T14" s="22">
        <f t="shared" si="4"/>
        <v>-37253558</v>
      </c>
      <c r="U14" s="22">
        <f t="shared" si="5"/>
        <v>0</v>
      </c>
    </row>
    <row r="15" spans="1:21" ht="240" hidden="1" x14ac:dyDescent="0.25">
      <c r="A15" s="374" t="s">
        <v>391</v>
      </c>
      <c r="B15" s="374"/>
      <c r="C15" s="374"/>
      <c r="D15" s="374"/>
      <c r="E15" s="342">
        <v>851</v>
      </c>
      <c r="F15" s="386" t="s">
        <v>11</v>
      </c>
      <c r="G15" s="386" t="s">
        <v>12</v>
      </c>
      <c r="H15" s="342" t="s">
        <v>385</v>
      </c>
      <c r="I15" s="386"/>
      <c r="J15" s="319">
        <f t="shared" ref="J15" si="7">J16+J18</f>
        <v>0</v>
      </c>
      <c r="K15" s="319">
        <f t="shared" ref="K15:L15" si="8">K16+K18</f>
        <v>0</v>
      </c>
      <c r="L15" s="319">
        <f t="shared" si="8"/>
        <v>0</v>
      </c>
      <c r="M15" s="325">
        <f>'3.ВС (2)'!J10</f>
        <v>766676</v>
      </c>
      <c r="N15" s="325">
        <f t="shared" si="0"/>
        <v>-766676</v>
      </c>
      <c r="O15" s="325">
        <f t="shared" si="1"/>
        <v>0</v>
      </c>
      <c r="P15" s="22">
        <f>'3.ВС (2)'!K10</f>
        <v>766676</v>
      </c>
      <c r="Q15" s="22">
        <f t="shared" si="2"/>
        <v>-766676</v>
      </c>
      <c r="R15" s="22">
        <f t="shared" si="3"/>
        <v>0</v>
      </c>
      <c r="S15" s="22">
        <f>'3.ВС (2)'!L10</f>
        <v>766676</v>
      </c>
      <c r="T15" s="22">
        <f t="shared" si="4"/>
        <v>-766676</v>
      </c>
      <c r="U15" s="22">
        <f t="shared" si="5"/>
        <v>0</v>
      </c>
    </row>
    <row r="16" spans="1:21" ht="90" hidden="1" x14ac:dyDescent="0.25">
      <c r="A16" s="374" t="s">
        <v>14</v>
      </c>
      <c r="B16" s="374"/>
      <c r="C16" s="374"/>
      <c r="D16" s="374"/>
      <c r="E16" s="342">
        <v>851</v>
      </c>
      <c r="F16" s="386" t="s">
        <v>11</v>
      </c>
      <c r="G16" s="386" t="s">
        <v>12</v>
      </c>
      <c r="H16" s="342" t="s">
        <v>385</v>
      </c>
      <c r="I16" s="386" t="s">
        <v>16</v>
      </c>
      <c r="J16" s="319">
        <f t="shared" ref="J16:L16" si="9">J17</f>
        <v>0</v>
      </c>
      <c r="K16" s="319">
        <f t="shared" si="9"/>
        <v>0</v>
      </c>
      <c r="L16" s="319">
        <f t="shared" si="9"/>
        <v>0</v>
      </c>
      <c r="M16" s="325">
        <f>'3.ВС (2)'!J11</f>
        <v>747400</v>
      </c>
      <c r="N16" s="325">
        <f t="shared" si="0"/>
        <v>-747400</v>
      </c>
      <c r="O16" s="325">
        <f t="shared" si="1"/>
        <v>0</v>
      </c>
      <c r="P16" s="22">
        <f>'3.ВС (2)'!K11</f>
        <v>747400</v>
      </c>
      <c r="Q16" s="22">
        <f t="shared" si="2"/>
        <v>-747400</v>
      </c>
      <c r="R16" s="22">
        <f t="shared" si="3"/>
        <v>0</v>
      </c>
      <c r="S16" s="22">
        <f>'3.ВС (2)'!L11</f>
        <v>747400</v>
      </c>
      <c r="T16" s="22">
        <f t="shared" si="4"/>
        <v>-747400</v>
      </c>
      <c r="U16" s="22">
        <f t="shared" si="5"/>
        <v>0</v>
      </c>
    </row>
    <row r="17" spans="1:21" ht="30" hidden="1" x14ac:dyDescent="0.25">
      <c r="A17" s="374" t="s">
        <v>255</v>
      </c>
      <c r="B17" s="374"/>
      <c r="C17" s="374"/>
      <c r="D17" s="374"/>
      <c r="E17" s="342">
        <v>851</v>
      </c>
      <c r="F17" s="386" t="s">
        <v>11</v>
      </c>
      <c r="G17" s="386" t="s">
        <v>12</v>
      </c>
      <c r="H17" s="342" t="s">
        <v>385</v>
      </c>
      <c r="I17" s="386" t="s">
        <v>17</v>
      </c>
      <c r="J17" s="319"/>
      <c r="K17" s="319"/>
      <c r="L17" s="319"/>
      <c r="M17" s="325">
        <f>'3.ВС (2)'!J12</f>
        <v>747400</v>
      </c>
      <c r="N17" s="325">
        <f t="shared" si="0"/>
        <v>-747400</v>
      </c>
      <c r="O17" s="325">
        <f t="shared" si="1"/>
        <v>0</v>
      </c>
      <c r="P17" s="22">
        <f>'3.ВС (2)'!K12</f>
        <v>747400</v>
      </c>
      <c r="Q17" s="22">
        <f t="shared" si="2"/>
        <v>-747400</v>
      </c>
      <c r="R17" s="22">
        <f t="shared" si="3"/>
        <v>0</v>
      </c>
      <c r="S17" s="22">
        <f>'3.ВС (2)'!L12</f>
        <v>747400</v>
      </c>
      <c r="T17" s="22">
        <f t="shared" si="4"/>
        <v>-747400</v>
      </c>
      <c r="U17" s="22">
        <f t="shared" si="5"/>
        <v>0</v>
      </c>
    </row>
    <row r="18" spans="1:21" ht="45" hidden="1" x14ac:dyDescent="0.25">
      <c r="A18" s="374" t="s">
        <v>19</v>
      </c>
      <c r="B18" s="374"/>
      <c r="C18" s="374"/>
      <c r="D18" s="374"/>
      <c r="E18" s="342">
        <v>851</v>
      </c>
      <c r="F18" s="386" t="s">
        <v>11</v>
      </c>
      <c r="G18" s="386" t="s">
        <v>12</v>
      </c>
      <c r="H18" s="342" t="s">
        <v>385</v>
      </c>
      <c r="I18" s="386" t="s">
        <v>20</v>
      </c>
      <c r="J18" s="319">
        <f t="shared" ref="J18:L18" si="10">J19</f>
        <v>0</v>
      </c>
      <c r="K18" s="319">
        <f t="shared" si="10"/>
        <v>0</v>
      </c>
      <c r="L18" s="319">
        <f t="shared" si="10"/>
        <v>0</v>
      </c>
      <c r="M18" s="325">
        <f>'3.ВС (2)'!J13</f>
        <v>19276</v>
      </c>
      <c r="N18" s="325">
        <f t="shared" si="0"/>
        <v>-19276</v>
      </c>
      <c r="O18" s="325">
        <f t="shared" si="1"/>
        <v>0</v>
      </c>
      <c r="P18" s="22">
        <f>'3.ВС (2)'!K13</f>
        <v>19276</v>
      </c>
      <c r="Q18" s="22">
        <f t="shared" si="2"/>
        <v>-19276</v>
      </c>
      <c r="R18" s="22">
        <f t="shared" si="3"/>
        <v>0</v>
      </c>
      <c r="S18" s="22">
        <f>'3.ВС (2)'!L13</f>
        <v>19276</v>
      </c>
      <c r="T18" s="22">
        <f t="shared" si="4"/>
        <v>-19276</v>
      </c>
      <c r="U18" s="22">
        <f t="shared" si="5"/>
        <v>0</v>
      </c>
    </row>
    <row r="19" spans="1:21" ht="45" hidden="1" x14ac:dyDescent="0.25">
      <c r="A19" s="374" t="s">
        <v>9</v>
      </c>
      <c r="B19" s="374"/>
      <c r="C19" s="374"/>
      <c r="D19" s="374"/>
      <c r="E19" s="342">
        <v>851</v>
      </c>
      <c r="F19" s="386" t="s">
        <v>11</v>
      </c>
      <c r="G19" s="386" t="s">
        <v>12</v>
      </c>
      <c r="H19" s="342" t="s">
        <v>385</v>
      </c>
      <c r="I19" s="386" t="s">
        <v>21</v>
      </c>
      <c r="J19" s="319"/>
      <c r="K19" s="319"/>
      <c r="L19" s="319"/>
      <c r="M19" s="325">
        <f>'3.ВС (2)'!J14</f>
        <v>19276</v>
      </c>
      <c r="N19" s="325">
        <f t="shared" si="0"/>
        <v>-19276</v>
      </c>
      <c r="O19" s="325">
        <f t="shared" si="1"/>
        <v>0</v>
      </c>
      <c r="P19" s="22">
        <f>'3.ВС (2)'!K14</f>
        <v>19276</v>
      </c>
      <c r="Q19" s="22">
        <f t="shared" si="2"/>
        <v>-19276</v>
      </c>
      <c r="R19" s="22">
        <f t="shared" si="3"/>
        <v>0</v>
      </c>
      <c r="S19" s="22">
        <f>'3.ВС (2)'!L14</f>
        <v>19276</v>
      </c>
      <c r="T19" s="22">
        <f t="shared" si="4"/>
        <v>-19276</v>
      </c>
      <c r="U19" s="22">
        <f t="shared" si="5"/>
        <v>0</v>
      </c>
    </row>
    <row r="20" spans="1:21" ht="225" hidden="1" x14ac:dyDescent="0.25">
      <c r="A20" s="374" t="s">
        <v>397</v>
      </c>
      <c r="B20" s="374"/>
      <c r="C20" s="374"/>
      <c r="D20" s="374"/>
      <c r="E20" s="342">
        <v>851</v>
      </c>
      <c r="F20" s="386" t="s">
        <v>11</v>
      </c>
      <c r="G20" s="386" t="s">
        <v>12</v>
      </c>
      <c r="H20" s="342" t="s">
        <v>386</v>
      </c>
      <c r="I20" s="386"/>
      <c r="J20" s="319">
        <f t="shared" ref="J20" si="11">J21+J23</f>
        <v>0</v>
      </c>
      <c r="K20" s="319">
        <f t="shared" ref="K20:L20" si="12">K21+K23</f>
        <v>0</v>
      </c>
      <c r="L20" s="319">
        <f t="shared" si="12"/>
        <v>0</v>
      </c>
      <c r="M20" s="325">
        <f>'3.ВС (2)'!J15</f>
        <v>766676</v>
      </c>
      <c r="N20" s="325">
        <f t="shared" si="0"/>
        <v>-766676</v>
      </c>
      <c r="O20" s="325">
        <f t="shared" si="1"/>
        <v>0</v>
      </c>
      <c r="P20" s="22">
        <f>'3.ВС (2)'!K15</f>
        <v>766676</v>
      </c>
      <c r="Q20" s="22">
        <f t="shared" si="2"/>
        <v>-766676</v>
      </c>
      <c r="R20" s="22">
        <f t="shared" si="3"/>
        <v>0</v>
      </c>
      <c r="S20" s="22">
        <f>'3.ВС (2)'!L15</f>
        <v>766676</v>
      </c>
      <c r="T20" s="22">
        <f t="shared" si="4"/>
        <v>-766676</v>
      </c>
      <c r="U20" s="22">
        <f t="shared" si="5"/>
        <v>0</v>
      </c>
    </row>
    <row r="21" spans="1:21" ht="90" hidden="1" x14ac:dyDescent="0.25">
      <c r="A21" s="374" t="s">
        <v>14</v>
      </c>
      <c r="B21" s="374"/>
      <c r="C21" s="374"/>
      <c r="D21" s="374"/>
      <c r="E21" s="342">
        <v>851</v>
      </c>
      <c r="F21" s="386" t="s">
        <v>11</v>
      </c>
      <c r="G21" s="386" t="s">
        <v>12</v>
      </c>
      <c r="H21" s="342" t="s">
        <v>386</v>
      </c>
      <c r="I21" s="386" t="s">
        <v>16</v>
      </c>
      <c r="J21" s="319">
        <f t="shared" ref="J21:L21" si="13">J22</f>
        <v>0</v>
      </c>
      <c r="K21" s="319">
        <f t="shared" si="13"/>
        <v>0</v>
      </c>
      <c r="L21" s="319">
        <f t="shared" si="13"/>
        <v>0</v>
      </c>
      <c r="M21" s="325">
        <f>'3.ВС (2)'!J16</f>
        <v>704100</v>
      </c>
      <c r="N21" s="325">
        <f t="shared" si="0"/>
        <v>-704100</v>
      </c>
      <c r="O21" s="325">
        <f t="shared" si="1"/>
        <v>0</v>
      </c>
      <c r="P21" s="22">
        <f>'3.ВС (2)'!K16</f>
        <v>704100</v>
      </c>
      <c r="Q21" s="22">
        <f t="shared" si="2"/>
        <v>-704100</v>
      </c>
      <c r="R21" s="22">
        <f t="shared" si="3"/>
        <v>0</v>
      </c>
      <c r="S21" s="22">
        <f>'3.ВС (2)'!L16</f>
        <v>704100</v>
      </c>
      <c r="T21" s="22">
        <f t="shared" si="4"/>
        <v>-704100</v>
      </c>
      <c r="U21" s="22">
        <f t="shared" si="5"/>
        <v>0</v>
      </c>
    </row>
    <row r="22" spans="1:21" ht="30" hidden="1" x14ac:dyDescent="0.25">
      <c r="A22" s="374" t="s">
        <v>255</v>
      </c>
      <c r="B22" s="374"/>
      <c r="C22" s="374"/>
      <c r="D22" s="374"/>
      <c r="E22" s="342">
        <v>851</v>
      </c>
      <c r="F22" s="386" t="s">
        <v>11</v>
      </c>
      <c r="G22" s="386" t="s">
        <v>12</v>
      </c>
      <c r="H22" s="342" t="s">
        <v>386</v>
      </c>
      <c r="I22" s="386" t="s">
        <v>17</v>
      </c>
      <c r="J22" s="319"/>
      <c r="K22" s="319"/>
      <c r="L22" s="319"/>
      <c r="M22" s="325">
        <f>'3.ВС (2)'!J17</f>
        <v>704100</v>
      </c>
      <c r="N22" s="325">
        <f t="shared" si="0"/>
        <v>-704100</v>
      </c>
      <c r="O22" s="325">
        <f t="shared" si="1"/>
        <v>0</v>
      </c>
      <c r="P22" s="22">
        <f>'3.ВС (2)'!K17</f>
        <v>704100</v>
      </c>
      <c r="Q22" s="22">
        <f t="shared" si="2"/>
        <v>-704100</v>
      </c>
      <c r="R22" s="22">
        <f t="shared" si="3"/>
        <v>0</v>
      </c>
      <c r="S22" s="22">
        <f>'3.ВС (2)'!L17</f>
        <v>704100</v>
      </c>
      <c r="T22" s="22">
        <f t="shared" si="4"/>
        <v>-704100</v>
      </c>
      <c r="U22" s="22">
        <f t="shared" si="5"/>
        <v>0</v>
      </c>
    </row>
    <row r="23" spans="1:21" ht="45" hidden="1" x14ac:dyDescent="0.25">
      <c r="A23" s="374" t="s">
        <v>19</v>
      </c>
      <c r="B23" s="374"/>
      <c r="C23" s="374"/>
      <c r="D23" s="374"/>
      <c r="E23" s="342">
        <v>851</v>
      </c>
      <c r="F23" s="386" t="s">
        <v>11</v>
      </c>
      <c r="G23" s="386" t="s">
        <v>12</v>
      </c>
      <c r="H23" s="342" t="s">
        <v>386</v>
      </c>
      <c r="I23" s="386" t="s">
        <v>20</v>
      </c>
      <c r="J23" s="319">
        <f t="shared" ref="J23:L23" si="14">J24</f>
        <v>0</v>
      </c>
      <c r="K23" s="319">
        <f t="shared" si="14"/>
        <v>0</v>
      </c>
      <c r="L23" s="319">
        <f t="shared" si="14"/>
        <v>0</v>
      </c>
      <c r="M23" s="325">
        <f>'3.ВС (2)'!J18</f>
        <v>62576</v>
      </c>
      <c r="N23" s="325">
        <f t="shared" si="0"/>
        <v>-62576</v>
      </c>
      <c r="O23" s="325">
        <f t="shared" si="1"/>
        <v>0</v>
      </c>
      <c r="P23" s="22">
        <f>'3.ВС (2)'!K18</f>
        <v>62576</v>
      </c>
      <c r="Q23" s="22">
        <f t="shared" si="2"/>
        <v>-62576</v>
      </c>
      <c r="R23" s="22">
        <f t="shared" si="3"/>
        <v>0</v>
      </c>
      <c r="S23" s="22">
        <f>'3.ВС (2)'!L18</f>
        <v>62576</v>
      </c>
      <c r="T23" s="22">
        <f t="shared" si="4"/>
        <v>-62576</v>
      </c>
      <c r="U23" s="22">
        <f t="shared" si="5"/>
        <v>0</v>
      </c>
    </row>
    <row r="24" spans="1:21" ht="45" hidden="1" x14ac:dyDescent="0.25">
      <c r="A24" s="374" t="s">
        <v>9</v>
      </c>
      <c r="B24" s="374"/>
      <c r="C24" s="374"/>
      <c r="D24" s="374"/>
      <c r="E24" s="342">
        <v>851</v>
      </c>
      <c r="F24" s="386" t="s">
        <v>11</v>
      </c>
      <c r="G24" s="386" t="s">
        <v>12</v>
      </c>
      <c r="H24" s="342" t="s">
        <v>386</v>
      </c>
      <c r="I24" s="386" t="s">
        <v>21</v>
      </c>
      <c r="J24" s="319"/>
      <c r="K24" s="319"/>
      <c r="L24" s="319"/>
      <c r="M24" s="325">
        <f>'3.ВС (2)'!J19</f>
        <v>62576</v>
      </c>
      <c r="N24" s="325">
        <f t="shared" si="0"/>
        <v>-62576</v>
      </c>
      <c r="O24" s="325">
        <f t="shared" si="1"/>
        <v>0</v>
      </c>
      <c r="P24" s="22">
        <f>'3.ВС (2)'!K19</f>
        <v>62576</v>
      </c>
      <c r="Q24" s="22">
        <f t="shared" si="2"/>
        <v>-62576</v>
      </c>
      <c r="R24" s="22">
        <f t="shared" si="3"/>
        <v>0</v>
      </c>
      <c r="S24" s="22">
        <f>'3.ВС (2)'!L19</f>
        <v>62576</v>
      </c>
      <c r="T24" s="22">
        <f t="shared" si="4"/>
        <v>-62576</v>
      </c>
      <c r="U24" s="22">
        <f t="shared" si="5"/>
        <v>0</v>
      </c>
    </row>
    <row r="25" spans="1:21" ht="180.75" hidden="1" customHeight="1" x14ac:dyDescent="0.25">
      <c r="A25" s="374" t="s">
        <v>393</v>
      </c>
      <c r="B25" s="374"/>
      <c r="C25" s="374"/>
      <c r="D25" s="374"/>
      <c r="E25" s="342">
        <v>851</v>
      </c>
      <c r="F25" s="386" t="s">
        <v>11</v>
      </c>
      <c r="G25" s="386" t="s">
        <v>12</v>
      </c>
      <c r="H25" s="342" t="s">
        <v>387</v>
      </c>
      <c r="I25" s="386"/>
      <c r="J25" s="319">
        <f>J26</f>
        <v>0</v>
      </c>
      <c r="K25" s="319">
        <f t="shared" ref="K25:L25" si="15">K26</f>
        <v>0</v>
      </c>
      <c r="L25" s="319">
        <f t="shared" si="15"/>
        <v>0</v>
      </c>
      <c r="M25" s="325">
        <f>'3.ВС (2)'!J20</f>
        <v>400</v>
      </c>
      <c r="N25" s="325">
        <f t="shared" si="0"/>
        <v>-400</v>
      </c>
      <c r="O25" s="325">
        <f t="shared" si="1"/>
        <v>0</v>
      </c>
      <c r="P25" s="22">
        <f>'3.ВС (2)'!K20</f>
        <v>400</v>
      </c>
      <c r="Q25" s="22">
        <f t="shared" si="2"/>
        <v>-400</v>
      </c>
      <c r="R25" s="22">
        <f t="shared" si="3"/>
        <v>0</v>
      </c>
      <c r="S25" s="22">
        <f>'3.ВС (2)'!L20</f>
        <v>400</v>
      </c>
      <c r="T25" s="22">
        <f t="shared" si="4"/>
        <v>-400</v>
      </c>
      <c r="U25" s="22">
        <f t="shared" si="5"/>
        <v>0</v>
      </c>
    </row>
    <row r="26" spans="1:21" ht="45" hidden="1" x14ac:dyDescent="0.25">
      <c r="A26" s="374" t="s">
        <v>19</v>
      </c>
      <c r="B26" s="374"/>
      <c r="C26" s="374"/>
      <c r="D26" s="374"/>
      <c r="E26" s="342">
        <v>851</v>
      </c>
      <c r="F26" s="386" t="s">
        <v>11</v>
      </c>
      <c r="G26" s="386" t="s">
        <v>12</v>
      </c>
      <c r="H26" s="342" t="s">
        <v>387</v>
      </c>
      <c r="I26" s="386" t="s">
        <v>20</v>
      </c>
      <c r="J26" s="319">
        <f t="shared" ref="J26:L26" si="16">J27</f>
        <v>0</v>
      </c>
      <c r="K26" s="319">
        <f t="shared" si="16"/>
        <v>0</v>
      </c>
      <c r="L26" s="319">
        <f t="shared" si="16"/>
        <v>0</v>
      </c>
      <c r="M26" s="325">
        <f>'3.ВС (2)'!J21</f>
        <v>400</v>
      </c>
      <c r="N26" s="325">
        <f t="shared" si="0"/>
        <v>-400</v>
      </c>
      <c r="O26" s="325">
        <f t="shared" si="1"/>
        <v>0</v>
      </c>
      <c r="P26" s="22">
        <f>'3.ВС (2)'!K21</f>
        <v>400</v>
      </c>
      <c r="Q26" s="22">
        <f t="shared" si="2"/>
        <v>-400</v>
      </c>
      <c r="R26" s="22">
        <f t="shared" si="3"/>
        <v>0</v>
      </c>
      <c r="S26" s="22">
        <f>'3.ВС (2)'!L21</f>
        <v>400</v>
      </c>
      <c r="T26" s="22">
        <f t="shared" si="4"/>
        <v>-400</v>
      </c>
      <c r="U26" s="22">
        <f t="shared" si="5"/>
        <v>0</v>
      </c>
    </row>
    <row r="27" spans="1:21" ht="45" hidden="1" x14ac:dyDescent="0.25">
      <c r="A27" s="374" t="s">
        <v>9</v>
      </c>
      <c r="B27" s="374"/>
      <c r="C27" s="374"/>
      <c r="D27" s="374"/>
      <c r="E27" s="342">
        <v>851</v>
      </c>
      <c r="F27" s="386" t="s">
        <v>11</v>
      </c>
      <c r="G27" s="386" t="s">
        <v>12</v>
      </c>
      <c r="H27" s="342" t="s">
        <v>387</v>
      </c>
      <c r="I27" s="386" t="s">
        <v>21</v>
      </c>
      <c r="J27" s="319"/>
      <c r="K27" s="319"/>
      <c r="L27" s="319"/>
      <c r="M27" s="325">
        <f>'3.ВС (2)'!J22</f>
        <v>400</v>
      </c>
      <c r="N27" s="325">
        <f t="shared" si="0"/>
        <v>-400</v>
      </c>
      <c r="O27" s="325">
        <f t="shared" si="1"/>
        <v>0</v>
      </c>
      <c r="P27" s="22">
        <f>'3.ВС (2)'!K22</f>
        <v>400</v>
      </c>
      <c r="Q27" s="22">
        <f t="shared" si="2"/>
        <v>-400</v>
      </c>
      <c r="R27" s="22">
        <f t="shared" si="3"/>
        <v>0</v>
      </c>
      <c r="S27" s="22">
        <f>'3.ВС (2)'!L22</f>
        <v>400</v>
      </c>
      <c r="T27" s="22">
        <f t="shared" si="4"/>
        <v>-400</v>
      </c>
      <c r="U27" s="22">
        <f t="shared" si="5"/>
        <v>0</v>
      </c>
    </row>
    <row r="28" spans="1:21" ht="90" hidden="1" x14ac:dyDescent="0.25">
      <c r="A28" s="374" t="s">
        <v>409</v>
      </c>
      <c r="B28" s="374"/>
      <c r="C28" s="374"/>
      <c r="D28" s="374"/>
      <c r="E28" s="342">
        <v>851</v>
      </c>
      <c r="F28" s="386" t="s">
        <v>11</v>
      </c>
      <c r="G28" s="386" t="s">
        <v>12</v>
      </c>
      <c r="H28" s="342" t="s">
        <v>408</v>
      </c>
      <c r="I28" s="342"/>
      <c r="J28" s="319">
        <f t="shared" ref="J28" si="17">J29+J31</f>
        <v>0</v>
      </c>
      <c r="K28" s="319">
        <f t="shared" ref="K28:L28" si="18">K29+K31</f>
        <v>0</v>
      </c>
      <c r="L28" s="319">
        <f t="shared" si="18"/>
        <v>0</v>
      </c>
      <c r="M28" s="325">
        <f>'3.ВС (2)'!J23</f>
        <v>76668</v>
      </c>
      <c r="N28" s="325">
        <f t="shared" si="0"/>
        <v>-76668</v>
      </c>
      <c r="O28" s="325">
        <f t="shared" si="1"/>
        <v>0</v>
      </c>
      <c r="P28" s="22">
        <f>'3.ВС (2)'!K23</f>
        <v>76668</v>
      </c>
      <c r="Q28" s="22">
        <f t="shared" si="2"/>
        <v>-76668</v>
      </c>
      <c r="R28" s="22">
        <f t="shared" si="3"/>
        <v>0</v>
      </c>
      <c r="S28" s="22">
        <f>'3.ВС (2)'!L23</f>
        <v>76668</v>
      </c>
      <c r="T28" s="22">
        <f t="shared" si="4"/>
        <v>-76668</v>
      </c>
      <c r="U28" s="22">
        <f t="shared" si="5"/>
        <v>0</v>
      </c>
    </row>
    <row r="29" spans="1:21" ht="90" hidden="1" x14ac:dyDescent="0.25">
      <c r="A29" s="374" t="s">
        <v>14</v>
      </c>
      <c r="B29" s="374"/>
      <c r="C29" s="374"/>
      <c r="D29" s="374"/>
      <c r="E29" s="342">
        <v>851</v>
      </c>
      <c r="F29" s="386" t="s">
        <v>11</v>
      </c>
      <c r="G29" s="386" t="s">
        <v>12</v>
      </c>
      <c r="H29" s="342" t="s">
        <v>408</v>
      </c>
      <c r="I29" s="386" t="s">
        <v>16</v>
      </c>
      <c r="J29" s="319">
        <f t="shared" ref="J29:L29" si="19">J30</f>
        <v>0</v>
      </c>
      <c r="K29" s="319">
        <f t="shared" si="19"/>
        <v>0</v>
      </c>
      <c r="L29" s="319">
        <f t="shared" si="19"/>
        <v>0</v>
      </c>
      <c r="M29" s="325">
        <f>'3.ВС (2)'!J24</f>
        <v>54850</v>
      </c>
      <c r="N29" s="325">
        <f t="shared" si="0"/>
        <v>-54850</v>
      </c>
      <c r="O29" s="325">
        <f t="shared" si="1"/>
        <v>0</v>
      </c>
      <c r="P29" s="22">
        <f>'3.ВС (2)'!K24</f>
        <v>54850</v>
      </c>
      <c r="Q29" s="22">
        <f t="shared" si="2"/>
        <v>-54850</v>
      </c>
      <c r="R29" s="22">
        <f t="shared" si="3"/>
        <v>0</v>
      </c>
      <c r="S29" s="22">
        <f>'3.ВС (2)'!L24</f>
        <v>54850</v>
      </c>
      <c r="T29" s="22">
        <f t="shared" si="4"/>
        <v>-54850</v>
      </c>
      <c r="U29" s="22">
        <f t="shared" si="5"/>
        <v>0</v>
      </c>
    </row>
    <row r="30" spans="1:21" ht="30" hidden="1" x14ac:dyDescent="0.25">
      <c r="A30" s="374" t="s">
        <v>255</v>
      </c>
      <c r="B30" s="374"/>
      <c r="C30" s="374"/>
      <c r="D30" s="374"/>
      <c r="E30" s="342">
        <v>851</v>
      </c>
      <c r="F30" s="386" t="s">
        <v>11</v>
      </c>
      <c r="G30" s="386" t="s">
        <v>12</v>
      </c>
      <c r="H30" s="342" t="s">
        <v>408</v>
      </c>
      <c r="I30" s="386" t="s">
        <v>17</v>
      </c>
      <c r="J30" s="319"/>
      <c r="K30" s="319"/>
      <c r="L30" s="319"/>
      <c r="M30" s="325">
        <f>'3.ВС (2)'!J25</f>
        <v>54850</v>
      </c>
      <c r="N30" s="325">
        <f t="shared" si="0"/>
        <v>-54850</v>
      </c>
      <c r="O30" s="325">
        <f t="shared" si="1"/>
        <v>0</v>
      </c>
      <c r="P30" s="22">
        <f>'3.ВС (2)'!K25</f>
        <v>54850</v>
      </c>
      <c r="Q30" s="22">
        <f t="shared" si="2"/>
        <v>-54850</v>
      </c>
      <c r="R30" s="22">
        <f t="shared" si="3"/>
        <v>0</v>
      </c>
      <c r="S30" s="22">
        <f>'3.ВС (2)'!L25</f>
        <v>54850</v>
      </c>
      <c r="T30" s="22">
        <f t="shared" si="4"/>
        <v>-54850</v>
      </c>
      <c r="U30" s="22">
        <f t="shared" si="5"/>
        <v>0</v>
      </c>
    </row>
    <row r="31" spans="1:21" ht="45" hidden="1" x14ac:dyDescent="0.25">
      <c r="A31" s="374" t="s">
        <v>19</v>
      </c>
      <c r="B31" s="374"/>
      <c r="C31" s="374"/>
      <c r="D31" s="374"/>
      <c r="E31" s="342">
        <v>851</v>
      </c>
      <c r="F31" s="386" t="s">
        <v>11</v>
      </c>
      <c r="G31" s="386" t="s">
        <v>12</v>
      </c>
      <c r="H31" s="342" t="s">
        <v>408</v>
      </c>
      <c r="I31" s="386" t="s">
        <v>20</v>
      </c>
      <c r="J31" s="319">
        <f t="shared" ref="J31:L31" si="20">J32</f>
        <v>0</v>
      </c>
      <c r="K31" s="319">
        <f t="shared" si="20"/>
        <v>0</v>
      </c>
      <c r="L31" s="319">
        <f t="shared" si="20"/>
        <v>0</v>
      </c>
      <c r="M31" s="325">
        <f>'3.ВС (2)'!J26</f>
        <v>21818</v>
      </c>
      <c r="N31" s="325">
        <f t="shared" si="0"/>
        <v>-21818</v>
      </c>
      <c r="O31" s="325">
        <f t="shared" si="1"/>
        <v>0</v>
      </c>
      <c r="P31" s="22">
        <f>'3.ВС (2)'!K26</f>
        <v>21818</v>
      </c>
      <c r="Q31" s="22">
        <f t="shared" si="2"/>
        <v>-21818</v>
      </c>
      <c r="R31" s="22">
        <f t="shared" si="3"/>
        <v>0</v>
      </c>
      <c r="S31" s="22">
        <f>'3.ВС (2)'!L26</f>
        <v>21818</v>
      </c>
      <c r="T31" s="22">
        <f t="shared" si="4"/>
        <v>-21818</v>
      </c>
      <c r="U31" s="22">
        <f t="shared" si="5"/>
        <v>0</v>
      </c>
    </row>
    <row r="32" spans="1:21" ht="45" hidden="1" x14ac:dyDescent="0.25">
      <c r="A32" s="374" t="s">
        <v>9</v>
      </c>
      <c r="B32" s="374"/>
      <c r="C32" s="374"/>
      <c r="D32" s="374"/>
      <c r="E32" s="342">
        <v>851</v>
      </c>
      <c r="F32" s="386" t="s">
        <v>11</v>
      </c>
      <c r="G32" s="386" t="s">
        <v>12</v>
      </c>
      <c r="H32" s="342" t="s">
        <v>408</v>
      </c>
      <c r="I32" s="386" t="s">
        <v>21</v>
      </c>
      <c r="J32" s="319"/>
      <c r="K32" s="319"/>
      <c r="L32" s="319"/>
      <c r="M32" s="325">
        <f>'3.ВС (2)'!J27</f>
        <v>21818</v>
      </c>
      <c r="N32" s="325">
        <f t="shared" si="0"/>
        <v>-21818</v>
      </c>
      <c r="O32" s="325">
        <f t="shared" si="1"/>
        <v>0</v>
      </c>
      <c r="P32" s="22">
        <f>'3.ВС (2)'!K27</f>
        <v>21818</v>
      </c>
      <c r="Q32" s="22">
        <f t="shared" si="2"/>
        <v>-21818</v>
      </c>
      <c r="R32" s="22">
        <f t="shared" si="3"/>
        <v>0</v>
      </c>
      <c r="S32" s="22">
        <f>'3.ВС (2)'!L27</f>
        <v>21818</v>
      </c>
      <c r="T32" s="22">
        <f t="shared" si="4"/>
        <v>-21818</v>
      </c>
      <c r="U32" s="22">
        <f t="shared" si="5"/>
        <v>0</v>
      </c>
    </row>
    <row r="33" spans="1:21" ht="60" hidden="1" x14ac:dyDescent="0.25">
      <c r="A33" s="374" t="s">
        <v>59</v>
      </c>
      <c r="B33" s="374"/>
      <c r="C33" s="374"/>
      <c r="D33" s="374"/>
      <c r="E33" s="342">
        <v>851</v>
      </c>
      <c r="F33" s="386" t="s">
        <v>11</v>
      </c>
      <c r="G33" s="386" t="s">
        <v>12</v>
      </c>
      <c r="H33" s="342" t="s">
        <v>318</v>
      </c>
      <c r="I33" s="342"/>
      <c r="J33" s="319">
        <f t="shared" ref="J33" si="21">J34+J36</f>
        <v>0</v>
      </c>
      <c r="K33" s="319">
        <f t="shared" ref="K33:L33" si="22">K34+K36</f>
        <v>0</v>
      </c>
      <c r="L33" s="319">
        <f t="shared" si="22"/>
        <v>0</v>
      </c>
      <c r="M33" s="325">
        <f>'3.ВС (2)'!J28</f>
        <v>383338</v>
      </c>
      <c r="N33" s="325">
        <f t="shared" si="0"/>
        <v>-383338</v>
      </c>
      <c r="O33" s="325">
        <f t="shared" si="1"/>
        <v>0</v>
      </c>
      <c r="P33" s="22">
        <f>'3.ВС (2)'!K28</f>
        <v>383338</v>
      </c>
      <c r="Q33" s="22">
        <f t="shared" si="2"/>
        <v>-383338</v>
      </c>
      <c r="R33" s="22">
        <f t="shared" si="3"/>
        <v>0</v>
      </c>
      <c r="S33" s="22">
        <f>'3.ВС (2)'!L28</f>
        <v>383338</v>
      </c>
      <c r="T33" s="22">
        <f t="shared" si="4"/>
        <v>-383338</v>
      </c>
      <c r="U33" s="22">
        <f t="shared" si="5"/>
        <v>0</v>
      </c>
    </row>
    <row r="34" spans="1:21" ht="90" hidden="1" x14ac:dyDescent="0.25">
      <c r="A34" s="374" t="s">
        <v>14</v>
      </c>
      <c r="B34" s="374"/>
      <c r="C34" s="374"/>
      <c r="D34" s="374"/>
      <c r="E34" s="342">
        <v>851</v>
      </c>
      <c r="F34" s="386" t="s">
        <v>11</v>
      </c>
      <c r="G34" s="386" t="s">
        <v>12</v>
      </c>
      <c r="H34" s="342" t="s">
        <v>318</v>
      </c>
      <c r="I34" s="386" t="s">
        <v>16</v>
      </c>
      <c r="J34" s="319">
        <f t="shared" ref="J34:L34" si="23">J35</f>
        <v>0</v>
      </c>
      <c r="K34" s="319">
        <f t="shared" si="23"/>
        <v>0</v>
      </c>
      <c r="L34" s="319">
        <f t="shared" si="23"/>
        <v>0</v>
      </c>
      <c r="M34" s="325">
        <f>'3.ВС (2)'!J29</f>
        <v>288500</v>
      </c>
      <c r="N34" s="325">
        <f t="shared" si="0"/>
        <v>-288500</v>
      </c>
      <c r="O34" s="325">
        <f t="shared" si="1"/>
        <v>0</v>
      </c>
      <c r="P34" s="22">
        <f>'3.ВС (2)'!K29</f>
        <v>288500</v>
      </c>
      <c r="Q34" s="22">
        <f t="shared" si="2"/>
        <v>-288500</v>
      </c>
      <c r="R34" s="22">
        <f t="shared" si="3"/>
        <v>0</v>
      </c>
      <c r="S34" s="22">
        <f>'3.ВС (2)'!L29</f>
        <v>288500</v>
      </c>
      <c r="T34" s="22">
        <f t="shared" si="4"/>
        <v>-288500</v>
      </c>
      <c r="U34" s="22">
        <f t="shared" si="5"/>
        <v>0</v>
      </c>
    </row>
    <row r="35" spans="1:21" ht="30" hidden="1" x14ac:dyDescent="0.25">
      <c r="A35" s="374" t="s">
        <v>255</v>
      </c>
      <c r="B35" s="374"/>
      <c r="C35" s="374"/>
      <c r="D35" s="374"/>
      <c r="E35" s="342">
        <v>851</v>
      </c>
      <c r="F35" s="386" t="s">
        <v>11</v>
      </c>
      <c r="G35" s="386" t="s">
        <v>12</v>
      </c>
      <c r="H35" s="342" t="s">
        <v>318</v>
      </c>
      <c r="I35" s="386" t="s">
        <v>17</v>
      </c>
      <c r="J35" s="319"/>
      <c r="K35" s="319"/>
      <c r="L35" s="319"/>
      <c r="M35" s="325">
        <f>'3.ВС (2)'!J30</f>
        <v>288500</v>
      </c>
      <c r="N35" s="325">
        <f t="shared" si="0"/>
        <v>-288500</v>
      </c>
      <c r="O35" s="325">
        <f t="shared" si="1"/>
        <v>0</v>
      </c>
      <c r="P35" s="22">
        <f>'3.ВС (2)'!K30</f>
        <v>288500</v>
      </c>
      <c r="Q35" s="22">
        <f t="shared" si="2"/>
        <v>-288500</v>
      </c>
      <c r="R35" s="22">
        <f t="shared" si="3"/>
        <v>0</v>
      </c>
      <c r="S35" s="22">
        <f>'3.ВС (2)'!L30</f>
        <v>288500</v>
      </c>
      <c r="T35" s="22">
        <f t="shared" si="4"/>
        <v>-288500</v>
      </c>
      <c r="U35" s="22">
        <f t="shared" si="5"/>
        <v>0</v>
      </c>
    </row>
    <row r="36" spans="1:21" ht="45" hidden="1" x14ac:dyDescent="0.25">
      <c r="A36" s="374" t="s">
        <v>19</v>
      </c>
      <c r="B36" s="374"/>
      <c r="C36" s="374"/>
      <c r="D36" s="374"/>
      <c r="E36" s="342">
        <v>851</v>
      </c>
      <c r="F36" s="386" t="s">
        <v>11</v>
      </c>
      <c r="G36" s="386" t="s">
        <v>12</v>
      </c>
      <c r="H36" s="342" t="s">
        <v>318</v>
      </c>
      <c r="I36" s="386" t="s">
        <v>20</v>
      </c>
      <c r="J36" s="319">
        <f t="shared" ref="J36:L36" si="24">J37</f>
        <v>0</v>
      </c>
      <c r="K36" s="319">
        <f t="shared" si="24"/>
        <v>0</v>
      </c>
      <c r="L36" s="319">
        <f t="shared" si="24"/>
        <v>0</v>
      </c>
      <c r="M36" s="325">
        <f>'3.ВС (2)'!J31</f>
        <v>94838</v>
      </c>
      <c r="N36" s="325">
        <f t="shared" si="0"/>
        <v>-94838</v>
      </c>
      <c r="O36" s="325">
        <f t="shared" si="1"/>
        <v>0</v>
      </c>
      <c r="P36" s="22">
        <f>'3.ВС (2)'!K31</f>
        <v>94838</v>
      </c>
      <c r="Q36" s="22">
        <f t="shared" si="2"/>
        <v>-94838</v>
      </c>
      <c r="R36" s="22">
        <f t="shared" si="3"/>
        <v>0</v>
      </c>
      <c r="S36" s="22">
        <f>'3.ВС (2)'!L31</f>
        <v>94838</v>
      </c>
      <c r="T36" s="22">
        <f t="shared" si="4"/>
        <v>-94838</v>
      </c>
      <c r="U36" s="22">
        <f t="shared" si="5"/>
        <v>0</v>
      </c>
    </row>
    <row r="37" spans="1:21" ht="45" hidden="1" x14ac:dyDescent="0.25">
      <c r="A37" s="374" t="s">
        <v>9</v>
      </c>
      <c r="B37" s="374"/>
      <c r="C37" s="374"/>
      <c r="D37" s="374"/>
      <c r="E37" s="342">
        <v>851</v>
      </c>
      <c r="F37" s="386" t="s">
        <v>11</v>
      </c>
      <c r="G37" s="386" t="s">
        <v>12</v>
      </c>
      <c r="H37" s="342" t="s">
        <v>318</v>
      </c>
      <c r="I37" s="386" t="s">
        <v>21</v>
      </c>
      <c r="J37" s="319"/>
      <c r="K37" s="319"/>
      <c r="L37" s="319"/>
      <c r="M37" s="325">
        <f>'3.ВС (2)'!J32</f>
        <v>94838</v>
      </c>
      <c r="N37" s="325">
        <f t="shared" si="0"/>
        <v>-94838</v>
      </c>
      <c r="O37" s="325">
        <f t="shared" si="1"/>
        <v>0</v>
      </c>
      <c r="P37" s="22">
        <f>'3.ВС (2)'!K32</f>
        <v>94838</v>
      </c>
      <c r="Q37" s="22">
        <f t="shared" si="2"/>
        <v>-94838</v>
      </c>
      <c r="R37" s="22">
        <f t="shared" si="3"/>
        <v>0</v>
      </c>
      <c r="S37" s="22">
        <f>'3.ВС (2)'!L32</f>
        <v>94838</v>
      </c>
      <c r="T37" s="22">
        <f t="shared" si="4"/>
        <v>-94838</v>
      </c>
      <c r="U37" s="22">
        <f t="shared" si="5"/>
        <v>0</v>
      </c>
    </row>
    <row r="38" spans="1:21" ht="60" hidden="1" x14ac:dyDescent="0.25">
      <c r="A38" s="374" t="s">
        <v>254</v>
      </c>
      <c r="B38" s="374"/>
      <c r="C38" s="374"/>
      <c r="D38" s="374"/>
      <c r="E38" s="342">
        <v>851</v>
      </c>
      <c r="F38" s="386" t="s">
        <v>11</v>
      </c>
      <c r="G38" s="386" t="s">
        <v>12</v>
      </c>
      <c r="H38" s="342" t="s">
        <v>304</v>
      </c>
      <c r="I38" s="386"/>
      <c r="J38" s="319">
        <f t="shared" ref="J38:L39" si="25">J39</f>
        <v>0</v>
      </c>
      <c r="K38" s="319">
        <f t="shared" si="25"/>
        <v>0</v>
      </c>
      <c r="L38" s="319">
        <f t="shared" si="25"/>
        <v>0</v>
      </c>
      <c r="M38" s="325">
        <f>'3.ВС (2)'!J33</f>
        <v>2348200</v>
      </c>
      <c r="N38" s="325">
        <f t="shared" si="0"/>
        <v>-2348200</v>
      </c>
      <c r="O38" s="325">
        <f t="shared" si="1"/>
        <v>0</v>
      </c>
      <c r="P38" s="22">
        <f>'3.ВС (2)'!K33</f>
        <v>2348200</v>
      </c>
      <c r="Q38" s="22">
        <f t="shared" si="2"/>
        <v>-2348200</v>
      </c>
      <c r="R38" s="22">
        <f t="shared" si="3"/>
        <v>0</v>
      </c>
      <c r="S38" s="22">
        <f>'3.ВС (2)'!L33</f>
        <v>2348200</v>
      </c>
      <c r="T38" s="22">
        <f t="shared" si="4"/>
        <v>-2348200</v>
      </c>
      <c r="U38" s="22">
        <f t="shared" si="5"/>
        <v>0</v>
      </c>
    </row>
    <row r="39" spans="1:21" ht="90" hidden="1" x14ac:dyDescent="0.25">
      <c r="A39" s="374" t="s">
        <v>14</v>
      </c>
      <c r="B39" s="374"/>
      <c r="C39" s="374"/>
      <c r="D39" s="374"/>
      <c r="E39" s="342">
        <v>851</v>
      </c>
      <c r="F39" s="386" t="s">
        <v>15</v>
      </c>
      <c r="G39" s="386" t="s">
        <v>12</v>
      </c>
      <c r="H39" s="342" t="s">
        <v>304</v>
      </c>
      <c r="I39" s="386" t="s">
        <v>16</v>
      </c>
      <c r="J39" s="319">
        <f t="shared" si="25"/>
        <v>0</v>
      </c>
      <c r="K39" s="319">
        <f t="shared" si="25"/>
        <v>0</v>
      </c>
      <c r="L39" s="319">
        <f t="shared" si="25"/>
        <v>0</v>
      </c>
      <c r="M39" s="325">
        <f>'3.ВС (2)'!J34</f>
        <v>2348200</v>
      </c>
      <c r="N39" s="325">
        <f t="shared" si="0"/>
        <v>-2348200</v>
      </c>
      <c r="O39" s="325">
        <f t="shared" si="1"/>
        <v>0</v>
      </c>
      <c r="P39" s="22">
        <f>'3.ВС (2)'!K34</f>
        <v>2348200</v>
      </c>
      <c r="Q39" s="22">
        <f t="shared" si="2"/>
        <v>-2348200</v>
      </c>
      <c r="R39" s="22">
        <f t="shared" si="3"/>
        <v>0</v>
      </c>
      <c r="S39" s="22">
        <f>'3.ВС (2)'!L34</f>
        <v>2348200</v>
      </c>
      <c r="T39" s="22">
        <f t="shared" si="4"/>
        <v>-2348200</v>
      </c>
      <c r="U39" s="22">
        <f t="shared" si="5"/>
        <v>0</v>
      </c>
    </row>
    <row r="40" spans="1:21" ht="30" hidden="1" x14ac:dyDescent="0.25">
      <c r="A40" s="374" t="s">
        <v>255</v>
      </c>
      <c r="B40" s="374"/>
      <c r="C40" s="374"/>
      <c r="D40" s="374"/>
      <c r="E40" s="342">
        <v>851</v>
      </c>
      <c r="F40" s="386" t="s">
        <v>11</v>
      </c>
      <c r="G40" s="386" t="s">
        <v>12</v>
      </c>
      <c r="H40" s="342" t="s">
        <v>304</v>
      </c>
      <c r="I40" s="386" t="s">
        <v>17</v>
      </c>
      <c r="J40" s="319"/>
      <c r="K40" s="319"/>
      <c r="L40" s="319"/>
      <c r="M40" s="325">
        <f>'3.ВС (2)'!J35</f>
        <v>2348200</v>
      </c>
      <c r="N40" s="325">
        <f t="shared" si="0"/>
        <v>-2348200</v>
      </c>
      <c r="O40" s="325">
        <f t="shared" si="1"/>
        <v>0</v>
      </c>
      <c r="P40" s="22">
        <f>'3.ВС (2)'!K35</f>
        <v>2348200</v>
      </c>
      <c r="Q40" s="22">
        <f t="shared" si="2"/>
        <v>-2348200</v>
      </c>
      <c r="R40" s="22">
        <f t="shared" si="3"/>
        <v>0</v>
      </c>
      <c r="S40" s="22">
        <f>'3.ВС (2)'!L35</f>
        <v>2348200</v>
      </c>
      <c r="T40" s="22">
        <f t="shared" si="4"/>
        <v>-2348200</v>
      </c>
      <c r="U40" s="22">
        <f t="shared" si="5"/>
        <v>0</v>
      </c>
    </row>
    <row r="41" spans="1:21" ht="45" hidden="1" x14ac:dyDescent="0.25">
      <c r="A41" s="374" t="s">
        <v>18</v>
      </c>
      <c r="B41" s="374"/>
      <c r="C41" s="374"/>
      <c r="D41" s="374"/>
      <c r="E41" s="342">
        <v>851</v>
      </c>
      <c r="F41" s="386" t="s">
        <v>15</v>
      </c>
      <c r="G41" s="386" t="s">
        <v>12</v>
      </c>
      <c r="H41" s="342" t="s">
        <v>305</v>
      </c>
      <c r="I41" s="386"/>
      <c r="J41" s="319">
        <f t="shared" ref="J41" si="26">J42+J44+J46</f>
        <v>0</v>
      </c>
      <c r="K41" s="319">
        <f t="shared" ref="K41:L41" si="27">K42+K44+K46</f>
        <v>0</v>
      </c>
      <c r="L41" s="319">
        <f t="shared" si="27"/>
        <v>0</v>
      </c>
      <c r="M41" s="325">
        <f>'3.ВС (2)'!J36</f>
        <v>36616200</v>
      </c>
      <c r="N41" s="325">
        <f t="shared" si="0"/>
        <v>-36616200</v>
      </c>
      <c r="O41" s="325">
        <f t="shared" si="1"/>
        <v>0</v>
      </c>
      <c r="P41" s="22">
        <f>'3.ВС (2)'!K36</f>
        <v>32905200</v>
      </c>
      <c r="Q41" s="22">
        <f t="shared" si="2"/>
        <v>-32905200</v>
      </c>
      <c r="R41" s="22">
        <f t="shared" si="3"/>
        <v>0</v>
      </c>
      <c r="S41" s="22">
        <f>'3.ВС (2)'!L36</f>
        <v>32905200</v>
      </c>
      <c r="T41" s="22">
        <f t="shared" si="4"/>
        <v>-32905200</v>
      </c>
      <c r="U41" s="22">
        <f t="shared" si="5"/>
        <v>0</v>
      </c>
    </row>
    <row r="42" spans="1:21" ht="90" hidden="1" x14ac:dyDescent="0.25">
      <c r="A42" s="374" t="s">
        <v>14</v>
      </c>
      <c r="B42" s="374"/>
      <c r="C42" s="374"/>
      <c r="D42" s="374"/>
      <c r="E42" s="342">
        <v>851</v>
      </c>
      <c r="F42" s="386" t="s">
        <v>11</v>
      </c>
      <c r="G42" s="386" t="s">
        <v>12</v>
      </c>
      <c r="H42" s="342" t="s">
        <v>305</v>
      </c>
      <c r="I42" s="386" t="s">
        <v>16</v>
      </c>
      <c r="J42" s="319">
        <f t="shared" ref="J42:L42" si="28">J43</f>
        <v>0</v>
      </c>
      <c r="K42" s="319">
        <f t="shared" si="28"/>
        <v>0</v>
      </c>
      <c r="L42" s="319">
        <f t="shared" si="28"/>
        <v>0</v>
      </c>
      <c r="M42" s="325">
        <f>'3.ВС (2)'!J37</f>
        <v>31483200</v>
      </c>
      <c r="N42" s="325">
        <f t="shared" si="0"/>
        <v>-31483200</v>
      </c>
      <c r="O42" s="325">
        <f t="shared" si="1"/>
        <v>0</v>
      </c>
      <c r="P42" s="22">
        <f>'3.ВС (2)'!K37</f>
        <v>30067600</v>
      </c>
      <c r="Q42" s="22">
        <f t="shared" si="2"/>
        <v>-30067600</v>
      </c>
      <c r="R42" s="22">
        <f t="shared" si="3"/>
        <v>0</v>
      </c>
      <c r="S42" s="22">
        <f>'3.ВС (2)'!L37</f>
        <v>30067600</v>
      </c>
      <c r="T42" s="22">
        <f t="shared" si="4"/>
        <v>-30067600</v>
      </c>
      <c r="U42" s="22">
        <f t="shared" si="5"/>
        <v>0</v>
      </c>
    </row>
    <row r="43" spans="1:21" ht="30" hidden="1" x14ac:dyDescent="0.25">
      <c r="A43" s="374" t="s">
        <v>255</v>
      </c>
      <c r="B43" s="374"/>
      <c r="C43" s="374"/>
      <c r="D43" s="374"/>
      <c r="E43" s="342">
        <v>851</v>
      </c>
      <c r="F43" s="386" t="s">
        <v>11</v>
      </c>
      <c r="G43" s="386" t="s">
        <v>12</v>
      </c>
      <c r="H43" s="342" t="s">
        <v>305</v>
      </c>
      <c r="I43" s="386" t="s">
        <v>17</v>
      </c>
      <c r="J43" s="319"/>
      <c r="K43" s="319"/>
      <c r="L43" s="319"/>
      <c r="M43" s="325">
        <f>'3.ВС (2)'!J38</f>
        <v>31483200</v>
      </c>
      <c r="N43" s="325">
        <f t="shared" si="0"/>
        <v>-31483200</v>
      </c>
      <c r="O43" s="325">
        <f t="shared" si="1"/>
        <v>0</v>
      </c>
      <c r="P43" s="22">
        <f>'3.ВС (2)'!K38</f>
        <v>30067600</v>
      </c>
      <c r="Q43" s="22">
        <f t="shared" si="2"/>
        <v>-30067600</v>
      </c>
      <c r="R43" s="22">
        <f t="shared" si="3"/>
        <v>0</v>
      </c>
      <c r="S43" s="22">
        <f>'3.ВС (2)'!L38</f>
        <v>30067600</v>
      </c>
      <c r="T43" s="22">
        <f t="shared" si="4"/>
        <v>-30067600</v>
      </c>
      <c r="U43" s="22">
        <f t="shared" si="5"/>
        <v>0</v>
      </c>
    </row>
    <row r="44" spans="1:21" ht="45" hidden="1" x14ac:dyDescent="0.25">
      <c r="A44" s="374" t="s">
        <v>19</v>
      </c>
      <c r="B44" s="374"/>
      <c r="C44" s="374"/>
      <c r="D44" s="374"/>
      <c r="E44" s="342">
        <v>851</v>
      </c>
      <c r="F44" s="386" t="s">
        <v>11</v>
      </c>
      <c r="G44" s="386" t="s">
        <v>12</v>
      </c>
      <c r="H44" s="342" t="s">
        <v>305</v>
      </c>
      <c r="I44" s="386" t="s">
        <v>20</v>
      </c>
      <c r="J44" s="319">
        <f t="shared" ref="J44:L44" si="29">J45</f>
        <v>0</v>
      </c>
      <c r="K44" s="319">
        <f t="shared" si="29"/>
        <v>0</v>
      </c>
      <c r="L44" s="319">
        <f t="shared" si="29"/>
        <v>0</v>
      </c>
      <c r="M44" s="325">
        <f>'3.ВС (2)'!J39</f>
        <v>5034700</v>
      </c>
      <c r="N44" s="325">
        <f t="shared" si="0"/>
        <v>-5034700</v>
      </c>
      <c r="O44" s="325">
        <f t="shared" si="1"/>
        <v>0</v>
      </c>
      <c r="P44" s="22">
        <f>'3.ВС (2)'!K39</f>
        <v>2739300</v>
      </c>
      <c r="Q44" s="22">
        <f t="shared" si="2"/>
        <v>-2739300</v>
      </c>
      <c r="R44" s="22">
        <f t="shared" si="3"/>
        <v>0</v>
      </c>
      <c r="S44" s="22">
        <f>'3.ВС (2)'!L39</f>
        <v>2739300</v>
      </c>
      <c r="T44" s="22">
        <f t="shared" si="4"/>
        <v>-2739300</v>
      </c>
      <c r="U44" s="22">
        <f t="shared" si="5"/>
        <v>0</v>
      </c>
    </row>
    <row r="45" spans="1:21" ht="45" hidden="1" x14ac:dyDescent="0.25">
      <c r="A45" s="374" t="s">
        <v>9</v>
      </c>
      <c r="B45" s="374"/>
      <c r="C45" s="374"/>
      <c r="D45" s="374"/>
      <c r="E45" s="342">
        <v>851</v>
      </c>
      <c r="F45" s="386" t="s">
        <v>11</v>
      </c>
      <c r="G45" s="386" t="s">
        <v>12</v>
      </c>
      <c r="H45" s="342" t="s">
        <v>305</v>
      </c>
      <c r="I45" s="386" t="s">
        <v>21</v>
      </c>
      <c r="J45" s="319"/>
      <c r="K45" s="319"/>
      <c r="L45" s="319"/>
      <c r="M45" s="325">
        <f>'3.ВС (2)'!J40</f>
        <v>5034700</v>
      </c>
      <c r="N45" s="325">
        <f t="shared" si="0"/>
        <v>-5034700</v>
      </c>
      <c r="O45" s="325">
        <f t="shared" si="1"/>
        <v>0</v>
      </c>
      <c r="P45" s="22">
        <f>'3.ВС (2)'!K40</f>
        <v>2739300</v>
      </c>
      <c r="Q45" s="22">
        <f t="shared" si="2"/>
        <v>-2739300</v>
      </c>
      <c r="R45" s="22">
        <f t="shared" si="3"/>
        <v>0</v>
      </c>
      <c r="S45" s="22">
        <f>'3.ВС (2)'!L40</f>
        <v>2739300</v>
      </c>
      <c r="T45" s="22">
        <f t="shared" si="4"/>
        <v>-2739300</v>
      </c>
      <c r="U45" s="22">
        <f t="shared" si="5"/>
        <v>0</v>
      </c>
    </row>
    <row r="46" spans="1:21" hidden="1" x14ac:dyDescent="0.25">
      <c r="A46" s="374" t="s">
        <v>22</v>
      </c>
      <c r="B46" s="374"/>
      <c r="C46" s="374"/>
      <c r="D46" s="374"/>
      <c r="E46" s="342">
        <v>851</v>
      </c>
      <c r="F46" s="386" t="s">
        <v>11</v>
      </c>
      <c r="G46" s="386" t="s">
        <v>12</v>
      </c>
      <c r="H46" s="342" t="s">
        <v>305</v>
      </c>
      <c r="I46" s="386" t="s">
        <v>23</v>
      </c>
      <c r="J46" s="319">
        <f t="shared" ref="J46:L46" si="30">J47</f>
        <v>0</v>
      </c>
      <c r="K46" s="319">
        <f t="shared" si="30"/>
        <v>0</v>
      </c>
      <c r="L46" s="319">
        <f t="shared" si="30"/>
        <v>0</v>
      </c>
      <c r="M46" s="325">
        <f>'3.ВС (2)'!J41</f>
        <v>98300</v>
      </c>
      <c r="N46" s="325">
        <f t="shared" si="0"/>
        <v>-98300</v>
      </c>
      <c r="O46" s="325">
        <f t="shared" si="1"/>
        <v>0</v>
      </c>
      <c r="P46" s="22">
        <f>'3.ВС (2)'!K41</f>
        <v>98300</v>
      </c>
      <c r="Q46" s="22">
        <f t="shared" si="2"/>
        <v>-98300</v>
      </c>
      <c r="R46" s="22">
        <f t="shared" si="3"/>
        <v>0</v>
      </c>
      <c r="S46" s="22">
        <f>'3.ВС (2)'!L41</f>
        <v>98300</v>
      </c>
      <c r="T46" s="22">
        <f t="shared" si="4"/>
        <v>-98300</v>
      </c>
      <c r="U46" s="22">
        <f t="shared" si="5"/>
        <v>0</v>
      </c>
    </row>
    <row r="47" spans="1:21" hidden="1" x14ac:dyDescent="0.25">
      <c r="A47" s="374" t="s">
        <v>24</v>
      </c>
      <c r="B47" s="374"/>
      <c r="C47" s="374"/>
      <c r="D47" s="374"/>
      <c r="E47" s="342">
        <v>851</v>
      </c>
      <c r="F47" s="386" t="s">
        <v>11</v>
      </c>
      <c r="G47" s="386" t="s">
        <v>12</v>
      </c>
      <c r="H47" s="342" t="s">
        <v>305</v>
      </c>
      <c r="I47" s="386" t="s">
        <v>25</v>
      </c>
      <c r="J47" s="319"/>
      <c r="K47" s="319"/>
      <c r="L47" s="319"/>
      <c r="M47" s="325">
        <f>'3.ВС (2)'!J42</f>
        <v>98300</v>
      </c>
      <c r="N47" s="325">
        <f t="shared" si="0"/>
        <v>-98300</v>
      </c>
      <c r="O47" s="325">
        <f t="shared" si="1"/>
        <v>0</v>
      </c>
      <c r="P47" s="22">
        <f>'3.ВС (2)'!K42</f>
        <v>98300</v>
      </c>
      <c r="Q47" s="22">
        <f t="shared" si="2"/>
        <v>-98300</v>
      </c>
      <c r="R47" s="22">
        <f t="shared" si="3"/>
        <v>0</v>
      </c>
      <c r="S47" s="22">
        <f>'3.ВС (2)'!L42</f>
        <v>98300</v>
      </c>
      <c r="T47" s="22">
        <f t="shared" si="4"/>
        <v>-98300</v>
      </c>
      <c r="U47" s="22">
        <f t="shared" si="5"/>
        <v>0</v>
      </c>
    </row>
    <row r="48" spans="1:21" ht="30" hidden="1" x14ac:dyDescent="0.25">
      <c r="A48" s="374" t="s">
        <v>382</v>
      </c>
      <c r="B48" s="374"/>
      <c r="C48" s="374"/>
      <c r="D48" s="374"/>
      <c r="E48" s="342">
        <v>851</v>
      </c>
      <c r="F48" s="386" t="s">
        <v>11</v>
      </c>
      <c r="G48" s="386" t="s">
        <v>12</v>
      </c>
      <c r="H48" s="342" t="s">
        <v>306</v>
      </c>
      <c r="I48" s="386"/>
      <c r="J48" s="319">
        <f t="shared" ref="J48:L49" si="31">J49</f>
        <v>0</v>
      </c>
      <c r="K48" s="319">
        <f t="shared" si="31"/>
        <v>0</v>
      </c>
      <c r="L48" s="319">
        <f t="shared" si="31"/>
        <v>0</v>
      </c>
      <c r="M48" s="325">
        <f>'3.ВС (2)'!J43</f>
        <v>100000</v>
      </c>
      <c r="N48" s="325">
        <f t="shared" si="0"/>
        <v>-100000</v>
      </c>
      <c r="O48" s="325">
        <f t="shared" si="1"/>
        <v>0</v>
      </c>
      <c r="P48" s="22">
        <f>'3.ВС (2)'!K43</f>
        <v>0</v>
      </c>
      <c r="Q48" s="22">
        <f t="shared" si="2"/>
        <v>0</v>
      </c>
      <c r="R48" s="22">
        <f t="shared" si="3"/>
        <v>0</v>
      </c>
      <c r="S48" s="22">
        <f>'3.ВС (2)'!L43</f>
        <v>0</v>
      </c>
      <c r="T48" s="22">
        <f t="shared" si="4"/>
        <v>0</v>
      </c>
      <c r="U48" s="22">
        <f t="shared" si="5"/>
        <v>0</v>
      </c>
    </row>
    <row r="49" spans="1:21" ht="45" hidden="1" x14ac:dyDescent="0.25">
      <c r="A49" s="374" t="s">
        <v>19</v>
      </c>
      <c r="B49" s="374"/>
      <c r="C49" s="374"/>
      <c r="D49" s="374"/>
      <c r="E49" s="342">
        <v>851</v>
      </c>
      <c r="F49" s="386" t="s">
        <v>11</v>
      </c>
      <c r="G49" s="386" t="s">
        <v>12</v>
      </c>
      <c r="H49" s="342" t="s">
        <v>306</v>
      </c>
      <c r="I49" s="386" t="s">
        <v>20</v>
      </c>
      <c r="J49" s="319">
        <f t="shared" si="31"/>
        <v>0</v>
      </c>
      <c r="K49" s="319">
        <f t="shared" si="31"/>
        <v>0</v>
      </c>
      <c r="L49" s="319">
        <f t="shared" si="31"/>
        <v>0</v>
      </c>
      <c r="M49" s="325">
        <f>'3.ВС (2)'!J44</f>
        <v>100000</v>
      </c>
      <c r="N49" s="325">
        <f t="shared" si="0"/>
        <v>-100000</v>
      </c>
      <c r="O49" s="325">
        <f t="shared" si="1"/>
        <v>0</v>
      </c>
      <c r="P49" s="22">
        <f>'3.ВС (2)'!K44</f>
        <v>0</v>
      </c>
      <c r="Q49" s="22">
        <f t="shared" si="2"/>
        <v>0</v>
      </c>
      <c r="R49" s="22">
        <f t="shared" si="3"/>
        <v>0</v>
      </c>
      <c r="S49" s="22">
        <f>'3.ВС (2)'!L44</f>
        <v>0</v>
      </c>
      <c r="T49" s="22">
        <f t="shared" si="4"/>
        <v>0</v>
      </c>
      <c r="U49" s="22">
        <f t="shared" si="5"/>
        <v>0</v>
      </c>
    </row>
    <row r="50" spans="1:21" ht="45" hidden="1" x14ac:dyDescent="0.25">
      <c r="A50" s="374" t="s">
        <v>9</v>
      </c>
      <c r="B50" s="374"/>
      <c r="C50" s="374"/>
      <c r="D50" s="374"/>
      <c r="E50" s="342">
        <v>851</v>
      </c>
      <c r="F50" s="386" t="s">
        <v>11</v>
      </c>
      <c r="G50" s="386" t="s">
        <v>12</v>
      </c>
      <c r="H50" s="342" t="s">
        <v>306</v>
      </c>
      <c r="I50" s="386" t="s">
        <v>21</v>
      </c>
      <c r="J50" s="319"/>
      <c r="K50" s="319"/>
      <c r="L50" s="319"/>
      <c r="M50" s="325">
        <f>'3.ВС (2)'!J45</f>
        <v>100000</v>
      </c>
      <c r="N50" s="325">
        <f t="shared" si="0"/>
        <v>-100000</v>
      </c>
      <c r="O50" s="325">
        <f t="shared" si="1"/>
        <v>0</v>
      </c>
      <c r="P50" s="22">
        <f>'3.ВС (2)'!K45</f>
        <v>0</v>
      </c>
      <c r="Q50" s="22">
        <f t="shared" si="2"/>
        <v>0</v>
      </c>
      <c r="R50" s="22">
        <f t="shared" si="3"/>
        <v>0</v>
      </c>
      <c r="S50" s="22">
        <f>'3.ВС (2)'!L45</f>
        <v>0</v>
      </c>
      <c r="T50" s="22">
        <f t="shared" si="4"/>
        <v>0</v>
      </c>
      <c r="U50" s="22">
        <f t="shared" si="5"/>
        <v>0</v>
      </c>
    </row>
    <row r="51" spans="1:21" ht="45" hidden="1" x14ac:dyDescent="0.25">
      <c r="A51" s="374" t="s">
        <v>289</v>
      </c>
      <c r="B51" s="374"/>
      <c r="C51" s="374"/>
      <c r="D51" s="374"/>
      <c r="E51" s="342">
        <v>851</v>
      </c>
      <c r="F51" s="386" t="s">
        <v>11</v>
      </c>
      <c r="G51" s="386" t="s">
        <v>12</v>
      </c>
      <c r="H51" s="342" t="s">
        <v>307</v>
      </c>
      <c r="I51" s="386"/>
      <c r="J51" s="319">
        <f t="shared" ref="J51:L52" si="32">J52</f>
        <v>0</v>
      </c>
      <c r="K51" s="319">
        <f t="shared" si="32"/>
        <v>0</v>
      </c>
      <c r="L51" s="319">
        <f t="shared" si="32"/>
        <v>0</v>
      </c>
      <c r="M51" s="325">
        <f>'3.ВС (2)'!J46</f>
        <v>100000</v>
      </c>
      <c r="N51" s="325">
        <f t="shared" si="0"/>
        <v>-100000</v>
      </c>
      <c r="O51" s="325">
        <f t="shared" si="1"/>
        <v>0</v>
      </c>
      <c r="P51" s="22">
        <f>'3.ВС (2)'!K46</f>
        <v>0</v>
      </c>
      <c r="Q51" s="22">
        <f t="shared" si="2"/>
        <v>0</v>
      </c>
      <c r="R51" s="22">
        <f t="shared" si="3"/>
        <v>0</v>
      </c>
      <c r="S51" s="22">
        <f>'3.ВС (2)'!L46</f>
        <v>0</v>
      </c>
      <c r="T51" s="22">
        <f t="shared" si="4"/>
        <v>0</v>
      </c>
      <c r="U51" s="22">
        <f t="shared" si="5"/>
        <v>0</v>
      </c>
    </row>
    <row r="52" spans="1:21" ht="45" hidden="1" x14ac:dyDescent="0.25">
      <c r="A52" s="374" t="s">
        <v>19</v>
      </c>
      <c r="B52" s="374"/>
      <c r="C52" s="374"/>
      <c r="D52" s="374"/>
      <c r="E52" s="342">
        <v>851</v>
      </c>
      <c r="F52" s="386" t="s">
        <v>11</v>
      </c>
      <c r="G52" s="386" t="s">
        <v>12</v>
      </c>
      <c r="H52" s="342" t="s">
        <v>307</v>
      </c>
      <c r="I52" s="386" t="s">
        <v>20</v>
      </c>
      <c r="J52" s="319">
        <f t="shared" si="32"/>
        <v>0</v>
      </c>
      <c r="K52" s="319">
        <f t="shared" si="32"/>
        <v>0</v>
      </c>
      <c r="L52" s="319">
        <f t="shared" si="32"/>
        <v>0</v>
      </c>
      <c r="M52" s="325">
        <f>'3.ВС (2)'!J47</f>
        <v>100000</v>
      </c>
      <c r="N52" s="325">
        <f t="shared" si="0"/>
        <v>-100000</v>
      </c>
      <c r="O52" s="325">
        <f t="shared" si="1"/>
        <v>0</v>
      </c>
      <c r="P52" s="22">
        <f>'3.ВС (2)'!K47</f>
        <v>0</v>
      </c>
      <c r="Q52" s="22">
        <f t="shared" si="2"/>
        <v>0</v>
      </c>
      <c r="R52" s="22">
        <f t="shared" si="3"/>
        <v>0</v>
      </c>
      <c r="S52" s="22">
        <f>'3.ВС (2)'!L47</f>
        <v>0</v>
      </c>
      <c r="T52" s="22">
        <f t="shared" si="4"/>
        <v>0</v>
      </c>
      <c r="U52" s="22">
        <f t="shared" si="5"/>
        <v>0</v>
      </c>
    </row>
    <row r="53" spans="1:21" ht="45" hidden="1" x14ac:dyDescent="0.25">
      <c r="A53" s="374" t="s">
        <v>9</v>
      </c>
      <c r="B53" s="374"/>
      <c r="C53" s="374"/>
      <c r="D53" s="374"/>
      <c r="E53" s="342">
        <v>851</v>
      </c>
      <c r="F53" s="386" t="s">
        <v>11</v>
      </c>
      <c r="G53" s="386" t="s">
        <v>12</v>
      </c>
      <c r="H53" s="342" t="s">
        <v>307</v>
      </c>
      <c r="I53" s="386" t="s">
        <v>21</v>
      </c>
      <c r="J53" s="319"/>
      <c r="K53" s="319"/>
      <c r="L53" s="319"/>
      <c r="M53" s="325">
        <f>'3.ВС (2)'!J48</f>
        <v>100000</v>
      </c>
      <c r="N53" s="325">
        <f t="shared" si="0"/>
        <v>-100000</v>
      </c>
      <c r="O53" s="325">
        <f t="shared" si="1"/>
        <v>0</v>
      </c>
      <c r="P53" s="22">
        <f>'3.ВС (2)'!K48</f>
        <v>0</v>
      </c>
      <c r="Q53" s="22">
        <f t="shared" si="2"/>
        <v>0</v>
      </c>
      <c r="R53" s="22">
        <f t="shared" si="3"/>
        <v>0</v>
      </c>
      <c r="S53" s="22">
        <f>'3.ВС (2)'!L48</f>
        <v>0</v>
      </c>
      <c r="T53" s="22">
        <f t="shared" si="4"/>
        <v>0</v>
      </c>
      <c r="U53" s="22">
        <f t="shared" si="5"/>
        <v>0</v>
      </c>
    </row>
    <row r="54" spans="1:21" ht="30" hidden="1" x14ac:dyDescent="0.25">
      <c r="A54" s="374" t="s">
        <v>27</v>
      </c>
      <c r="B54" s="374"/>
      <c r="C54" s="374"/>
      <c r="D54" s="374"/>
      <c r="E54" s="342">
        <v>851</v>
      </c>
      <c r="F54" s="386" t="s">
        <v>11</v>
      </c>
      <c r="G54" s="386" t="s">
        <v>12</v>
      </c>
      <c r="H54" s="342" t="s">
        <v>308</v>
      </c>
      <c r="I54" s="386"/>
      <c r="J54" s="319">
        <f t="shared" ref="J54:L55" si="33">J55</f>
        <v>0</v>
      </c>
      <c r="K54" s="319">
        <f t="shared" si="33"/>
        <v>0</v>
      </c>
      <c r="L54" s="319">
        <f t="shared" si="33"/>
        <v>0</v>
      </c>
      <c r="M54" s="325">
        <f>'3.ВС (2)'!J49</f>
        <v>78000</v>
      </c>
      <c r="N54" s="325">
        <f t="shared" si="0"/>
        <v>-78000</v>
      </c>
      <c r="O54" s="325">
        <f t="shared" si="1"/>
        <v>0</v>
      </c>
      <c r="P54" s="22">
        <f>'3.ВС (2)'!K49</f>
        <v>0</v>
      </c>
      <c r="Q54" s="22">
        <f t="shared" si="2"/>
        <v>0</v>
      </c>
      <c r="R54" s="22">
        <f t="shared" si="3"/>
        <v>0</v>
      </c>
      <c r="S54" s="22">
        <f>'3.ВС (2)'!L49</f>
        <v>0</v>
      </c>
      <c r="T54" s="22">
        <f t="shared" si="4"/>
        <v>0</v>
      </c>
      <c r="U54" s="22">
        <f t="shared" si="5"/>
        <v>0</v>
      </c>
    </row>
    <row r="55" spans="1:21" hidden="1" x14ac:dyDescent="0.25">
      <c r="A55" s="374" t="s">
        <v>22</v>
      </c>
      <c r="B55" s="374"/>
      <c r="C55" s="374"/>
      <c r="D55" s="374"/>
      <c r="E55" s="342">
        <v>851</v>
      </c>
      <c r="F55" s="386" t="s">
        <v>11</v>
      </c>
      <c r="G55" s="386" t="s">
        <v>12</v>
      </c>
      <c r="H55" s="342" t="s">
        <v>308</v>
      </c>
      <c r="I55" s="386" t="s">
        <v>23</v>
      </c>
      <c r="J55" s="319">
        <f t="shared" si="33"/>
        <v>0</v>
      </c>
      <c r="K55" s="319">
        <f t="shared" si="33"/>
        <v>0</v>
      </c>
      <c r="L55" s="319">
        <f t="shared" si="33"/>
        <v>0</v>
      </c>
      <c r="M55" s="325">
        <f>'3.ВС (2)'!J50</f>
        <v>78000</v>
      </c>
      <c r="N55" s="325">
        <f t="shared" si="0"/>
        <v>-78000</v>
      </c>
      <c r="O55" s="325">
        <f t="shared" si="1"/>
        <v>0</v>
      </c>
      <c r="P55" s="22">
        <f>'3.ВС (2)'!K50</f>
        <v>0</v>
      </c>
      <c r="Q55" s="22">
        <f t="shared" si="2"/>
        <v>0</v>
      </c>
      <c r="R55" s="22">
        <f t="shared" si="3"/>
        <v>0</v>
      </c>
      <c r="S55" s="22">
        <f>'3.ВС (2)'!L50</f>
        <v>0</v>
      </c>
      <c r="T55" s="22">
        <f t="shared" si="4"/>
        <v>0</v>
      </c>
      <c r="U55" s="22">
        <f t="shared" si="5"/>
        <v>0</v>
      </c>
    </row>
    <row r="56" spans="1:21" hidden="1" x14ac:dyDescent="0.25">
      <c r="A56" s="374" t="s">
        <v>24</v>
      </c>
      <c r="B56" s="374"/>
      <c r="C56" s="374"/>
      <c r="D56" s="374"/>
      <c r="E56" s="342">
        <v>851</v>
      </c>
      <c r="F56" s="386" t="s">
        <v>11</v>
      </c>
      <c r="G56" s="386" t="s">
        <v>12</v>
      </c>
      <c r="H56" s="342" t="s">
        <v>308</v>
      </c>
      <c r="I56" s="386" t="s">
        <v>25</v>
      </c>
      <c r="J56" s="319"/>
      <c r="K56" s="319"/>
      <c r="L56" s="319"/>
      <c r="M56" s="325">
        <f>'3.ВС (2)'!J51</f>
        <v>78000</v>
      </c>
      <c r="N56" s="325">
        <f t="shared" si="0"/>
        <v>-78000</v>
      </c>
      <c r="O56" s="325">
        <f t="shared" si="1"/>
        <v>0</v>
      </c>
      <c r="P56" s="22">
        <f>'3.ВС (2)'!K51</f>
        <v>0</v>
      </c>
      <c r="Q56" s="22">
        <f t="shared" si="2"/>
        <v>0</v>
      </c>
      <c r="R56" s="22">
        <f t="shared" si="3"/>
        <v>0</v>
      </c>
      <c r="S56" s="22">
        <f>'3.ВС (2)'!L51</f>
        <v>0</v>
      </c>
      <c r="T56" s="22">
        <f t="shared" si="4"/>
        <v>0</v>
      </c>
      <c r="U56" s="22">
        <f t="shared" si="5"/>
        <v>0</v>
      </c>
    </row>
    <row r="57" spans="1:21" ht="90" hidden="1" x14ac:dyDescent="0.25">
      <c r="A57" s="374" t="s">
        <v>26</v>
      </c>
      <c r="B57" s="374"/>
      <c r="C57" s="374"/>
      <c r="D57" s="374"/>
      <c r="E57" s="342">
        <v>851</v>
      </c>
      <c r="F57" s="386" t="s">
        <v>11</v>
      </c>
      <c r="G57" s="386" t="s">
        <v>12</v>
      </c>
      <c r="H57" s="342" t="s">
        <v>309</v>
      </c>
      <c r="I57" s="386"/>
      <c r="J57" s="319">
        <f t="shared" ref="J57:L70" si="34">J58</f>
        <v>0</v>
      </c>
      <c r="K57" s="319">
        <f t="shared" si="34"/>
        <v>0</v>
      </c>
      <c r="L57" s="319">
        <f t="shared" si="34"/>
        <v>0</v>
      </c>
      <c r="M57" s="325">
        <f>'3.ВС (2)'!J52</f>
        <v>2500</v>
      </c>
      <c r="N57" s="325">
        <f t="shared" si="0"/>
        <v>-2500</v>
      </c>
      <c r="O57" s="325">
        <f t="shared" si="1"/>
        <v>0</v>
      </c>
      <c r="P57" s="22">
        <f>'3.ВС (2)'!K52</f>
        <v>2500</v>
      </c>
      <c r="Q57" s="22">
        <f t="shared" si="2"/>
        <v>-2500</v>
      </c>
      <c r="R57" s="22">
        <f t="shared" si="3"/>
        <v>0</v>
      </c>
      <c r="S57" s="22">
        <f>'3.ВС (2)'!L52</f>
        <v>2500</v>
      </c>
      <c r="T57" s="22">
        <f t="shared" si="4"/>
        <v>-2500</v>
      </c>
      <c r="U57" s="22">
        <f t="shared" si="5"/>
        <v>0</v>
      </c>
    </row>
    <row r="58" spans="1:21" ht="45" hidden="1" x14ac:dyDescent="0.25">
      <c r="A58" s="374" t="s">
        <v>19</v>
      </c>
      <c r="B58" s="374"/>
      <c r="C58" s="374"/>
      <c r="D58" s="374"/>
      <c r="E58" s="342">
        <v>851</v>
      </c>
      <c r="F58" s="386" t="s">
        <v>11</v>
      </c>
      <c r="G58" s="386" t="s">
        <v>12</v>
      </c>
      <c r="H58" s="342" t="s">
        <v>309</v>
      </c>
      <c r="I58" s="386" t="s">
        <v>20</v>
      </c>
      <c r="J58" s="319">
        <f t="shared" si="34"/>
        <v>0</v>
      </c>
      <c r="K58" s="319">
        <f t="shared" si="34"/>
        <v>0</v>
      </c>
      <c r="L58" s="319">
        <f t="shared" si="34"/>
        <v>0</v>
      </c>
      <c r="M58" s="325">
        <f>'3.ВС (2)'!J53</f>
        <v>2500</v>
      </c>
      <c r="N58" s="325">
        <f t="shared" si="0"/>
        <v>-2500</v>
      </c>
      <c r="O58" s="325">
        <f t="shared" si="1"/>
        <v>0</v>
      </c>
      <c r="P58" s="22">
        <f>'3.ВС (2)'!K53</f>
        <v>2500</v>
      </c>
      <c r="Q58" s="22">
        <f t="shared" si="2"/>
        <v>-2500</v>
      </c>
      <c r="R58" s="22">
        <f t="shared" si="3"/>
        <v>0</v>
      </c>
      <c r="S58" s="22">
        <f>'3.ВС (2)'!L53</f>
        <v>2500</v>
      </c>
      <c r="T58" s="22">
        <f t="shared" si="4"/>
        <v>-2500</v>
      </c>
      <c r="U58" s="22">
        <f t="shared" si="5"/>
        <v>0</v>
      </c>
    </row>
    <row r="59" spans="1:21" ht="45" hidden="1" x14ac:dyDescent="0.25">
      <c r="A59" s="374" t="s">
        <v>9</v>
      </c>
      <c r="B59" s="374"/>
      <c r="C59" s="374"/>
      <c r="D59" s="374"/>
      <c r="E59" s="342">
        <v>851</v>
      </c>
      <c r="F59" s="386" t="s">
        <v>11</v>
      </c>
      <c r="G59" s="386" t="s">
        <v>12</v>
      </c>
      <c r="H59" s="342" t="s">
        <v>309</v>
      </c>
      <c r="I59" s="386" t="s">
        <v>21</v>
      </c>
      <c r="J59" s="319"/>
      <c r="K59" s="319"/>
      <c r="L59" s="319"/>
      <c r="M59" s="325">
        <f>'3.ВС (2)'!J54</f>
        <v>2500</v>
      </c>
      <c r="N59" s="325">
        <f t="shared" si="0"/>
        <v>-2500</v>
      </c>
      <c r="O59" s="325">
        <f t="shared" si="1"/>
        <v>0</v>
      </c>
      <c r="P59" s="22">
        <f>'3.ВС (2)'!K54</f>
        <v>2500</v>
      </c>
      <c r="Q59" s="22">
        <f t="shared" si="2"/>
        <v>-2500</v>
      </c>
      <c r="R59" s="22">
        <f t="shared" si="3"/>
        <v>0</v>
      </c>
      <c r="S59" s="22">
        <f>'3.ВС (2)'!L54</f>
        <v>2500</v>
      </c>
      <c r="T59" s="22">
        <f t="shared" si="4"/>
        <v>-2500</v>
      </c>
      <c r="U59" s="22">
        <f t="shared" si="5"/>
        <v>0</v>
      </c>
    </row>
    <row r="60" spans="1:21" ht="90" hidden="1" x14ac:dyDescent="0.25">
      <c r="A60" s="374" t="s">
        <v>425</v>
      </c>
      <c r="B60" s="374"/>
      <c r="C60" s="374"/>
      <c r="D60" s="374"/>
      <c r="E60" s="342">
        <v>851</v>
      </c>
      <c r="F60" s="386" t="s">
        <v>11</v>
      </c>
      <c r="G60" s="386" t="s">
        <v>12</v>
      </c>
      <c r="H60" s="342" t="s">
        <v>426</v>
      </c>
      <c r="I60" s="386"/>
      <c r="J60" s="319">
        <f t="shared" si="34"/>
        <v>0</v>
      </c>
      <c r="K60" s="319">
        <f t="shared" si="34"/>
        <v>0</v>
      </c>
      <c r="L60" s="319">
        <f t="shared" si="34"/>
        <v>0</v>
      </c>
      <c r="M60" s="325">
        <f>'3.ВС (2)'!J55</f>
        <v>600</v>
      </c>
      <c r="N60" s="325">
        <f t="shared" si="0"/>
        <v>-600</v>
      </c>
      <c r="O60" s="325">
        <f t="shared" si="1"/>
        <v>0</v>
      </c>
      <c r="P60" s="22">
        <f>'3.ВС (2)'!K55</f>
        <v>600</v>
      </c>
      <c r="Q60" s="22">
        <f t="shared" si="2"/>
        <v>-600</v>
      </c>
      <c r="R60" s="22">
        <f t="shared" si="3"/>
        <v>0</v>
      </c>
      <c r="S60" s="22">
        <f>'3.ВС (2)'!L55</f>
        <v>600</v>
      </c>
      <c r="T60" s="22">
        <f t="shared" si="4"/>
        <v>-600</v>
      </c>
      <c r="U60" s="22">
        <f t="shared" si="5"/>
        <v>0</v>
      </c>
    </row>
    <row r="61" spans="1:21" ht="45" hidden="1" x14ac:dyDescent="0.25">
      <c r="A61" s="374" t="s">
        <v>19</v>
      </c>
      <c r="B61" s="374"/>
      <c r="C61" s="374"/>
      <c r="D61" s="374"/>
      <c r="E61" s="342">
        <v>851</v>
      </c>
      <c r="F61" s="386" t="s">
        <v>11</v>
      </c>
      <c r="G61" s="386" t="s">
        <v>12</v>
      </c>
      <c r="H61" s="342" t="s">
        <v>426</v>
      </c>
      <c r="I61" s="386" t="s">
        <v>20</v>
      </c>
      <c r="J61" s="319">
        <f t="shared" si="34"/>
        <v>0</v>
      </c>
      <c r="K61" s="319">
        <f t="shared" si="34"/>
        <v>0</v>
      </c>
      <c r="L61" s="319">
        <f t="shared" si="34"/>
        <v>0</v>
      </c>
      <c r="M61" s="325">
        <f>'3.ВС (2)'!J56</f>
        <v>600</v>
      </c>
      <c r="N61" s="325">
        <f t="shared" si="0"/>
        <v>-600</v>
      </c>
      <c r="O61" s="325">
        <f t="shared" si="1"/>
        <v>0</v>
      </c>
      <c r="P61" s="22">
        <f>'3.ВС (2)'!K56</f>
        <v>600</v>
      </c>
      <c r="Q61" s="22">
        <f t="shared" si="2"/>
        <v>-600</v>
      </c>
      <c r="R61" s="22">
        <f t="shared" si="3"/>
        <v>0</v>
      </c>
      <c r="S61" s="22">
        <f>'3.ВС (2)'!L56</f>
        <v>600</v>
      </c>
      <c r="T61" s="22">
        <f t="shared" si="4"/>
        <v>-600</v>
      </c>
      <c r="U61" s="22">
        <f t="shared" si="5"/>
        <v>0</v>
      </c>
    </row>
    <row r="62" spans="1:21" ht="45" hidden="1" x14ac:dyDescent="0.25">
      <c r="A62" s="374" t="s">
        <v>9</v>
      </c>
      <c r="B62" s="374"/>
      <c r="C62" s="374"/>
      <c r="D62" s="374"/>
      <c r="E62" s="342">
        <v>851</v>
      </c>
      <c r="F62" s="386" t="s">
        <v>11</v>
      </c>
      <c r="G62" s="386" t="s">
        <v>12</v>
      </c>
      <c r="H62" s="342" t="s">
        <v>426</v>
      </c>
      <c r="I62" s="386" t="s">
        <v>21</v>
      </c>
      <c r="J62" s="319"/>
      <c r="K62" s="319"/>
      <c r="L62" s="319"/>
      <c r="M62" s="325">
        <f>'3.ВС (2)'!J57</f>
        <v>600</v>
      </c>
      <c r="N62" s="325">
        <f t="shared" si="0"/>
        <v>-600</v>
      </c>
      <c r="O62" s="325">
        <f t="shared" si="1"/>
        <v>0</v>
      </c>
      <c r="P62" s="22">
        <f>'3.ВС (2)'!K57</f>
        <v>600</v>
      </c>
      <c r="Q62" s="22">
        <f t="shared" si="2"/>
        <v>-600</v>
      </c>
      <c r="R62" s="22">
        <f t="shared" si="3"/>
        <v>0</v>
      </c>
      <c r="S62" s="22">
        <f>'3.ВС (2)'!L57</f>
        <v>600</v>
      </c>
      <c r="T62" s="22">
        <f t="shared" si="4"/>
        <v>-600</v>
      </c>
      <c r="U62" s="22">
        <f t="shared" si="5"/>
        <v>0</v>
      </c>
    </row>
    <row r="63" spans="1:21" ht="90" hidden="1" x14ac:dyDescent="0.25">
      <c r="A63" s="374" t="s">
        <v>427</v>
      </c>
      <c r="B63" s="374"/>
      <c r="C63" s="374"/>
      <c r="D63" s="374"/>
      <c r="E63" s="342">
        <v>851</v>
      </c>
      <c r="F63" s="386" t="s">
        <v>11</v>
      </c>
      <c r="G63" s="386" t="s">
        <v>12</v>
      </c>
      <c r="H63" s="342" t="s">
        <v>428</v>
      </c>
      <c r="I63" s="386"/>
      <c r="J63" s="319">
        <f t="shared" si="34"/>
        <v>0</v>
      </c>
      <c r="K63" s="319">
        <f t="shared" si="34"/>
        <v>0</v>
      </c>
      <c r="L63" s="319">
        <f t="shared" si="34"/>
        <v>0</v>
      </c>
      <c r="M63" s="325">
        <f>'3.ВС (2)'!J58</f>
        <v>600</v>
      </c>
      <c r="N63" s="325">
        <f t="shared" si="0"/>
        <v>-600</v>
      </c>
      <c r="O63" s="325">
        <f t="shared" si="1"/>
        <v>0</v>
      </c>
      <c r="P63" s="22">
        <f>'3.ВС (2)'!K58</f>
        <v>600</v>
      </c>
      <c r="Q63" s="22">
        <f t="shared" si="2"/>
        <v>-600</v>
      </c>
      <c r="R63" s="22">
        <f t="shared" si="3"/>
        <v>0</v>
      </c>
      <c r="S63" s="22">
        <f>'3.ВС (2)'!L58</f>
        <v>600</v>
      </c>
      <c r="T63" s="22">
        <f t="shared" si="4"/>
        <v>-600</v>
      </c>
      <c r="U63" s="22">
        <f t="shared" si="5"/>
        <v>0</v>
      </c>
    </row>
    <row r="64" spans="1:21" ht="45" hidden="1" x14ac:dyDescent="0.25">
      <c r="A64" s="374" t="s">
        <v>19</v>
      </c>
      <c r="B64" s="374"/>
      <c r="C64" s="374"/>
      <c r="D64" s="374"/>
      <c r="E64" s="342">
        <v>851</v>
      </c>
      <c r="F64" s="386" t="s">
        <v>11</v>
      </c>
      <c r="G64" s="386" t="s">
        <v>12</v>
      </c>
      <c r="H64" s="342" t="s">
        <v>428</v>
      </c>
      <c r="I64" s="386" t="s">
        <v>20</v>
      </c>
      <c r="J64" s="319">
        <f t="shared" si="34"/>
        <v>0</v>
      </c>
      <c r="K64" s="319">
        <f t="shared" si="34"/>
        <v>0</v>
      </c>
      <c r="L64" s="319">
        <f t="shared" si="34"/>
        <v>0</v>
      </c>
      <c r="M64" s="325">
        <f>'3.ВС (2)'!J59</f>
        <v>600</v>
      </c>
      <c r="N64" s="325">
        <f t="shared" si="0"/>
        <v>-600</v>
      </c>
      <c r="O64" s="325">
        <f t="shared" si="1"/>
        <v>0</v>
      </c>
      <c r="P64" s="22">
        <f>'3.ВС (2)'!K59</f>
        <v>600</v>
      </c>
      <c r="Q64" s="22">
        <f t="shared" si="2"/>
        <v>-600</v>
      </c>
      <c r="R64" s="22">
        <f t="shared" si="3"/>
        <v>0</v>
      </c>
      <c r="S64" s="22">
        <f>'3.ВС (2)'!L59</f>
        <v>600</v>
      </c>
      <c r="T64" s="22">
        <f t="shared" si="4"/>
        <v>-600</v>
      </c>
      <c r="U64" s="22">
        <f t="shared" si="5"/>
        <v>0</v>
      </c>
    </row>
    <row r="65" spans="1:21" ht="45" hidden="1" x14ac:dyDescent="0.25">
      <c r="A65" s="374" t="s">
        <v>9</v>
      </c>
      <c r="B65" s="374"/>
      <c r="C65" s="374"/>
      <c r="D65" s="374"/>
      <c r="E65" s="342">
        <v>851</v>
      </c>
      <c r="F65" s="386" t="s">
        <v>11</v>
      </c>
      <c r="G65" s="386" t="s">
        <v>12</v>
      </c>
      <c r="H65" s="342" t="s">
        <v>428</v>
      </c>
      <c r="I65" s="386" t="s">
        <v>21</v>
      </c>
      <c r="J65" s="319"/>
      <c r="K65" s="319"/>
      <c r="L65" s="319"/>
      <c r="M65" s="325">
        <f>'3.ВС (2)'!J60</f>
        <v>600</v>
      </c>
      <c r="N65" s="325">
        <f t="shared" si="0"/>
        <v>-600</v>
      </c>
      <c r="O65" s="325">
        <f t="shared" si="1"/>
        <v>0</v>
      </c>
      <c r="P65" s="22">
        <f>'3.ВС (2)'!K60</f>
        <v>600</v>
      </c>
      <c r="Q65" s="22">
        <f t="shared" si="2"/>
        <v>-600</v>
      </c>
      <c r="R65" s="22">
        <f t="shared" si="3"/>
        <v>0</v>
      </c>
      <c r="S65" s="22">
        <f>'3.ВС (2)'!L60</f>
        <v>600</v>
      </c>
      <c r="T65" s="22">
        <f t="shared" si="4"/>
        <v>-600</v>
      </c>
      <c r="U65" s="22">
        <f t="shared" si="5"/>
        <v>0</v>
      </c>
    </row>
    <row r="66" spans="1:21" ht="135" hidden="1" x14ac:dyDescent="0.25">
      <c r="A66" s="374" t="s">
        <v>429</v>
      </c>
      <c r="B66" s="374"/>
      <c r="C66" s="374"/>
      <c r="D66" s="374"/>
      <c r="E66" s="342">
        <v>851</v>
      </c>
      <c r="F66" s="386" t="s">
        <v>11</v>
      </c>
      <c r="G66" s="386" t="s">
        <v>12</v>
      </c>
      <c r="H66" s="342" t="s">
        <v>430</v>
      </c>
      <c r="I66" s="386"/>
      <c r="J66" s="319">
        <f t="shared" si="34"/>
        <v>0</v>
      </c>
      <c r="K66" s="319">
        <f t="shared" si="34"/>
        <v>0</v>
      </c>
      <c r="L66" s="319">
        <f t="shared" si="34"/>
        <v>0</v>
      </c>
      <c r="M66" s="325">
        <f>'3.ВС (2)'!J61</f>
        <v>600</v>
      </c>
      <c r="N66" s="325">
        <f t="shared" si="0"/>
        <v>-600</v>
      </c>
      <c r="O66" s="325">
        <f t="shared" si="1"/>
        <v>0</v>
      </c>
      <c r="P66" s="22">
        <f>'3.ВС (2)'!K61</f>
        <v>600</v>
      </c>
      <c r="Q66" s="22">
        <f t="shared" si="2"/>
        <v>-600</v>
      </c>
      <c r="R66" s="22">
        <f t="shared" si="3"/>
        <v>0</v>
      </c>
      <c r="S66" s="22">
        <f>'3.ВС (2)'!L61</f>
        <v>600</v>
      </c>
      <c r="T66" s="22">
        <f t="shared" si="4"/>
        <v>-600</v>
      </c>
      <c r="U66" s="22">
        <f t="shared" si="5"/>
        <v>0</v>
      </c>
    </row>
    <row r="67" spans="1:21" ht="45" hidden="1" x14ac:dyDescent="0.25">
      <c r="A67" s="374" t="s">
        <v>19</v>
      </c>
      <c r="B67" s="374"/>
      <c r="C67" s="374"/>
      <c r="D67" s="374"/>
      <c r="E67" s="342">
        <v>851</v>
      </c>
      <c r="F67" s="386" t="s">
        <v>11</v>
      </c>
      <c r="G67" s="386" t="s">
        <v>12</v>
      </c>
      <c r="H67" s="342" t="s">
        <v>430</v>
      </c>
      <c r="I67" s="386" t="s">
        <v>20</v>
      </c>
      <c r="J67" s="319">
        <f t="shared" si="34"/>
        <v>0</v>
      </c>
      <c r="K67" s="319">
        <f t="shared" si="34"/>
        <v>0</v>
      </c>
      <c r="L67" s="319">
        <f t="shared" si="34"/>
        <v>0</v>
      </c>
      <c r="M67" s="325">
        <f>'3.ВС (2)'!J62</f>
        <v>600</v>
      </c>
      <c r="N67" s="325">
        <f t="shared" si="0"/>
        <v>-600</v>
      </c>
      <c r="O67" s="325">
        <f t="shared" si="1"/>
        <v>0</v>
      </c>
      <c r="P67" s="22">
        <f>'3.ВС (2)'!K62</f>
        <v>600</v>
      </c>
      <c r="Q67" s="22">
        <f t="shared" si="2"/>
        <v>-600</v>
      </c>
      <c r="R67" s="22">
        <f t="shared" si="3"/>
        <v>0</v>
      </c>
      <c r="S67" s="22">
        <f>'3.ВС (2)'!L62</f>
        <v>600</v>
      </c>
      <c r="T67" s="22">
        <f t="shared" si="4"/>
        <v>-600</v>
      </c>
      <c r="U67" s="22">
        <f t="shared" si="5"/>
        <v>0</v>
      </c>
    </row>
    <row r="68" spans="1:21" ht="45" hidden="1" x14ac:dyDescent="0.25">
      <c r="A68" s="374" t="s">
        <v>9</v>
      </c>
      <c r="B68" s="374"/>
      <c r="C68" s="374"/>
      <c r="D68" s="374"/>
      <c r="E68" s="342">
        <v>851</v>
      </c>
      <c r="F68" s="386" t="s">
        <v>11</v>
      </c>
      <c r="G68" s="386" t="s">
        <v>12</v>
      </c>
      <c r="H68" s="342" t="s">
        <v>430</v>
      </c>
      <c r="I68" s="386" t="s">
        <v>21</v>
      </c>
      <c r="J68" s="319"/>
      <c r="K68" s="319"/>
      <c r="L68" s="319"/>
      <c r="M68" s="325">
        <f>'3.ВС (2)'!J63</f>
        <v>600</v>
      </c>
      <c r="N68" s="325">
        <f t="shared" si="0"/>
        <v>-600</v>
      </c>
      <c r="O68" s="325">
        <f t="shared" si="1"/>
        <v>0</v>
      </c>
      <c r="P68" s="22">
        <f>'3.ВС (2)'!K63</f>
        <v>600</v>
      </c>
      <c r="Q68" s="22">
        <f t="shared" si="2"/>
        <v>-600</v>
      </c>
      <c r="R68" s="22">
        <f t="shared" si="3"/>
        <v>0</v>
      </c>
      <c r="S68" s="22">
        <f>'3.ВС (2)'!L63</f>
        <v>600</v>
      </c>
      <c r="T68" s="22">
        <f t="shared" si="4"/>
        <v>-600</v>
      </c>
      <c r="U68" s="22">
        <f t="shared" si="5"/>
        <v>0</v>
      </c>
    </row>
    <row r="69" spans="1:21" ht="90" hidden="1" x14ac:dyDescent="0.25">
      <c r="A69" s="374" t="s">
        <v>431</v>
      </c>
      <c r="B69" s="374"/>
      <c r="C69" s="374"/>
      <c r="D69" s="374"/>
      <c r="E69" s="342">
        <v>851</v>
      </c>
      <c r="F69" s="386" t="s">
        <v>11</v>
      </c>
      <c r="G69" s="386" t="s">
        <v>12</v>
      </c>
      <c r="H69" s="342" t="s">
        <v>432</v>
      </c>
      <c r="I69" s="386"/>
      <c r="J69" s="319">
        <f t="shared" si="34"/>
        <v>0</v>
      </c>
      <c r="K69" s="319">
        <f t="shared" si="34"/>
        <v>0</v>
      </c>
      <c r="L69" s="319">
        <f t="shared" si="34"/>
        <v>0</v>
      </c>
      <c r="M69" s="325">
        <f>'3.ВС (2)'!J64</f>
        <v>2100</v>
      </c>
      <c r="N69" s="325">
        <f t="shared" si="0"/>
        <v>-2100</v>
      </c>
      <c r="O69" s="325">
        <f t="shared" si="1"/>
        <v>0</v>
      </c>
      <c r="P69" s="22">
        <f>'3.ВС (2)'!K64</f>
        <v>2100</v>
      </c>
      <c r="Q69" s="22">
        <f t="shared" si="2"/>
        <v>-2100</v>
      </c>
      <c r="R69" s="22">
        <f t="shared" si="3"/>
        <v>0</v>
      </c>
      <c r="S69" s="22">
        <f>'3.ВС (2)'!L64</f>
        <v>2100</v>
      </c>
      <c r="T69" s="22">
        <f t="shared" si="4"/>
        <v>-2100</v>
      </c>
      <c r="U69" s="22">
        <f t="shared" si="5"/>
        <v>0</v>
      </c>
    </row>
    <row r="70" spans="1:21" ht="45" hidden="1" x14ac:dyDescent="0.25">
      <c r="A70" s="374" t="s">
        <v>19</v>
      </c>
      <c r="B70" s="374"/>
      <c r="C70" s="374"/>
      <c r="D70" s="374"/>
      <c r="E70" s="342">
        <v>851</v>
      </c>
      <c r="F70" s="386" t="s">
        <v>11</v>
      </c>
      <c r="G70" s="386" t="s">
        <v>12</v>
      </c>
      <c r="H70" s="342" t="s">
        <v>432</v>
      </c>
      <c r="I70" s="386" t="s">
        <v>20</v>
      </c>
      <c r="J70" s="319">
        <f t="shared" si="34"/>
        <v>0</v>
      </c>
      <c r="K70" s="319">
        <f t="shared" si="34"/>
        <v>0</v>
      </c>
      <c r="L70" s="319">
        <f t="shared" si="34"/>
        <v>0</v>
      </c>
      <c r="M70" s="325">
        <f>'3.ВС (2)'!J65</f>
        <v>2100</v>
      </c>
      <c r="N70" s="325">
        <f t="shared" si="0"/>
        <v>-2100</v>
      </c>
      <c r="O70" s="325">
        <f t="shared" si="1"/>
        <v>0</v>
      </c>
      <c r="P70" s="22">
        <f>'3.ВС (2)'!K65</f>
        <v>2100</v>
      </c>
      <c r="Q70" s="22">
        <f t="shared" si="2"/>
        <v>-2100</v>
      </c>
      <c r="R70" s="22">
        <f t="shared" si="3"/>
        <v>0</v>
      </c>
      <c r="S70" s="22">
        <f>'3.ВС (2)'!L65</f>
        <v>2100</v>
      </c>
      <c r="T70" s="22">
        <f t="shared" si="4"/>
        <v>-2100</v>
      </c>
      <c r="U70" s="22">
        <f t="shared" si="5"/>
        <v>0</v>
      </c>
    </row>
    <row r="71" spans="1:21" ht="45" hidden="1" x14ac:dyDescent="0.25">
      <c r="A71" s="374" t="s">
        <v>9</v>
      </c>
      <c r="B71" s="374"/>
      <c r="C71" s="374"/>
      <c r="D71" s="374"/>
      <c r="E71" s="415">
        <v>851</v>
      </c>
      <c r="F71" s="386" t="s">
        <v>11</v>
      </c>
      <c r="G71" s="386" t="s">
        <v>12</v>
      </c>
      <c r="H71" s="342" t="s">
        <v>432</v>
      </c>
      <c r="I71" s="386" t="s">
        <v>21</v>
      </c>
      <c r="J71" s="319"/>
      <c r="K71" s="319"/>
      <c r="L71" s="319"/>
      <c r="M71" s="325">
        <f>'3.ВС (2)'!J66</f>
        <v>2100</v>
      </c>
      <c r="N71" s="325">
        <f t="shared" si="0"/>
        <v>-2100</v>
      </c>
      <c r="O71" s="325">
        <f t="shared" si="1"/>
        <v>0</v>
      </c>
      <c r="P71" s="22">
        <f>'3.ВС (2)'!K66</f>
        <v>2100</v>
      </c>
      <c r="Q71" s="22">
        <f t="shared" si="2"/>
        <v>-2100</v>
      </c>
      <c r="R71" s="22">
        <f t="shared" si="3"/>
        <v>0</v>
      </c>
      <c r="S71" s="22">
        <f>'3.ВС (2)'!L66</f>
        <v>2100</v>
      </c>
      <c r="T71" s="22">
        <f t="shared" si="4"/>
        <v>-2100</v>
      </c>
      <c r="U71" s="22">
        <f t="shared" si="5"/>
        <v>0</v>
      </c>
    </row>
    <row r="72" spans="1:21" ht="45" x14ac:dyDescent="0.25">
      <c r="A72" s="434" t="s">
        <v>963</v>
      </c>
      <c r="B72" s="434"/>
      <c r="C72" s="434"/>
      <c r="D72" s="434"/>
      <c r="E72" s="415">
        <v>851</v>
      </c>
      <c r="F72" s="317" t="s">
        <v>11</v>
      </c>
      <c r="G72" s="317" t="s">
        <v>12</v>
      </c>
      <c r="H72" s="433" t="s">
        <v>964</v>
      </c>
      <c r="I72" s="317"/>
      <c r="J72" s="319">
        <f>J73</f>
        <v>861938.49</v>
      </c>
      <c r="K72" s="319">
        <f t="shared" ref="K72:L73" si="35">K73</f>
        <v>0</v>
      </c>
      <c r="L72" s="319">
        <f t="shared" si="35"/>
        <v>0</v>
      </c>
      <c r="M72" s="325"/>
      <c r="N72" s="325"/>
      <c r="O72" s="325"/>
      <c r="P72" s="22"/>
      <c r="Q72" s="22"/>
      <c r="R72" s="22"/>
      <c r="S72" s="22"/>
      <c r="T72" s="22"/>
      <c r="U72" s="22"/>
    </row>
    <row r="73" spans="1:21" ht="90" x14ac:dyDescent="0.25">
      <c r="A73" s="434" t="s">
        <v>14</v>
      </c>
      <c r="B73" s="434"/>
      <c r="C73" s="434"/>
      <c r="D73" s="434"/>
      <c r="E73" s="415">
        <v>851</v>
      </c>
      <c r="F73" s="317" t="s">
        <v>11</v>
      </c>
      <c r="G73" s="317" t="s">
        <v>12</v>
      </c>
      <c r="H73" s="433" t="s">
        <v>964</v>
      </c>
      <c r="I73" s="317" t="s">
        <v>16</v>
      </c>
      <c r="J73" s="319">
        <f>J74</f>
        <v>861938.49</v>
      </c>
      <c r="K73" s="319">
        <f t="shared" si="35"/>
        <v>0</v>
      </c>
      <c r="L73" s="319">
        <f t="shared" si="35"/>
        <v>0</v>
      </c>
      <c r="M73" s="325"/>
      <c r="N73" s="325"/>
      <c r="O73" s="325"/>
      <c r="P73" s="22"/>
      <c r="Q73" s="22"/>
      <c r="R73" s="22"/>
      <c r="S73" s="22"/>
      <c r="T73" s="22"/>
      <c r="U73" s="22"/>
    </row>
    <row r="74" spans="1:21" ht="30" x14ac:dyDescent="0.25">
      <c r="A74" s="434" t="s">
        <v>255</v>
      </c>
      <c r="B74" s="434"/>
      <c r="C74" s="434"/>
      <c r="D74" s="434"/>
      <c r="E74" s="415">
        <v>851</v>
      </c>
      <c r="F74" s="317" t="s">
        <v>11</v>
      </c>
      <c r="G74" s="317" t="s">
        <v>12</v>
      </c>
      <c r="H74" s="433" t="s">
        <v>964</v>
      </c>
      <c r="I74" s="317" t="s">
        <v>17</v>
      </c>
      <c r="J74" s="319">
        <v>861938.49</v>
      </c>
      <c r="K74" s="319"/>
      <c r="L74" s="319"/>
      <c r="M74" s="325"/>
      <c r="N74" s="325"/>
      <c r="O74" s="325"/>
      <c r="P74" s="22"/>
      <c r="Q74" s="22"/>
      <c r="R74" s="22"/>
      <c r="S74" s="22"/>
      <c r="T74" s="22"/>
      <c r="U74" s="22"/>
    </row>
    <row r="75" spans="1:21" hidden="1" x14ac:dyDescent="0.25">
      <c r="A75" s="432" t="s">
        <v>28</v>
      </c>
      <c r="B75" s="432"/>
      <c r="C75" s="432"/>
      <c r="D75" s="432"/>
      <c r="E75" s="342">
        <v>851</v>
      </c>
      <c r="F75" s="386" t="s">
        <v>11</v>
      </c>
      <c r="G75" s="386" t="s">
        <v>29</v>
      </c>
      <c r="H75" s="342" t="s">
        <v>44</v>
      </c>
      <c r="I75" s="386"/>
      <c r="J75" s="319">
        <f t="shared" ref="J75:L77" si="36">J76</f>
        <v>0</v>
      </c>
      <c r="K75" s="319">
        <f t="shared" si="36"/>
        <v>0</v>
      </c>
      <c r="L75" s="319">
        <f t="shared" si="36"/>
        <v>0</v>
      </c>
      <c r="M75" s="325">
        <f>'3.ВС (2)'!J67</f>
        <v>43979</v>
      </c>
      <c r="N75" s="325">
        <f t="shared" si="0"/>
        <v>-43979</v>
      </c>
      <c r="O75" s="325">
        <f t="shared" si="1"/>
        <v>0</v>
      </c>
      <c r="P75" s="22">
        <f>'3.ВС (2)'!K67</f>
        <v>4308</v>
      </c>
      <c r="Q75" s="22">
        <f t="shared" si="2"/>
        <v>-4308</v>
      </c>
      <c r="R75" s="22">
        <f t="shared" si="3"/>
        <v>0</v>
      </c>
      <c r="S75" s="22">
        <f>'3.ВС (2)'!L67</f>
        <v>4662</v>
      </c>
      <c r="T75" s="22">
        <f t="shared" si="4"/>
        <v>-4662</v>
      </c>
      <c r="U75" s="22">
        <f t="shared" si="5"/>
        <v>0</v>
      </c>
    </row>
    <row r="76" spans="1:21" ht="60" hidden="1" x14ac:dyDescent="0.25">
      <c r="A76" s="374" t="s">
        <v>154</v>
      </c>
      <c r="B76" s="374"/>
      <c r="C76" s="374"/>
      <c r="D76" s="374"/>
      <c r="E76" s="342">
        <v>851</v>
      </c>
      <c r="F76" s="386" t="s">
        <v>11</v>
      </c>
      <c r="G76" s="386" t="s">
        <v>29</v>
      </c>
      <c r="H76" s="342" t="s">
        <v>310</v>
      </c>
      <c r="I76" s="386"/>
      <c r="J76" s="319">
        <f t="shared" si="36"/>
        <v>0</v>
      </c>
      <c r="K76" s="319">
        <f t="shared" si="36"/>
        <v>0</v>
      </c>
      <c r="L76" s="319">
        <f t="shared" si="36"/>
        <v>0</v>
      </c>
      <c r="M76" s="325">
        <f>'3.ВС (2)'!J68</f>
        <v>43979</v>
      </c>
      <c r="N76" s="325">
        <f t="shared" si="0"/>
        <v>-43979</v>
      </c>
      <c r="O76" s="325">
        <f t="shared" si="1"/>
        <v>0</v>
      </c>
      <c r="P76" s="22">
        <f>'3.ВС (2)'!K68</f>
        <v>4308</v>
      </c>
      <c r="Q76" s="22">
        <f t="shared" si="2"/>
        <v>-4308</v>
      </c>
      <c r="R76" s="22">
        <f t="shared" si="3"/>
        <v>0</v>
      </c>
      <c r="S76" s="22">
        <f>'3.ВС (2)'!L68</f>
        <v>4662</v>
      </c>
      <c r="T76" s="22">
        <f t="shared" si="4"/>
        <v>-4662</v>
      </c>
      <c r="U76" s="22">
        <f t="shared" si="5"/>
        <v>0</v>
      </c>
    </row>
    <row r="77" spans="1:21" ht="45" hidden="1" x14ac:dyDescent="0.25">
      <c r="A77" s="374" t="s">
        <v>19</v>
      </c>
      <c r="B77" s="374"/>
      <c r="C77" s="374"/>
      <c r="D77" s="374"/>
      <c r="E77" s="342">
        <v>851</v>
      </c>
      <c r="F77" s="386" t="s">
        <v>11</v>
      </c>
      <c r="G77" s="386" t="s">
        <v>29</v>
      </c>
      <c r="H77" s="342" t="s">
        <v>310</v>
      </c>
      <c r="I77" s="386" t="s">
        <v>20</v>
      </c>
      <c r="J77" s="319">
        <f t="shared" si="36"/>
        <v>0</v>
      </c>
      <c r="K77" s="319">
        <f t="shared" si="36"/>
        <v>0</v>
      </c>
      <c r="L77" s="319">
        <f t="shared" si="36"/>
        <v>0</v>
      </c>
      <c r="M77" s="325">
        <f>'3.ВС (2)'!J69</f>
        <v>43979</v>
      </c>
      <c r="N77" s="325">
        <f t="shared" si="0"/>
        <v>-43979</v>
      </c>
      <c r="O77" s="325">
        <f t="shared" si="1"/>
        <v>0</v>
      </c>
      <c r="P77" s="22">
        <f>'3.ВС (2)'!K69</f>
        <v>4308</v>
      </c>
      <c r="Q77" s="22">
        <f t="shared" si="2"/>
        <v>-4308</v>
      </c>
      <c r="R77" s="22">
        <f t="shared" si="3"/>
        <v>0</v>
      </c>
      <c r="S77" s="22">
        <f>'3.ВС (2)'!L69</f>
        <v>4662</v>
      </c>
      <c r="T77" s="22">
        <f t="shared" si="4"/>
        <v>-4662</v>
      </c>
      <c r="U77" s="22">
        <f t="shared" si="5"/>
        <v>0</v>
      </c>
    </row>
    <row r="78" spans="1:21" ht="45" hidden="1" x14ac:dyDescent="0.25">
      <c r="A78" s="374" t="s">
        <v>9</v>
      </c>
      <c r="B78" s="374"/>
      <c r="C78" s="374"/>
      <c r="D78" s="374"/>
      <c r="E78" s="342">
        <v>851</v>
      </c>
      <c r="F78" s="386" t="s">
        <v>11</v>
      </c>
      <c r="G78" s="386" t="s">
        <v>29</v>
      </c>
      <c r="H78" s="342" t="s">
        <v>310</v>
      </c>
      <c r="I78" s="386" t="s">
        <v>21</v>
      </c>
      <c r="J78" s="319"/>
      <c r="K78" s="319"/>
      <c r="L78" s="319"/>
      <c r="M78" s="325">
        <f>'3.ВС (2)'!J70</f>
        <v>43979</v>
      </c>
      <c r="N78" s="325">
        <f t="shared" si="0"/>
        <v>-43979</v>
      </c>
      <c r="O78" s="325">
        <f t="shared" si="1"/>
        <v>0</v>
      </c>
      <c r="P78" s="22">
        <f>'3.ВС (2)'!K70</f>
        <v>4308</v>
      </c>
      <c r="Q78" s="22">
        <f t="shared" si="2"/>
        <v>-4308</v>
      </c>
      <c r="R78" s="22">
        <f t="shared" si="3"/>
        <v>0</v>
      </c>
      <c r="S78" s="22">
        <f>'3.ВС (2)'!L70</f>
        <v>4662</v>
      </c>
      <c r="T78" s="22">
        <f t="shared" si="4"/>
        <v>-4662</v>
      </c>
      <c r="U78" s="22">
        <f t="shared" si="5"/>
        <v>0</v>
      </c>
    </row>
    <row r="79" spans="1:21" s="17" customFormat="1" hidden="1" x14ac:dyDescent="0.25">
      <c r="A79" s="374" t="s">
        <v>31</v>
      </c>
      <c r="B79" s="374"/>
      <c r="C79" s="374"/>
      <c r="D79" s="374"/>
      <c r="E79" s="342">
        <v>851</v>
      </c>
      <c r="F79" s="386" t="s">
        <v>11</v>
      </c>
      <c r="G79" s="386" t="s">
        <v>32</v>
      </c>
      <c r="H79" s="342" t="s">
        <v>44</v>
      </c>
      <c r="I79" s="386"/>
      <c r="J79" s="319">
        <f t="shared" ref="J79" si="37">J83+J80+J86+J89</f>
        <v>0</v>
      </c>
      <c r="K79" s="319">
        <f t="shared" ref="K79:L79" si="38">K83+K80+K86+K89</f>
        <v>0</v>
      </c>
      <c r="L79" s="319">
        <f t="shared" si="38"/>
        <v>0</v>
      </c>
      <c r="M79" s="325">
        <f>'3.ВС (2)'!J71</f>
        <v>5979400</v>
      </c>
      <c r="N79" s="325">
        <f t="shared" si="0"/>
        <v>-5979400</v>
      </c>
      <c r="O79" s="325">
        <f t="shared" si="1"/>
        <v>0</v>
      </c>
      <c r="P79" s="22">
        <f>'3.ВС (2)'!K71</f>
        <v>5396400</v>
      </c>
      <c r="Q79" s="22">
        <f t="shared" si="2"/>
        <v>-5396400</v>
      </c>
      <c r="R79" s="22">
        <f t="shared" si="3"/>
        <v>0</v>
      </c>
      <c r="S79" s="22">
        <f>'3.ВС (2)'!L71</f>
        <v>5396400</v>
      </c>
      <c r="T79" s="22">
        <f t="shared" si="4"/>
        <v>-5396400</v>
      </c>
      <c r="U79" s="22">
        <f t="shared" si="5"/>
        <v>0</v>
      </c>
    </row>
    <row r="80" spans="1:21" ht="30" hidden="1" x14ac:dyDescent="0.25">
      <c r="A80" s="374" t="s">
        <v>222</v>
      </c>
      <c r="B80" s="374"/>
      <c r="C80" s="374"/>
      <c r="D80" s="374"/>
      <c r="E80" s="342">
        <v>851</v>
      </c>
      <c r="F80" s="386" t="s">
        <v>11</v>
      </c>
      <c r="G80" s="342" t="s">
        <v>32</v>
      </c>
      <c r="H80" s="342" t="s">
        <v>311</v>
      </c>
      <c r="I80" s="386"/>
      <c r="J80" s="319">
        <f t="shared" ref="J80:L81" si="39">J81</f>
        <v>0</v>
      </c>
      <c r="K80" s="319">
        <f t="shared" si="39"/>
        <v>0</v>
      </c>
      <c r="L80" s="319">
        <f t="shared" si="39"/>
        <v>0</v>
      </c>
      <c r="M80" s="325">
        <f>'3.ВС (2)'!J72</f>
        <v>35500</v>
      </c>
      <c r="N80" s="325">
        <f t="shared" ref="N80:N143" si="40">O80-M80</f>
        <v>-35500</v>
      </c>
      <c r="O80" s="325">
        <f t="shared" ref="O80:O143" si="41">J80</f>
        <v>0</v>
      </c>
      <c r="P80" s="22">
        <f>'3.ВС (2)'!K72</f>
        <v>0</v>
      </c>
      <c r="Q80" s="22">
        <f t="shared" ref="Q80:Q143" si="42">R80-P80</f>
        <v>0</v>
      </c>
      <c r="R80" s="22">
        <f t="shared" ref="R80:R143" si="43">K80</f>
        <v>0</v>
      </c>
      <c r="S80" s="22">
        <f>'3.ВС (2)'!L72</f>
        <v>0</v>
      </c>
      <c r="T80" s="22">
        <f t="shared" ref="T80:T143" si="44">U80-S80</f>
        <v>0</v>
      </c>
      <c r="U80" s="22">
        <f t="shared" ref="U80:U143" si="45">L80</f>
        <v>0</v>
      </c>
    </row>
    <row r="81" spans="1:21" ht="45" hidden="1" x14ac:dyDescent="0.25">
      <c r="A81" s="374" t="s">
        <v>19</v>
      </c>
      <c r="B81" s="374"/>
      <c r="C81" s="374"/>
      <c r="D81" s="374"/>
      <c r="E81" s="342">
        <v>851</v>
      </c>
      <c r="F81" s="386" t="s">
        <v>11</v>
      </c>
      <c r="G81" s="342" t="s">
        <v>32</v>
      </c>
      <c r="H81" s="342" t="s">
        <v>311</v>
      </c>
      <c r="I81" s="386" t="s">
        <v>20</v>
      </c>
      <c r="J81" s="319">
        <f t="shared" si="39"/>
        <v>0</v>
      </c>
      <c r="K81" s="319">
        <f t="shared" si="39"/>
        <v>0</v>
      </c>
      <c r="L81" s="319">
        <f t="shared" si="39"/>
        <v>0</v>
      </c>
      <c r="M81" s="325">
        <f>'3.ВС (2)'!J73</f>
        <v>35500</v>
      </c>
      <c r="N81" s="325">
        <f t="shared" si="40"/>
        <v>-35500</v>
      </c>
      <c r="O81" s="325">
        <f t="shared" si="41"/>
        <v>0</v>
      </c>
      <c r="P81" s="22">
        <f>'3.ВС (2)'!K73</f>
        <v>0</v>
      </c>
      <c r="Q81" s="22">
        <f t="shared" si="42"/>
        <v>0</v>
      </c>
      <c r="R81" s="22">
        <f t="shared" si="43"/>
        <v>0</v>
      </c>
      <c r="S81" s="22">
        <f>'3.ВС (2)'!L73</f>
        <v>0</v>
      </c>
      <c r="T81" s="22">
        <f t="shared" si="44"/>
        <v>0</v>
      </c>
      <c r="U81" s="22">
        <f t="shared" si="45"/>
        <v>0</v>
      </c>
    </row>
    <row r="82" spans="1:21" ht="45" hidden="1" x14ac:dyDescent="0.25">
      <c r="A82" s="374" t="s">
        <v>9</v>
      </c>
      <c r="B82" s="374"/>
      <c r="C82" s="374"/>
      <c r="D82" s="374"/>
      <c r="E82" s="342">
        <v>851</v>
      </c>
      <c r="F82" s="386" t="s">
        <v>11</v>
      </c>
      <c r="G82" s="342" t="s">
        <v>32</v>
      </c>
      <c r="H82" s="342" t="s">
        <v>311</v>
      </c>
      <c r="I82" s="386" t="s">
        <v>21</v>
      </c>
      <c r="J82" s="319"/>
      <c r="K82" s="319"/>
      <c r="L82" s="319"/>
      <c r="M82" s="325">
        <f>'3.ВС (2)'!J74</f>
        <v>35500</v>
      </c>
      <c r="N82" s="325">
        <f t="shared" si="40"/>
        <v>-35500</v>
      </c>
      <c r="O82" s="325">
        <f t="shared" si="41"/>
        <v>0</v>
      </c>
      <c r="P82" s="22">
        <f>'3.ВС (2)'!K74</f>
        <v>0</v>
      </c>
      <c r="Q82" s="22">
        <f t="shared" si="42"/>
        <v>0</v>
      </c>
      <c r="R82" s="22">
        <f t="shared" si="43"/>
        <v>0</v>
      </c>
      <c r="S82" s="22">
        <f>'3.ВС (2)'!L74</f>
        <v>0</v>
      </c>
      <c r="T82" s="22">
        <f t="shared" si="44"/>
        <v>0</v>
      </c>
      <c r="U82" s="22">
        <f t="shared" si="45"/>
        <v>0</v>
      </c>
    </row>
    <row r="83" spans="1:21" ht="45" hidden="1" x14ac:dyDescent="0.25">
      <c r="A83" s="374" t="s">
        <v>35</v>
      </c>
      <c r="B83" s="374"/>
      <c r="C83" s="374"/>
      <c r="D83" s="374"/>
      <c r="E83" s="342">
        <v>851</v>
      </c>
      <c r="F83" s="386" t="s">
        <v>15</v>
      </c>
      <c r="G83" s="342" t="s">
        <v>32</v>
      </c>
      <c r="H83" s="342" t="s">
        <v>375</v>
      </c>
      <c r="I83" s="386"/>
      <c r="J83" s="319">
        <f t="shared" ref="J83:L84" si="46">J84</f>
        <v>0</v>
      </c>
      <c r="K83" s="319">
        <f t="shared" si="46"/>
        <v>0</v>
      </c>
      <c r="L83" s="319">
        <f t="shared" si="46"/>
        <v>0</v>
      </c>
      <c r="M83" s="325">
        <f>'3.ВС (2)'!J75</f>
        <v>547500</v>
      </c>
      <c r="N83" s="325">
        <f t="shared" si="40"/>
        <v>-547500</v>
      </c>
      <c r="O83" s="325">
        <f t="shared" si="41"/>
        <v>0</v>
      </c>
      <c r="P83" s="22">
        <f>'3.ВС (2)'!K75</f>
        <v>0</v>
      </c>
      <c r="Q83" s="22">
        <f t="shared" si="42"/>
        <v>0</v>
      </c>
      <c r="R83" s="22">
        <f t="shared" si="43"/>
        <v>0</v>
      </c>
      <c r="S83" s="22">
        <f>'3.ВС (2)'!L75</f>
        <v>0</v>
      </c>
      <c r="T83" s="22">
        <f t="shared" si="44"/>
        <v>0</v>
      </c>
      <c r="U83" s="22">
        <f t="shared" si="45"/>
        <v>0</v>
      </c>
    </row>
    <row r="84" spans="1:21" ht="45" hidden="1" x14ac:dyDescent="0.25">
      <c r="A84" s="374" t="s">
        <v>19</v>
      </c>
      <c r="B84" s="374"/>
      <c r="C84" s="374"/>
      <c r="D84" s="374"/>
      <c r="E84" s="342">
        <v>851</v>
      </c>
      <c r="F84" s="386" t="s">
        <v>11</v>
      </c>
      <c r="G84" s="386" t="s">
        <v>32</v>
      </c>
      <c r="H84" s="342" t="s">
        <v>375</v>
      </c>
      <c r="I84" s="386" t="s">
        <v>20</v>
      </c>
      <c r="J84" s="319">
        <f t="shared" si="46"/>
        <v>0</v>
      </c>
      <c r="K84" s="319">
        <f t="shared" si="46"/>
        <v>0</v>
      </c>
      <c r="L84" s="319">
        <f t="shared" si="46"/>
        <v>0</v>
      </c>
      <c r="M84" s="325">
        <f>'3.ВС (2)'!J76</f>
        <v>547500</v>
      </c>
      <c r="N84" s="325">
        <f t="shared" si="40"/>
        <v>-547500</v>
      </c>
      <c r="O84" s="325">
        <f t="shared" si="41"/>
        <v>0</v>
      </c>
      <c r="P84" s="22">
        <f>'3.ВС (2)'!K76</f>
        <v>0</v>
      </c>
      <c r="Q84" s="22">
        <f t="shared" si="42"/>
        <v>0</v>
      </c>
      <c r="R84" s="22">
        <f t="shared" si="43"/>
        <v>0</v>
      </c>
      <c r="S84" s="22">
        <f>'3.ВС (2)'!L76</f>
        <v>0</v>
      </c>
      <c r="T84" s="22">
        <f t="shared" si="44"/>
        <v>0</v>
      </c>
      <c r="U84" s="22">
        <f t="shared" si="45"/>
        <v>0</v>
      </c>
    </row>
    <row r="85" spans="1:21" ht="45" hidden="1" x14ac:dyDescent="0.25">
      <c r="A85" s="374" t="s">
        <v>9</v>
      </c>
      <c r="B85" s="374"/>
      <c r="C85" s="374"/>
      <c r="D85" s="374"/>
      <c r="E85" s="342">
        <v>851</v>
      </c>
      <c r="F85" s="386" t="s">
        <v>11</v>
      </c>
      <c r="G85" s="386" t="s">
        <v>32</v>
      </c>
      <c r="H85" s="342" t="s">
        <v>375</v>
      </c>
      <c r="I85" s="386" t="s">
        <v>21</v>
      </c>
      <c r="J85" s="319"/>
      <c r="K85" s="319"/>
      <c r="L85" s="319"/>
      <c r="M85" s="325">
        <f>'3.ВС (2)'!J77</f>
        <v>547500</v>
      </c>
      <c r="N85" s="325">
        <f t="shared" si="40"/>
        <v>-547500</v>
      </c>
      <c r="O85" s="325">
        <f t="shared" si="41"/>
        <v>0</v>
      </c>
      <c r="P85" s="22">
        <f>'3.ВС (2)'!K77</f>
        <v>0</v>
      </c>
      <c r="Q85" s="22">
        <f t="shared" si="42"/>
        <v>0</v>
      </c>
      <c r="R85" s="22">
        <f t="shared" si="43"/>
        <v>0</v>
      </c>
      <c r="S85" s="22">
        <f>'3.ВС (2)'!L77</f>
        <v>0</v>
      </c>
      <c r="T85" s="22">
        <f t="shared" si="44"/>
        <v>0</v>
      </c>
      <c r="U85" s="22">
        <f t="shared" si="45"/>
        <v>0</v>
      </c>
    </row>
    <row r="86" spans="1:21" ht="60" hidden="1" x14ac:dyDescent="0.25">
      <c r="A86" s="374" t="s">
        <v>421</v>
      </c>
      <c r="B86" s="374"/>
      <c r="C86" s="374"/>
      <c r="D86" s="374"/>
      <c r="E86" s="342" t="s">
        <v>250</v>
      </c>
      <c r="F86" s="386" t="s">
        <v>11</v>
      </c>
      <c r="G86" s="386" t="s">
        <v>32</v>
      </c>
      <c r="H86" s="342" t="s">
        <v>437</v>
      </c>
      <c r="I86" s="386"/>
      <c r="J86" s="319">
        <f t="shared" ref="J86:L87" si="47">J87</f>
        <v>0</v>
      </c>
      <c r="K86" s="319">
        <f t="shared" si="47"/>
        <v>0</v>
      </c>
      <c r="L86" s="319">
        <f t="shared" si="47"/>
        <v>0</v>
      </c>
      <c r="M86" s="325">
        <f>'3.ВС (2)'!J78</f>
        <v>352300</v>
      </c>
      <c r="N86" s="325">
        <f t="shared" si="40"/>
        <v>-352300</v>
      </c>
      <c r="O86" s="325">
        <f t="shared" si="41"/>
        <v>0</v>
      </c>
      <c r="P86" s="22">
        <f>'3.ВС (2)'!K78</f>
        <v>352300</v>
      </c>
      <c r="Q86" s="22">
        <f t="shared" si="42"/>
        <v>-352300</v>
      </c>
      <c r="R86" s="22">
        <f t="shared" si="43"/>
        <v>0</v>
      </c>
      <c r="S86" s="22">
        <f>'3.ВС (2)'!L78</f>
        <v>352300</v>
      </c>
      <c r="T86" s="22">
        <f t="shared" si="44"/>
        <v>-352300</v>
      </c>
      <c r="U86" s="22">
        <f t="shared" si="45"/>
        <v>0</v>
      </c>
    </row>
    <row r="87" spans="1:21" ht="45" hidden="1" x14ac:dyDescent="0.25">
      <c r="A87" s="374" t="s">
        <v>19</v>
      </c>
      <c r="B87" s="374"/>
      <c r="C87" s="374"/>
      <c r="D87" s="374"/>
      <c r="E87" s="342">
        <v>851</v>
      </c>
      <c r="F87" s="386" t="s">
        <v>11</v>
      </c>
      <c r="G87" s="386" t="s">
        <v>32</v>
      </c>
      <c r="H87" s="342" t="s">
        <v>437</v>
      </c>
      <c r="I87" s="386" t="s">
        <v>20</v>
      </c>
      <c r="J87" s="319">
        <f t="shared" si="47"/>
        <v>0</v>
      </c>
      <c r="K87" s="319">
        <f t="shared" si="47"/>
        <v>0</v>
      </c>
      <c r="L87" s="319">
        <f t="shared" si="47"/>
        <v>0</v>
      </c>
      <c r="M87" s="325">
        <f>'3.ВС (2)'!J79</f>
        <v>352300</v>
      </c>
      <c r="N87" s="325">
        <f t="shared" si="40"/>
        <v>-352300</v>
      </c>
      <c r="O87" s="325">
        <f t="shared" si="41"/>
        <v>0</v>
      </c>
      <c r="P87" s="22">
        <f>'3.ВС (2)'!K79</f>
        <v>352300</v>
      </c>
      <c r="Q87" s="22">
        <f t="shared" si="42"/>
        <v>-352300</v>
      </c>
      <c r="R87" s="22">
        <f t="shared" si="43"/>
        <v>0</v>
      </c>
      <c r="S87" s="22">
        <f>'3.ВС (2)'!L79</f>
        <v>352300</v>
      </c>
      <c r="T87" s="22">
        <f t="shared" si="44"/>
        <v>-352300</v>
      </c>
      <c r="U87" s="22">
        <f t="shared" si="45"/>
        <v>0</v>
      </c>
    </row>
    <row r="88" spans="1:21" ht="45" hidden="1" x14ac:dyDescent="0.25">
      <c r="A88" s="374" t="s">
        <v>9</v>
      </c>
      <c r="B88" s="374"/>
      <c r="C88" s="374"/>
      <c r="D88" s="374"/>
      <c r="E88" s="342">
        <v>851</v>
      </c>
      <c r="F88" s="386" t="s">
        <v>11</v>
      </c>
      <c r="G88" s="386" t="s">
        <v>32</v>
      </c>
      <c r="H88" s="342" t="s">
        <v>437</v>
      </c>
      <c r="I88" s="386" t="s">
        <v>21</v>
      </c>
      <c r="J88" s="319"/>
      <c r="K88" s="319"/>
      <c r="L88" s="319"/>
      <c r="M88" s="325">
        <f>'3.ВС (2)'!J80</f>
        <v>352300</v>
      </c>
      <c r="N88" s="325">
        <f t="shared" si="40"/>
        <v>-352300</v>
      </c>
      <c r="O88" s="325">
        <f t="shared" si="41"/>
        <v>0</v>
      </c>
      <c r="P88" s="22">
        <f>'3.ВС (2)'!K80</f>
        <v>352300</v>
      </c>
      <c r="Q88" s="22">
        <f t="shared" si="42"/>
        <v>-352300</v>
      </c>
      <c r="R88" s="22">
        <f t="shared" si="43"/>
        <v>0</v>
      </c>
      <c r="S88" s="22">
        <f>'3.ВС (2)'!L80</f>
        <v>352300</v>
      </c>
      <c r="T88" s="22">
        <f t="shared" si="44"/>
        <v>-352300</v>
      </c>
      <c r="U88" s="22">
        <f t="shared" si="45"/>
        <v>0</v>
      </c>
    </row>
    <row r="89" spans="1:21" s="1" customFormat="1" ht="45" hidden="1" x14ac:dyDescent="0.25">
      <c r="A89" s="374" t="s">
        <v>36</v>
      </c>
      <c r="B89" s="374"/>
      <c r="C89" s="374"/>
      <c r="D89" s="374"/>
      <c r="E89" s="342">
        <v>851</v>
      </c>
      <c r="F89" s="342" t="s">
        <v>11</v>
      </c>
      <c r="G89" s="342" t="s">
        <v>32</v>
      </c>
      <c r="H89" s="342" t="s">
        <v>312</v>
      </c>
      <c r="I89" s="342"/>
      <c r="J89" s="319">
        <f t="shared" ref="J89:L90" si="48">J90</f>
        <v>0</v>
      </c>
      <c r="K89" s="319">
        <f t="shared" si="48"/>
        <v>0</v>
      </c>
      <c r="L89" s="319">
        <f t="shared" si="48"/>
        <v>0</v>
      </c>
      <c r="M89" s="325">
        <f>'3.ВС (2)'!J81</f>
        <v>5044100</v>
      </c>
      <c r="N89" s="325">
        <f t="shared" si="40"/>
        <v>-5044100</v>
      </c>
      <c r="O89" s="325">
        <f t="shared" si="41"/>
        <v>0</v>
      </c>
      <c r="P89" s="22">
        <f>'3.ВС (2)'!K81</f>
        <v>5044100</v>
      </c>
      <c r="Q89" s="22">
        <f t="shared" si="42"/>
        <v>-5044100</v>
      </c>
      <c r="R89" s="22">
        <f t="shared" si="43"/>
        <v>0</v>
      </c>
      <c r="S89" s="22">
        <f>'3.ВС (2)'!L81</f>
        <v>5044100</v>
      </c>
      <c r="T89" s="22">
        <f t="shared" si="44"/>
        <v>-5044100</v>
      </c>
      <c r="U89" s="22">
        <f t="shared" si="45"/>
        <v>0</v>
      </c>
    </row>
    <row r="90" spans="1:21" ht="45" hidden="1" x14ac:dyDescent="0.25">
      <c r="A90" s="374" t="s">
        <v>37</v>
      </c>
      <c r="B90" s="374"/>
      <c r="C90" s="374"/>
      <c r="D90" s="374"/>
      <c r="E90" s="342">
        <v>851</v>
      </c>
      <c r="F90" s="386" t="s">
        <v>11</v>
      </c>
      <c r="G90" s="386" t="s">
        <v>32</v>
      </c>
      <c r="H90" s="342" t="s">
        <v>312</v>
      </c>
      <c r="I90" s="386">
        <v>600</v>
      </c>
      <c r="J90" s="319">
        <f t="shared" si="48"/>
        <v>0</v>
      </c>
      <c r="K90" s="319">
        <f t="shared" si="48"/>
        <v>0</v>
      </c>
      <c r="L90" s="319">
        <f t="shared" si="48"/>
        <v>0</v>
      </c>
      <c r="M90" s="325">
        <f>'3.ВС (2)'!J82</f>
        <v>5044100</v>
      </c>
      <c r="N90" s="325">
        <f t="shared" si="40"/>
        <v>-5044100</v>
      </c>
      <c r="O90" s="325">
        <f t="shared" si="41"/>
        <v>0</v>
      </c>
      <c r="P90" s="22">
        <f>'3.ВС (2)'!K82</f>
        <v>5044100</v>
      </c>
      <c r="Q90" s="22">
        <f t="shared" si="42"/>
        <v>-5044100</v>
      </c>
      <c r="R90" s="22">
        <f t="shared" si="43"/>
        <v>0</v>
      </c>
      <c r="S90" s="22">
        <f>'3.ВС (2)'!L82</f>
        <v>5044100</v>
      </c>
      <c r="T90" s="22">
        <f t="shared" si="44"/>
        <v>-5044100</v>
      </c>
      <c r="U90" s="22">
        <f t="shared" si="45"/>
        <v>0</v>
      </c>
    </row>
    <row r="91" spans="1:21" hidden="1" x14ac:dyDescent="0.25">
      <c r="A91" s="374" t="s">
        <v>77</v>
      </c>
      <c r="B91" s="374"/>
      <c r="C91" s="374"/>
      <c r="D91" s="374"/>
      <c r="E91" s="342">
        <v>851</v>
      </c>
      <c r="F91" s="386" t="s">
        <v>11</v>
      </c>
      <c r="G91" s="386" t="s">
        <v>32</v>
      </c>
      <c r="H91" s="342" t="s">
        <v>312</v>
      </c>
      <c r="I91" s="386">
        <v>610</v>
      </c>
      <c r="J91" s="319"/>
      <c r="K91" s="319"/>
      <c r="L91" s="319"/>
      <c r="M91" s="325">
        <f>'3.ВС (2)'!J83</f>
        <v>5044100</v>
      </c>
      <c r="N91" s="325">
        <f t="shared" si="40"/>
        <v>-5044100</v>
      </c>
      <c r="O91" s="325">
        <f t="shared" si="41"/>
        <v>0</v>
      </c>
      <c r="P91" s="22">
        <f>'3.ВС (2)'!K83</f>
        <v>5044100</v>
      </c>
      <c r="Q91" s="22">
        <f t="shared" si="42"/>
        <v>-5044100</v>
      </c>
      <c r="R91" s="22">
        <f t="shared" si="43"/>
        <v>0</v>
      </c>
      <c r="S91" s="22">
        <f>'3.ВС (2)'!L83</f>
        <v>5044100</v>
      </c>
      <c r="T91" s="22">
        <f t="shared" si="44"/>
        <v>-5044100</v>
      </c>
      <c r="U91" s="22">
        <f t="shared" si="45"/>
        <v>0</v>
      </c>
    </row>
    <row r="92" spans="1:21" s="17" customFormat="1" hidden="1" x14ac:dyDescent="0.25">
      <c r="A92" s="374" t="s">
        <v>39</v>
      </c>
      <c r="B92" s="374"/>
      <c r="C92" s="374"/>
      <c r="D92" s="374"/>
      <c r="E92" s="386">
        <v>851</v>
      </c>
      <c r="F92" s="386" t="s">
        <v>40</v>
      </c>
      <c r="G92" s="386"/>
      <c r="H92" s="342" t="s">
        <v>44</v>
      </c>
      <c r="I92" s="386"/>
      <c r="J92" s="319">
        <f t="shared" ref="J92:L93" si="49">J93</f>
        <v>0</v>
      </c>
      <c r="K92" s="319">
        <f t="shared" si="49"/>
        <v>0</v>
      </c>
      <c r="L92" s="319">
        <f t="shared" si="49"/>
        <v>0</v>
      </c>
      <c r="M92" s="325">
        <f>'3.ВС (2)'!J84</f>
        <v>1119810</v>
      </c>
      <c r="N92" s="325">
        <f t="shared" si="40"/>
        <v>-1119810</v>
      </c>
      <c r="O92" s="325">
        <f t="shared" si="41"/>
        <v>0</v>
      </c>
      <c r="P92" s="22">
        <f>'3.ВС (2)'!K84</f>
        <v>1248705</v>
      </c>
      <c r="Q92" s="22">
        <f t="shared" si="42"/>
        <v>-1248705</v>
      </c>
      <c r="R92" s="22">
        <f t="shared" si="43"/>
        <v>0</v>
      </c>
      <c r="S92" s="22">
        <f>'3.ВС (2)'!L84</f>
        <v>1588844</v>
      </c>
      <c r="T92" s="22">
        <f t="shared" si="44"/>
        <v>-1588844</v>
      </c>
      <c r="U92" s="22">
        <f t="shared" si="45"/>
        <v>0</v>
      </c>
    </row>
    <row r="93" spans="1:21" s="29" customFormat="1" ht="30" hidden="1" x14ac:dyDescent="0.25">
      <c r="A93" s="374" t="s">
        <v>41</v>
      </c>
      <c r="B93" s="374"/>
      <c r="C93" s="374"/>
      <c r="D93" s="374"/>
      <c r="E93" s="386">
        <v>851</v>
      </c>
      <c r="F93" s="386" t="s">
        <v>40</v>
      </c>
      <c r="G93" s="386" t="s">
        <v>42</v>
      </c>
      <c r="H93" s="342" t="s">
        <v>44</v>
      </c>
      <c r="I93" s="386"/>
      <c r="J93" s="319">
        <f t="shared" si="49"/>
        <v>0</v>
      </c>
      <c r="K93" s="319">
        <f t="shared" si="49"/>
        <v>0</v>
      </c>
      <c r="L93" s="319">
        <f t="shared" si="49"/>
        <v>0</v>
      </c>
      <c r="M93" s="325">
        <f>'3.ВС (2)'!J85</f>
        <v>1119810</v>
      </c>
      <c r="N93" s="325">
        <f t="shared" si="40"/>
        <v>-1119810</v>
      </c>
      <c r="O93" s="325">
        <f t="shared" si="41"/>
        <v>0</v>
      </c>
      <c r="P93" s="22">
        <f>'3.ВС (2)'!K85</f>
        <v>1248705</v>
      </c>
      <c r="Q93" s="22">
        <f t="shared" si="42"/>
        <v>-1248705</v>
      </c>
      <c r="R93" s="22">
        <f t="shared" si="43"/>
        <v>0</v>
      </c>
      <c r="S93" s="22">
        <f>'3.ВС (2)'!L85</f>
        <v>1588844</v>
      </c>
      <c r="T93" s="22">
        <f t="shared" si="44"/>
        <v>-1588844</v>
      </c>
      <c r="U93" s="22">
        <f t="shared" si="45"/>
        <v>0</v>
      </c>
    </row>
    <row r="94" spans="1:21" s="1" customFormat="1" ht="60" hidden="1" x14ac:dyDescent="0.25">
      <c r="A94" s="374" t="s">
        <v>410</v>
      </c>
      <c r="B94" s="374"/>
      <c r="C94" s="374"/>
      <c r="D94" s="374"/>
      <c r="E94" s="386">
        <v>851</v>
      </c>
      <c r="F94" s="342" t="s">
        <v>40</v>
      </c>
      <c r="G94" s="342" t="s">
        <v>42</v>
      </c>
      <c r="H94" s="342" t="s">
        <v>313</v>
      </c>
      <c r="I94" s="342" t="s">
        <v>44</v>
      </c>
      <c r="J94" s="319">
        <f>J95+J97</f>
        <v>0</v>
      </c>
      <c r="K94" s="319">
        <f t="shared" ref="K94:L94" si="50">K95+K97</f>
        <v>0</v>
      </c>
      <c r="L94" s="319">
        <f t="shared" si="50"/>
        <v>0</v>
      </c>
      <c r="M94" s="325">
        <f>'3.ВС (2)'!J86</f>
        <v>1119810</v>
      </c>
      <c r="N94" s="325">
        <f t="shared" si="40"/>
        <v>-1119810</v>
      </c>
      <c r="O94" s="325">
        <f t="shared" si="41"/>
        <v>0</v>
      </c>
      <c r="P94" s="22">
        <f>'3.ВС (2)'!K86</f>
        <v>1248705</v>
      </c>
      <c r="Q94" s="22">
        <f t="shared" si="42"/>
        <v>-1248705</v>
      </c>
      <c r="R94" s="22">
        <f t="shared" si="43"/>
        <v>0</v>
      </c>
      <c r="S94" s="22">
        <f>'3.ВС (2)'!L86</f>
        <v>1588844</v>
      </c>
      <c r="T94" s="22">
        <f t="shared" si="44"/>
        <v>-1588844</v>
      </c>
      <c r="U94" s="22">
        <f t="shared" si="45"/>
        <v>0</v>
      </c>
    </row>
    <row r="95" spans="1:21" ht="90" hidden="1" x14ac:dyDescent="0.25">
      <c r="A95" s="374" t="s">
        <v>14</v>
      </c>
      <c r="B95" s="374"/>
      <c r="C95" s="374"/>
      <c r="D95" s="374"/>
      <c r="E95" s="342">
        <v>851</v>
      </c>
      <c r="F95" s="386" t="s">
        <v>40</v>
      </c>
      <c r="G95" s="386" t="s">
        <v>42</v>
      </c>
      <c r="H95" s="342" t="s">
        <v>313</v>
      </c>
      <c r="I95" s="386" t="s">
        <v>16</v>
      </c>
      <c r="J95" s="319">
        <f t="shared" ref="J95:L95" si="51">J96</f>
        <v>0</v>
      </c>
      <c r="K95" s="319">
        <f t="shared" si="51"/>
        <v>0</v>
      </c>
      <c r="L95" s="319">
        <f t="shared" si="51"/>
        <v>0</v>
      </c>
      <c r="M95" s="325">
        <f>'3.ВС (2)'!J87</f>
        <v>940709</v>
      </c>
      <c r="N95" s="325">
        <f t="shared" si="40"/>
        <v>-940709</v>
      </c>
      <c r="O95" s="325">
        <f t="shared" si="41"/>
        <v>0</v>
      </c>
      <c r="P95" s="22">
        <f>'3.ВС (2)'!K87</f>
        <v>1132382</v>
      </c>
      <c r="Q95" s="22">
        <f t="shared" si="42"/>
        <v>-1132382</v>
      </c>
      <c r="R95" s="22">
        <f t="shared" si="43"/>
        <v>0</v>
      </c>
      <c r="S95" s="22">
        <f>'3.ВС (2)'!L87</f>
        <v>1262582</v>
      </c>
      <c r="T95" s="22">
        <f t="shared" si="44"/>
        <v>-1262582</v>
      </c>
      <c r="U95" s="22">
        <f t="shared" si="45"/>
        <v>0</v>
      </c>
    </row>
    <row r="96" spans="1:21" ht="30" hidden="1" x14ac:dyDescent="0.25">
      <c r="A96" s="374" t="s">
        <v>255</v>
      </c>
      <c r="B96" s="374"/>
      <c r="C96" s="374"/>
      <c r="D96" s="374"/>
      <c r="E96" s="342">
        <v>851</v>
      </c>
      <c r="F96" s="386" t="s">
        <v>40</v>
      </c>
      <c r="G96" s="386" t="s">
        <v>42</v>
      </c>
      <c r="H96" s="342" t="s">
        <v>313</v>
      </c>
      <c r="I96" s="386" t="s">
        <v>17</v>
      </c>
      <c r="J96" s="319"/>
      <c r="K96" s="319"/>
      <c r="L96" s="319"/>
      <c r="M96" s="325">
        <f>'3.ВС (2)'!J88</f>
        <v>940709</v>
      </c>
      <c r="N96" s="325">
        <f t="shared" si="40"/>
        <v>-940709</v>
      </c>
      <c r="O96" s="325">
        <f t="shared" si="41"/>
        <v>0</v>
      </c>
      <c r="P96" s="22">
        <f>'3.ВС (2)'!K88</f>
        <v>1132382</v>
      </c>
      <c r="Q96" s="22">
        <f t="shared" si="42"/>
        <v>-1132382</v>
      </c>
      <c r="R96" s="22">
        <f t="shared" si="43"/>
        <v>0</v>
      </c>
      <c r="S96" s="22">
        <f>'3.ВС (2)'!L88</f>
        <v>1262582</v>
      </c>
      <c r="T96" s="22">
        <f t="shared" si="44"/>
        <v>-1262582</v>
      </c>
      <c r="U96" s="22">
        <f t="shared" si="45"/>
        <v>0</v>
      </c>
    </row>
    <row r="97" spans="1:21" ht="45" hidden="1" x14ac:dyDescent="0.25">
      <c r="A97" s="374" t="s">
        <v>19</v>
      </c>
      <c r="B97" s="374"/>
      <c r="C97" s="374"/>
      <c r="D97" s="374"/>
      <c r="E97" s="342">
        <v>851</v>
      </c>
      <c r="F97" s="386" t="s">
        <v>40</v>
      </c>
      <c r="G97" s="386" t="s">
        <v>42</v>
      </c>
      <c r="H97" s="342" t="s">
        <v>313</v>
      </c>
      <c r="I97" s="386" t="s">
        <v>20</v>
      </c>
      <c r="J97" s="319">
        <f t="shared" ref="J97:L97" si="52">J98</f>
        <v>0</v>
      </c>
      <c r="K97" s="319">
        <f t="shared" si="52"/>
        <v>0</v>
      </c>
      <c r="L97" s="319">
        <f t="shared" si="52"/>
        <v>0</v>
      </c>
      <c r="M97" s="325">
        <f>'3.ВС (2)'!J89</f>
        <v>179101</v>
      </c>
      <c r="N97" s="325">
        <f t="shared" si="40"/>
        <v>-179101</v>
      </c>
      <c r="O97" s="325">
        <f t="shared" si="41"/>
        <v>0</v>
      </c>
      <c r="P97" s="22">
        <f>'3.ВС (2)'!K89</f>
        <v>116323</v>
      </c>
      <c r="Q97" s="22">
        <f t="shared" si="42"/>
        <v>-116323</v>
      </c>
      <c r="R97" s="22">
        <f t="shared" si="43"/>
        <v>0</v>
      </c>
      <c r="S97" s="22">
        <f>'3.ВС (2)'!L89</f>
        <v>326262</v>
      </c>
      <c r="T97" s="22">
        <f t="shared" si="44"/>
        <v>-326262</v>
      </c>
      <c r="U97" s="22">
        <f t="shared" si="45"/>
        <v>0</v>
      </c>
    </row>
    <row r="98" spans="1:21" ht="45" hidden="1" x14ac:dyDescent="0.25">
      <c r="A98" s="374" t="s">
        <v>9</v>
      </c>
      <c r="B98" s="374"/>
      <c r="C98" s="374"/>
      <c r="D98" s="374"/>
      <c r="E98" s="342">
        <v>851</v>
      </c>
      <c r="F98" s="386" t="s">
        <v>40</v>
      </c>
      <c r="G98" s="386" t="s">
        <v>42</v>
      </c>
      <c r="H98" s="342" t="s">
        <v>313</v>
      </c>
      <c r="I98" s="386" t="s">
        <v>21</v>
      </c>
      <c r="J98" s="319"/>
      <c r="K98" s="319"/>
      <c r="L98" s="319"/>
      <c r="M98" s="325">
        <f>'3.ВС (2)'!J90</f>
        <v>179101</v>
      </c>
      <c r="N98" s="325">
        <f t="shared" si="40"/>
        <v>-179101</v>
      </c>
      <c r="O98" s="325">
        <f t="shared" si="41"/>
        <v>0</v>
      </c>
      <c r="P98" s="22">
        <f>'3.ВС (2)'!K90</f>
        <v>116323</v>
      </c>
      <c r="Q98" s="22">
        <f t="shared" si="42"/>
        <v>-116323</v>
      </c>
      <c r="R98" s="22">
        <f t="shared" si="43"/>
        <v>0</v>
      </c>
      <c r="S98" s="22">
        <f>'3.ВС (2)'!L90</f>
        <v>326262</v>
      </c>
      <c r="T98" s="22">
        <f t="shared" si="44"/>
        <v>-326262</v>
      </c>
      <c r="U98" s="22">
        <f t="shared" si="45"/>
        <v>0</v>
      </c>
    </row>
    <row r="99" spans="1:21" s="17" customFormat="1" ht="30" hidden="1" x14ac:dyDescent="0.25">
      <c r="A99" s="374" t="s">
        <v>45</v>
      </c>
      <c r="B99" s="374"/>
      <c r="C99" s="374"/>
      <c r="D99" s="374"/>
      <c r="E99" s="342">
        <v>851</v>
      </c>
      <c r="F99" s="386" t="s">
        <v>42</v>
      </c>
      <c r="G99" s="386"/>
      <c r="H99" s="342" t="s">
        <v>44</v>
      </c>
      <c r="I99" s="386"/>
      <c r="J99" s="319">
        <f t="shared" ref="J99:L99" si="53">J100</f>
        <v>0</v>
      </c>
      <c r="K99" s="319">
        <f t="shared" si="53"/>
        <v>0</v>
      </c>
      <c r="L99" s="319">
        <f t="shared" si="53"/>
        <v>0</v>
      </c>
      <c r="M99" s="325">
        <f>'3.ВС (2)'!J91</f>
        <v>6969400</v>
      </c>
      <c r="N99" s="325">
        <f t="shared" si="40"/>
        <v>-6969400</v>
      </c>
      <c r="O99" s="325">
        <f t="shared" si="41"/>
        <v>0</v>
      </c>
      <c r="P99" s="22">
        <f>'3.ВС (2)'!K91</f>
        <v>5897800</v>
      </c>
      <c r="Q99" s="22">
        <f t="shared" si="42"/>
        <v>-5897800</v>
      </c>
      <c r="R99" s="22">
        <f t="shared" si="43"/>
        <v>0</v>
      </c>
      <c r="S99" s="22">
        <f>'3.ВС (2)'!L91</f>
        <v>5897800</v>
      </c>
      <c r="T99" s="22">
        <f t="shared" si="44"/>
        <v>-5897800</v>
      </c>
      <c r="U99" s="22">
        <f t="shared" si="45"/>
        <v>0</v>
      </c>
    </row>
    <row r="100" spans="1:21" s="17" customFormat="1" ht="60" hidden="1" x14ac:dyDescent="0.25">
      <c r="A100" s="374" t="s">
        <v>288</v>
      </c>
      <c r="B100" s="374"/>
      <c r="C100" s="374"/>
      <c r="D100" s="374"/>
      <c r="E100" s="342">
        <v>851</v>
      </c>
      <c r="F100" s="386" t="s">
        <v>42</v>
      </c>
      <c r="G100" s="386" t="s">
        <v>86</v>
      </c>
      <c r="H100" s="342" t="s">
        <v>44</v>
      </c>
      <c r="I100" s="386"/>
      <c r="J100" s="319">
        <f t="shared" ref="J100" si="54">J101+J108</f>
        <v>0</v>
      </c>
      <c r="K100" s="319">
        <f t="shared" ref="K100:L100" si="55">K101+K108</f>
        <v>0</v>
      </c>
      <c r="L100" s="319">
        <f t="shared" si="55"/>
        <v>0</v>
      </c>
      <c r="M100" s="325">
        <f>'3.ВС (2)'!J92</f>
        <v>6969400</v>
      </c>
      <c r="N100" s="325">
        <f t="shared" si="40"/>
        <v>-6969400</v>
      </c>
      <c r="O100" s="325">
        <f t="shared" si="41"/>
        <v>0</v>
      </c>
      <c r="P100" s="22">
        <f>'3.ВС (2)'!K92</f>
        <v>5897800</v>
      </c>
      <c r="Q100" s="22">
        <f t="shared" si="42"/>
        <v>-5897800</v>
      </c>
      <c r="R100" s="22">
        <f t="shared" si="43"/>
        <v>0</v>
      </c>
      <c r="S100" s="22">
        <f>'3.ВС (2)'!L92</f>
        <v>5897800</v>
      </c>
      <c r="T100" s="22">
        <f t="shared" si="44"/>
        <v>-5897800</v>
      </c>
      <c r="U100" s="22">
        <f t="shared" si="45"/>
        <v>0</v>
      </c>
    </row>
    <row r="101" spans="1:21" hidden="1" x14ac:dyDescent="0.25">
      <c r="A101" s="374" t="s">
        <v>47</v>
      </c>
      <c r="B101" s="374"/>
      <c r="C101" s="374"/>
      <c r="D101" s="374"/>
      <c r="E101" s="342">
        <v>851</v>
      </c>
      <c r="F101" s="386" t="s">
        <v>42</v>
      </c>
      <c r="G101" s="386" t="s">
        <v>86</v>
      </c>
      <c r="H101" s="342" t="s">
        <v>314</v>
      </c>
      <c r="I101" s="386"/>
      <c r="J101" s="319">
        <f t="shared" ref="J101" si="56">J102+J104+J106</f>
        <v>0</v>
      </c>
      <c r="K101" s="319">
        <f t="shared" ref="K101:L101" si="57">K102+K104+K106</f>
        <v>0</v>
      </c>
      <c r="L101" s="319">
        <f t="shared" si="57"/>
        <v>0</v>
      </c>
      <c r="M101" s="325">
        <f>'3.ВС (2)'!J93</f>
        <v>5873100</v>
      </c>
      <c r="N101" s="325">
        <f t="shared" si="40"/>
        <v>-5873100</v>
      </c>
      <c r="O101" s="325">
        <f t="shared" si="41"/>
        <v>0</v>
      </c>
      <c r="P101" s="22">
        <f>'3.ВС (2)'!K93</f>
        <v>5597800</v>
      </c>
      <c r="Q101" s="22">
        <f t="shared" si="42"/>
        <v>-5597800</v>
      </c>
      <c r="R101" s="22">
        <f t="shared" si="43"/>
        <v>0</v>
      </c>
      <c r="S101" s="22">
        <f>'3.ВС (2)'!L93</f>
        <v>5597800</v>
      </c>
      <c r="T101" s="22">
        <f t="shared" si="44"/>
        <v>-5597800</v>
      </c>
      <c r="U101" s="22">
        <f t="shared" si="45"/>
        <v>0</v>
      </c>
    </row>
    <row r="102" spans="1:21" ht="90" hidden="1" x14ac:dyDescent="0.25">
      <c r="A102" s="374" t="s">
        <v>14</v>
      </c>
      <c r="B102" s="374"/>
      <c r="C102" s="374"/>
      <c r="D102" s="374"/>
      <c r="E102" s="342">
        <v>851</v>
      </c>
      <c r="F102" s="386" t="s">
        <v>42</v>
      </c>
      <c r="G102" s="342" t="s">
        <v>86</v>
      </c>
      <c r="H102" s="342" t="s">
        <v>314</v>
      </c>
      <c r="I102" s="386" t="s">
        <v>16</v>
      </c>
      <c r="J102" s="319">
        <f t="shared" ref="J102:L102" si="58">J103</f>
        <v>0</v>
      </c>
      <c r="K102" s="319">
        <f t="shared" si="58"/>
        <v>0</v>
      </c>
      <c r="L102" s="319">
        <f t="shared" si="58"/>
        <v>0</v>
      </c>
      <c r="M102" s="325">
        <f>'3.ВС (2)'!J94</f>
        <v>4467100</v>
      </c>
      <c r="N102" s="325">
        <f t="shared" si="40"/>
        <v>-4467100</v>
      </c>
      <c r="O102" s="325">
        <f t="shared" si="41"/>
        <v>0</v>
      </c>
      <c r="P102" s="22">
        <f>'3.ВС (2)'!K94</f>
        <v>4467100</v>
      </c>
      <c r="Q102" s="22">
        <f t="shared" si="42"/>
        <v>-4467100</v>
      </c>
      <c r="R102" s="22">
        <f t="shared" si="43"/>
        <v>0</v>
      </c>
      <c r="S102" s="22">
        <f>'3.ВС (2)'!L94</f>
        <v>4467100</v>
      </c>
      <c r="T102" s="22">
        <f t="shared" si="44"/>
        <v>-4467100</v>
      </c>
      <c r="U102" s="22">
        <f t="shared" si="45"/>
        <v>0</v>
      </c>
    </row>
    <row r="103" spans="1:21" ht="30" hidden="1" x14ac:dyDescent="0.25">
      <c r="A103" s="374" t="s">
        <v>7</v>
      </c>
      <c r="B103" s="374"/>
      <c r="C103" s="374"/>
      <c r="D103" s="374"/>
      <c r="E103" s="342">
        <v>851</v>
      </c>
      <c r="F103" s="386" t="s">
        <v>42</v>
      </c>
      <c r="G103" s="342" t="s">
        <v>86</v>
      </c>
      <c r="H103" s="342" t="s">
        <v>314</v>
      </c>
      <c r="I103" s="386" t="s">
        <v>48</v>
      </c>
      <c r="J103" s="319"/>
      <c r="K103" s="319"/>
      <c r="L103" s="319"/>
      <c r="M103" s="325">
        <f>'3.ВС (2)'!J95</f>
        <v>4467100</v>
      </c>
      <c r="N103" s="325">
        <f t="shared" si="40"/>
        <v>-4467100</v>
      </c>
      <c r="O103" s="325">
        <f t="shared" si="41"/>
        <v>0</v>
      </c>
      <c r="P103" s="22">
        <f>'3.ВС (2)'!K95</f>
        <v>4467100</v>
      </c>
      <c r="Q103" s="22">
        <f t="shared" si="42"/>
        <v>-4467100</v>
      </c>
      <c r="R103" s="22">
        <f t="shared" si="43"/>
        <v>0</v>
      </c>
      <c r="S103" s="22">
        <f>'3.ВС (2)'!L95</f>
        <v>4467100</v>
      </c>
      <c r="T103" s="22">
        <f t="shared" si="44"/>
        <v>-4467100</v>
      </c>
      <c r="U103" s="22">
        <f t="shared" si="45"/>
        <v>0</v>
      </c>
    </row>
    <row r="104" spans="1:21" ht="45" hidden="1" x14ac:dyDescent="0.25">
      <c r="A104" s="374" t="s">
        <v>19</v>
      </c>
      <c r="B104" s="374"/>
      <c r="C104" s="374"/>
      <c r="D104" s="374"/>
      <c r="E104" s="342">
        <v>851</v>
      </c>
      <c r="F104" s="386" t="s">
        <v>42</v>
      </c>
      <c r="G104" s="342" t="s">
        <v>86</v>
      </c>
      <c r="H104" s="342" t="s">
        <v>314</v>
      </c>
      <c r="I104" s="386" t="s">
        <v>20</v>
      </c>
      <c r="J104" s="319">
        <f t="shared" ref="J104:L104" si="59">J105</f>
        <v>0</v>
      </c>
      <c r="K104" s="319">
        <f t="shared" si="59"/>
        <v>0</v>
      </c>
      <c r="L104" s="319">
        <f t="shared" si="59"/>
        <v>0</v>
      </c>
      <c r="M104" s="325">
        <f>'3.ВС (2)'!J96</f>
        <v>1397100</v>
      </c>
      <c r="N104" s="325">
        <f t="shared" si="40"/>
        <v>-1397100</v>
      </c>
      <c r="O104" s="325">
        <f t="shared" si="41"/>
        <v>0</v>
      </c>
      <c r="P104" s="22">
        <f>'3.ВС (2)'!K96</f>
        <v>1121800</v>
      </c>
      <c r="Q104" s="22">
        <f t="shared" si="42"/>
        <v>-1121800</v>
      </c>
      <c r="R104" s="22">
        <f t="shared" si="43"/>
        <v>0</v>
      </c>
      <c r="S104" s="22">
        <f>'3.ВС (2)'!L96</f>
        <v>1121800</v>
      </c>
      <c r="T104" s="22">
        <f t="shared" si="44"/>
        <v>-1121800</v>
      </c>
      <c r="U104" s="22">
        <f t="shared" si="45"/>
        <v>0</v>
      </c>
    </row>
    <row r="105" spans="1:21" ht="45" hidden="1" x14ac:dyDescent="0.25">
      <c r="A105" s="374" t="s">
        <v>9</v>
      </c>
      <c r="B105" s="374"/>
      <c r="C105" s="374"/>
      <c r="D105" s="374"/>
      <c r="E105" s="342">
        <v>851</v>
      </c>
      <c r="F105" s="386" t="s">
        <v>42</v>
      </c>
      <c r="G105" s="342" t="s">
        <v>86</v>
      </c>
      <c r="H105" s="342" t="s">
        <v>314</v>
      </c>
      <c r="I105" s="386" t="s">
        <v>21</v>
      </c>
      <c r="J105" s="319"/>
      <c r="K105" s="319"/>
      <c r="L105" s="319"/>
      <c r="M105" s="325">
        <f>'3.ВС (2)'!J97</f>
        <v>1397100</v>
      </c>
      <c r="N105" s="325">
        <f t="shared" si="40"/>
        <v>-1397100</v>
      </c>
      <c r="O105" s="325">
        <f t="shared" si="41"/>
        <v>0</v>
      </c>
      <c r="P105" s="22">
        <f>'3.ВС (2)'!K97</f>
        <v>1121800</v>
      </c>
      <c r="Q105" s="22">
        <f t="shared" si="42"/>
        <v>-1121800</v>
      </c>
      <c r="R105" s="22">
        <f t="shared" si="43"/>
        <v>0</v>
      </c>
      <c r="S105" s="22">
        <f>'3.ВС (2)'!L97</f>
        <v>1121800</v>
      </c>
      <c r="T105" s="22">
        <f t="shared" si="44"/>
        <v>-1121800</v>
      </c>
      <c r="U105" s="22">
        <f t="shared" si="45"/>
        <v>0</v>
      </c>
    </row>
    <row r="106" spans="1:21" hidden="1" x14ac:dyDescent="0.25">
      <c r="A106" s="374" t="s">
        <v>22</v>
      </c>
      <c r="B106" s="374"/>
      <c r="C106" s="374"/>
      <c r="D106" s="374"/>
      <c r="E106" s="342">
        <v>851</v>
      </c>
      <c r="F106" s="386" t="s">
        <v>42</v>
      </c>
      <c r="G106" s="342" t="s">
        <v>86</v>
      </c>
      <c r="H106" s="342" t="s">
        <v>314</v>
      </c>
      <c r="I106" s="386" t="s">
        <v>23</v>
      </c>
      <c r="J106" s="319">
        <f t="shared" ref="J106:L106" si="60">J107</f>
        <v>0</v>
      </c>
      <c r="K106" s="319">
        <f t="shared" si="60"/>
        <v>0</v>
      </c>
      <c r="L106" s="319">
        <f t="shared" si="60"/>
        <v>0</v>
      </c>
      <c r="M106" s="325">
        <f>'3.ВС (2)'!J98</f>
        <v>8900</v>
      </c>
      <c r="N106" s="325">
        <f t="shared" si="40"/>
        <v>-8900</v>
      </c>
      <c r="O106" s="325">
        <f t="shared" si="41"/>
        <v>0</v>
      </c>
      <c r="P106" s="22">
        <f>'3.ВС (2)'!K98</f>
        <v>8900</v>
      </c>
      <c r="Q106" s="22">
        <f t="shared" si="42"/>
        <v>-8900</v>
      </c>
      <c r="R106" s="22">
        <f t="shared" si="43"/>
        <v>0</v>
      </c>
      <c r="S106" s="22">
        <f>'3.ВС (2)'!L98</f>
        <v>8900</v>
      </c>
      <c r="T106" s="22">
        <f t="shared" si="44"/>
        <v>-8900</v>
      </c>
      <c r="U106" s="22">
        <f t="shared" si="45"/>
        <v>0</v>
      </c>
    </row>
    <row r="107" spans="1:21" hidden="1" x14ac:dyDescent="0.25">
      <c r="A107" s="374" t="s">
        <v>24</v>
      </c>
      <c r="B107" s="374"/>
      <c r="C107" s="374"/>
      <c r="D107" s="374"/>
      <c r="E107" s="342">
        <v>851</v>
      </c>
      <c r="F107" s="386" t="s">
        <v>42</v>
      </c>
      <c r="G107" s="342" t="s">
        <v>86</v>
      </c>
      <c r="H107" s="342" t="s">
        <v>314</v>
      </c>
      <c r="I107" s="386" t="s">
        <v>25</v>
      </c>
      <c r="J107" s="319"/>
      <c r="K107" s="319"/>
      <c r="L107" s="319"/>
      <c r="M107" s="325">
        <f>'3.ВС (2)'!J99</f>
        <v>8900</v>
      </c>
      <c r="N107" s="325">
        <f t="shared" si="40"/>
        <v>-8900</v>
      </c>
      <c r="O107" s="325">
        <f t="shared" si="41"/>
        <v>0</v>
      </c>
      <c r="P107" s="22">
        <f>'3.ВС (2)'!K99</f>
        <v>8900</v>
      </c>
      <c r="Q107" s="22">
        <f t="shared" si="42"/>
        <v>-8900</v>
      </c>
      <c r="R107" s="22">
        <f t="shared" si="43"/>
        <v>0</v>
      </c>
      <c r="S107" s="22">
        <f>'3.ВС (2)'!L99</f>
        <v>8900</v>
      </c>
      <c r="T107" s="22">
        <f t="shared" si="44"/>
        <v>-8900</v>
      </c>
      <c r="U107" s="22">
        <f t="shared" si="45"/>
        <v>0</v>
      </c>
    </row>
    <row r="108" spans="1:21" ht="60" hidden="1" x14ac:dyDescent="0.25">
      <c r="A108" s="374" t="s">
        <v>245</v>
      </c>
      <c r="B108" s="374"/>
      <c r="C108" s="374"/>
      <c r="D108" s="374"/>
      <c r="E108" s="342">
        <v>851</v>
      </c>
      <c r="F108" s="386" t="s">
        <v>42</v>
      </c>
      <c r="G108" s="386" t="s">
        <v>86</v>
      </c>
      <c r="H108" s="342" t="s">
        <v>315</v>
      </c>
      <c r="I108" s="386"/>
      <c r="J108" s="319">
        <f t="shared" ref="J108:L109" si="61">J109</f>
        <v>0</v>
      </c>
      <c r="K108" s="319">
        <f t="shared" si="61"/>
        <v>0</v>
      </c>
      <c r="L108" s="319">
        <f t="shared" si="61"/>
        <v>0</v>
      </c>
      <c r="M108" s="325">
        <f>'3.ВС (2)'!J100</f>
        <v>1096300</v>
      </c>
      <c r="N108" s="325">
        <f t="shared" si="40"/>
        <v>-1096300</v>
      </c>
      <c r="O108" s="325">
        <f t="shared" si="41"/>
        <v>0</v>
      </c>
      <c r="P108" s="22">
        <f>'3.ВС (2)'!K100</f>
        <v>300000</v>
      </c>
      <c r="Q108" s="22">
        <f t="shared" si="42"/>
        <v>-300000</v>
      </c>
      <c r="R108" s="22">
        <f t="shared" si="43"/>
        <v>0</v>
      </c>
      <c r="S108" s="22">
        <f>'3.ВС (2)'!L100</f>
        <v>300000</v>
      </c>
      <c r="T108" s="22">
        <f t="shared" si="44"/>
        <v>-300000</v>
      </c>
      <c r="U108" s="22">
        <f t="shared" si="45"/>
        <v>0</v>
      </c>
    </row>
    <row r="109" spans="1:21" ht="45" hidden="1" x14ac:dyDescent="0.25">
      <c r="A109" s="374" t="s">
        <v>19</v>
      </c>
      <c r="B109" s="374"/>
      <c r="C109" s="374"/>
      <c r="D109" s="374"/>
      <c r="E109" s="342">
        <v>851</v>
      </c>
      <c r="F109" s="386" t="s">
        <v>42</v>
      </c>
      <c r="G109" s="342" t="s">
        <v>86</v>
      </c>
      <c r="H109" s="342" t="s">
        <v>315</v>
      </c>
      <c r="I109" s="386" t="s">
        <v>20</v>
      </c>
      <c r="J109" s="319">
        <f t="shared" si="61"/>
        <v>0</v>
      </c>
      <c r="K109" s="319">
        <f t="shared" si="61"/>
        <v>0</v>
      </c>
      <c r="L109" s="319">
        <f t="shared" si="61"/>
        <v>0</v>
      </c>
      <c r="M109" s="325">
        <f>'3.ВС (2)'!J101</f>
        <v>1096300</v>
      </c>
      <c r="N109" s="325">
        <f t="shared" si="40"/>
        <v>-1096300</v>
      </c>
      <c r="O109" s="325">
        <f t="shared" si="41"/>
        <v>0</v>
      </c>
      <c r="P109" s="22">
        <f>'3.ВС (2)'!K101</f>
        <v>300000</v>
      </c>
      <c r="Q109" s="22">
        <f t="shared" si="42"/>
        <v>-300000</v>
      </c>
      <c r="R109" s="22">
        <f t="shared" si="43"/>
        <v>0</v>
      </c>
      <c r="S109" s="22">
        <f>'3.ВС (2)'!L101</f>
        <v>300000</v>
      </c>
      <c r="T109" s="22">
        <f t="shared" si="44"/>
        <v>-300000</v>
      </c>
      <c r="U109" s="22">
        <f t="shared" si="45"/>
        <v>0</v>
      </c>
    </row>
    <row r="110" spans="1:21" ht="45" hidden="1" x14ac:dyDescent="0.25">
      <c r="A110" s="374" t="s">
        <v>9</v>
      </c>
      <c r="B110" s="374"/>
      <c r="C110" s="374"/>
      <c r="D110" s="374"/>
      <c r="E110" s="342">
        <v>851</v>
      </c>
      <c r="F110" s="386" t="s">
        <v>42</v>
      </c>
      <c r="G110" s="342" t="s">
        <v>86</v>
      </c>
      <c r="H110" s="342" t="s">
        <v>315</v>
      </c>
      <c r="I110" s="386" t="s">
        <v>21</v>
      </c>
      <c r="J110" s="319"/>
      <c r="K110" s="319"/>
      <c r="L110" s="319"/>
      <c r="M110" s="325">
        <f>'3.ВС (2)'!J102</f>
        <v>1096300</v>
      </c>
      <c r="N110" s="325">
        <f t="shared" si="40"/>
        <v>-1096300</v>
      </c>
      <c r="O110" s="325">
        <f t="shared" si="41"/>
        <v>0</v>
      </c>
      <c r="P110" s="22">
        <f>'3.ВС (2)'!K102</f>
        <v>300000</v>
      </c>
      <c r="Q110" s="22">
        <f t="shared" si="42"/>
        <v>-300000</v>
      </c>
      <c r="R110" s="22">
        <f t="shared" si="43"/>
        <v>0</v>
      </c>
      <c r="S110" s="22">
        <f>'3.ВС (2)'!L102</f>
        <v>300000</v>
      </c>
      <c r="T110" s="22">
        <f t="shared" si="44"/>
        <v>-300000</v>
      </c>
      <c r="U110" s="22">
        <f t="shared" si="45"/>
        <v>0</v>
      </c>
    </row>
    <row r="111" spans="1:21" s="17" customFormat="1" hidden="1" x14ac:dyDescent="0.25">
      <c r="A111" s="374" t="s">
        <v>49</v>
      </c>
      <c r="B111" s="374"/>
      <c r="C111" s="374"/>
      <c r="D111" s="374"/>
      <c r="E111" s="342">
        <v>851</v>
      </c>
      <c r="F111" s="386" t="s">
        <v>12</v>
      </c>
      <c r="G111" s="386"/>
      <c r="H111" s="342" t="s">
        <v>44</v>
      </c>
      <c r="I111" s="386"/>
      <c r="J111" s="319">
        <f t="shared" ref="J111:L111" si="62">J112+J116+J120+J130+J140</f>
        <v>0</v>
      </c>
      <c r="K111" s="319">
        <f t="shared" si="62"/>
        <v>0</v>
      </c>
      <c r="L111" s="319">
        <f t="shared" si="62"/>
        <v>0</v>
      </c>
      <c r="M111" s="325">
        <f>'3.ВС (2)'!J103</f>
        <v>17412040</v>
      </c>
      <c r="N111" s="325">
        <f t="shared" si="40"/>
        <v>-17412040</v>
      </c>
      <c r="O111" s="325">
        <f t="shared" si="41"/>
        <v>0</v>
      </c>
      <c r="P111" s="22">
        <f>'3.ВС (2)'!K103</f>
        <v>10848140</v>
      </c>
      <c r="Q111" s="22">
        <f t="shared" si="42"/>
        <v>-10848140</v>
      </c>
      <c r="R111" s="22">
        <f t="shared" si="43"/>
        <v>0</v>
      </c>
      <c r="S111" s="22">
        <f>'3.ВС (2)'!L103</f>
        <v>11027740</v>
      </c>
      <c r="T111" s="22">
        <f t="shared" si="44"/>
        <v>-11027740</v>
      </c>
      <c r="U111" s="22">
        <f t="shared" si="45"/>
        <v>0</v>
      </c>
    </row>
    <row r="112" spans="1:21" s="17" customFormat="1" hidden="1" x14ac:dyDescent="0.25">
      <c r="A112" s="374" t="s">
        <v>50</v>
      </c>
      <c r="B112" s="374"/>
      <c r="C112" s="374"/>
      <c r="D112" s="374"/>
      <c r="E112" s="342">
        <v>851</v>
      </c>
      <c r="F112" s="386" t="s">
        <v>12</v>
      </c>
      <c r="G112" s="386" t="s">
        <v>29</v>
      </c>
      <c r="H112" s="342"/>
      <c r="I112" s="386"/>
      <c r="J112" s="319">
        <f t="shared" ref="J112:L118" si="63">J113</f>
        <v>0</v>
      </c>
      <c r="K112" s="319">
        <f t="shared" si="63"/>
        <v>0</v>
      </c>
      <c r="L112" s="319">
        <f t="shared" si="63"/>
        <v>0</v>
      </c>
      <c r="M112" s="325">
        <f>'3.ВС (2)'!J104</f>
        <v>307240</v>
      </c>
      <c r="N112" s="325">
        <f t="shared" si="40"/>
        <v>-307240</v>
      </c>
      <c r="O112" s="325">
        <f t="shared" si="41"/>
        <v>0</v>
      </c>
      <c r="P112" s="22">
        <f>'3.ВС (2)'!K104</f>
        <v>307240</v>
      </c>
      <c r="Q112" s="22">
        <f t="shared" si="42"/>
        <v>-307240</v>
      </c>
      <c r="R112" s="22">
        <f t="shared" si="43"/>
        <v>0</v>
      </c>
      <c r="S112" s="22">
        <f>'3.ВС (2)'!L104</f>
        <v>307240</v>
      </c>
      <c r="T112" s="22">
        <f t="shared" si="44"/>
        <v>-307240</v>
      </c>
      <c r="U112" s="22">
        <f t="shared" si="45"/>
        <v>0</v>
      </c>
    </row>
    <row r="113" spans="1:21" s="17" customFormat="1" ht="150" hidden="1" x14ac:dyDescent="0.25">
      <c r="A113" s="374" t="s">
        <v>286</v>
      </c>
      <c r="B113" s="374"/>
      <c r="C113" s="374"/>
      <c r="D113" s="374"/>
      <c r="E113" s="342">
        <v>851</v>
      </c>
      <c r="F113" s="386" t="s">
        <v>12</v>
      </c>
      <c r="G113" s="386" t="s">
        <v>29</v>
      </c>
      <c r="H113" s="342" t="s">
        <v>316</v>
      </c>
      <c r="I113" s="386"/>
      <c r="J113" s="319">
        <f t="shared" si="63"/>
        <v>0</v>
      </c>
      <c r="K113" s="319">
        <f t="shared" si="63"/>
        <v>0</v>
      </c>
      <c r="L113" s="319">
        <f t="shared" si="63"/>
        <v>0</v>
      </c>
      <c r="M113" s="325">
        <f>'3.ВС (2)'!J105</f>
        <v>307240</v>
      </c>
      <c r="N113" s="325">
        <f t="shared" si="40"/>
        <v>-307240</v>
      </c>
      <c r="O113" s="325">
        <f t="shared" si="41"/>
        <v>0</v>
      </c>
      <c r="P113" s="22">
        <f>'3.ВС (2)'!K105</f>
        <v>307240</v>
      </c>
      <c r="Q113" s="22">
        <f t="shared" si="42"/>
        <v>-307240</v>
      </c>
      <c r="R113" s="22">
        <f t="shared" si="43"/>
        <v>0</v>
      </c>
      <c r="S113" s="22">
        <f>'3.ВС (2)'!L105</f>
        <v>307240</v>
      </c>
      <c r="T113" s="22">
        <f t="shared" si="44"/>
        <v>-307240</v>
      </c>
      <c r="U113" s="22">
        <f t="shared" si="45"/>
        <v>0</v>
      </c>
    </row>
    <row r="114" spans="1:21" s="17" customFormat="1" ht="45" hidden="1" x14ac:dyDescent="0.25">
      <c r="A114" s="374" t="s">
        <v>19</v>
      </c>
      <c r="B114" s="374"/>
      <c r="C114" s="374"/>
      <c r="D114" s="374"/>
      <c r="E114" s="342">
        <v>851</v>
      </c>
      <c r="F114" s="386" t="s">
        <v>12</v>
      </c>
      <c r="G114" s="386" t="s">
        <v>29</v>
      </c>
      <c r="H114" s="342" t="s">
        <v>316</v>
      </c>
      <c r="I114" s="386" t="s">
        <v>20</v>
      </c>
      <c r="J114" s="319">
        <f t="shared" si="63"/>
        <v>0</v>
      </c>
      <c r="K114" s="319">
        <f t="shared" si="63"/>
        <v>0</v>
      </c>
      <c r="L114" s="319">
        <f t="shared" si="63"/>
        <v>0</v>
      </c>
      <c r="M114" s="325">
        <f>'3.ВС (2)'!J106</f>
        <v>307240</v>
      </c>
      <c r="N114" s="325">
        <f t="shared" si="40"/>
        <v>-307240</v>
      </c>
      <c r="O114" s="325">
        <f t="shared" si="41"/>
        <v>0</v>
      </c>
      <c r="P114" s="22">
        <f>'3.ВС (2)'!K106</f>
        <v>307240</v>
      </c>
      <c r="Q114" s="22">
        <f t="shared" si="42"/>
        <v>-307240</v>
      </c>
      <c r="R114" s="22">
        <f t="shared" si="43"/>
        <v>0</v>
      </c>
      <c r="S114" s="22">
        <f>'3.ВС (2)'!L106</f>
        <v>307240</v>
      </c>
      <c r="T114" s="22">
        <f t="shared" si="44"/>
        <v>-307240</v>
      </c>
      <c r="U114" s="22">
        <f t="shared" si="45"/>
        <v>0</v>
      </c>
    </row>
    <row r="115" spans="1:21" s="17" customFormat="1" ht="45" hidden="1" x14ac:dyDescent="0.25">
      <c r="A115" s="374" t="s">
        <v>9</v>
      </c>
      <c r="B115" s="374"/>
      <c r="C115" s="374"/>
      <c r="D115" s="374"/>
      <c r="E115" s="342">
        <v>851</v>
      </c>
      <c r="F115" s="386" t="s">
        <v>12</v>
      </c>
      <c r="G115" s="386" t="s">
        <v>29</v>
      </c>
      <c r="H115" s="342" t="s">
        <v>316</v>
      </c>
      <c r="I115" s="386" t="s">
        <v>21</v>
      </c>
      <c r="J115" s="319"/>
      <c r="K115" s="319"/>
      <c r="L115" s="319"/>
      <c r="M115" s="325">
        <f>'3.ВС (2)'!J107</f>
        <v>307240</v>
      </c>
      <c r="N115" s="325">
        <f t="shared" si="40"/>
        <v>-307240</v>
      </c>
      <c r="O115" s="325">
        <f t="shared" si="41"/>
        <v>0</v>
      </c>
      <c r="P115" s="22">
        <f>'3.ВС (2)'!K107</f>
        <v>307240</v>
      </c>
      <c r="Q115" s="22">
        <f t="shared" si="42"/>
        <v>-307240</v>
      </c>
      <c r="R115" s="22">
        <f t="shared" si="43"/>
        <v>0</v>
      </c>
      <c r="S115" s="22">
        <f>'3.ВС (2)'!L107</f>
        <v>307240</v>
      </c>
      <c r="T115" s="22">
        <f t="shared" si="44"/>
        <v>-307240</v>
      </c>
      <c r="U115" s="22">
        <f t="shared" si="45"/>
        <v>0</v>
      </c>
    </row>
    <row r="116" spans="1:21" s="17" customFormat="1" hidden="1" x14ac:dyDescent="0.25">
      <c r="A116" s="374" t="s">
        <v>666</v>
      </c>
      <c r="B116" s="374"/>
      <c r="C116" s="374"/>
      <c r="D116" s="374"/>
      <c r="E116" s="342">
        <v>851</v>
      </c>
      <c r="F116" s="386" t="s">
        <v>12</v>
      </c>
      <c r="G116" s="386" t="s">
        <v>96</v>
      </c>
      <c r="H116" s="342"/>
      <c r="I116" s="386"/>
      <c r="J116" s="319">
        <f t="shared" si="63"/>
        <v>0</v>
      </c>
      <c r="K116" s="319">
        <f t="shared" si="63"/>
        <v>0</v>
      </c>
      <c r="L116" s="319">
        <f t="shared" si="63"/>
        <v>0</v>
      </c>
      <c r="M116" s="325">
        <f>'3.ВС (2)'!J108</f>
        <v>20900</v>
      </c>
      <c r="N116" s="325">
        <f t="shared" si="40"/>
        <v>-20900</v>
      </c>
      <c r="O116" s="325">
        <f t="shared" si="41"/>
        <v>0</v>
      </c>
      <c r="P116" s="22">
        <f>'3.ВС (2)'!K108</f>
        <v>20900</v>
      </c>
      <c r="Q116" s="22">
        <f t="shared" si="42"/>
        <v>-20900</v>
      </c>
      <c r="R116" s="22">
        <f t="shared" si="43"/>
        <v>0</v>
      </c>
      <c r="S116" s="22">
        <f>'3.ВС (2)'!L108</f>
        <v>20900</v>
      </c>
      <c r="T116" s="22">
        <f t="shared" si="44"/>
        <v>-20900</v>
      </c>
      <c r="U116" s="22">
        <f t="shared" si="45"/>
        <v>0</v>
      </c>
    </row>
    <row r="117" spans="1:21" s="17" customFormat="1" ht="45" hidden="1" x14ac:dyDescent="0.25">
      <c r="A117" s="374" t="s">
        <v>662</v>
      </c>
      <c r="B117" s="374"/>
      <c r="C117" s="374"/>
      <c r="D117" s="374"/>
      <c r="E117" s="342">
        <v>851</v>
      </c>
      <c r="F117" s="386" t="s">
        <v>12</v>
      </c>
      <c r="G117" s="386" t="s">
        <v>96</v>
      </c>
      <c r="H117" s="342" t="s">
        <v>665</v>
      </c>
      <c r="I117" s="386"/>
      <c r="J117" s="319">
        <f t="shared" si="63"/>
        <v>0</v>
      </c>
      <c r="K117" s="319">
        <f t="shared" si="63"/>
        <v>0</v>
      </c>
      <c r="L117" s="319">
        <f t="shared" si="63"/>
        <v>0</v>
      </c>
      <c r="M117" s="325">
        <f>'3.ВС (2)'!J109</f>
        <v>20900</v>
      </c>
      <c r="N117" s="325">
        <f t="shared" si="40"/>
        <v>-20900</v>
      </c>
      <c r="O117" s="325">
        <f t="shared" si="41"/>
        <v>0</v>
      </c>
      <c r="P117" s="22">
        <f>'3.ВС (2)'!K109</f>
        <v>20900</v>
      </c>
      <c r="Q117" s="22">
        <f t="shared" si="42"/>
        <v>-20900</v>
      </c>
      <c r="R117" s="22">
        <f t="shared" si="43"/>
        <v>0</v>
      </c>
      <c r="S117" s="22">
        <f>'3.ВС (2)'!L109</f>
        <v>20900</v>
      </c>
      <c r="T117" s="22">
        <f t="shared" si="44"/>
        <v>-20900</v>
      </c>
      <c r="U117" s="22">
        <f t="shared" si="45"/>
        <v>0</v>
      </c>
    </row>
    <row r="118" spans="1:21" s="17" customFormat="1" ht="45" hidden="1" x14ac:dyDescent="0.25">
      <c r="A118" s="374" t="s">
        <v>19</v>
      </c>
      <c r="B118" s="374"/>
      <c r="C118" s="374"/>
      <c r="D118" s="374"/>
      <c r="E118" s="342">
        <v>851</v>
      </c>
      <c r="F118" s="386" t="s">
        <v>12</v>
      </c>
      <c r="G118" s="386" t="s">
        <v>96</v>
      </c>
      <c r="H118" s="342" t="s">
        <v>665</v>
      </c>
      <c r="I118" s="386" t="s">
        <v>20</v>
      </c>
      <c r="J118" s="319">
        <f t="shared" si="63"/>
        <v>0</v>
      </c>
      <c r="K118" s="319">
        <f t="shared" si="63"/>
        <v>0</v>
      </c>
      <c r="L118" s="319">
        <f t="shared" si="63"/>
        <v>0</v>
      </c>
      <c r="M118" s="325">
        <f>'3.ВС (2)'!J110</f>
        <v>20900</v>
      </c>
      <c r="N118" s="325">
        <f t="shared" si="40"/>
        <v>-20900</v>
      </c>
      <c r="O118" s="325">
        <f t="shared" si="41"/>
        <v>0</v>
      </c>
      <c r="P118" s="22">
        <f>'3.ВС (2)'!K110</f>
        <v>20900</v>
      </c>
      <c r="Q118" s="22">
        <f t="shared" si="42"/>
        <v>-20900</v>
      </c>
      <c r="R118" s="22">
        <f t="shared" si="43"/>
        <v>0</v>
      </c>
      <c r="S118" s="22">
        <f>'3.ВС (2)'!L110</f>
        <v>20900</v>
      </c>
      <c r="T118" s="22">
        <f t="shared" si="44"/>
        <v>-20900</v>
      </c>
      <c r="U118" s="22">
        <f t="shared" si="45"/>
        <v>0</v>
      </c>
    </row>
    <row r="119" spans="1:21" s="17" customFormat="1" ht="45" hidden="1" x14ac:dyDescent="0.25">
      <c r="A119" s="374" t="s">
        <v>9</v>
      </c>
      <c r="B119" s="374"/>
      <c r="C119" s="374"/>
      <c r="D119" s="374"/>
      <c r="E119" s="342">
        <v>851</v>
      </c>
      <c r="F119" s="386" t="s">
        <v>12</v>
      </c>
      <c r="G119" s="386" t="s">
        <v>96</v>
      </c>
      <c r="H119" s="342" t="s">
        <v>665</v>
      </c>
      <c r="I119" s="386" t="s">
        <v>21</v>
      </c>
      <c r="J119" s="319"/>
      <c r="K119" s="319"/>
      <c r="L119" s="319"/>
      <c r="M119" s="325">
        <f>'3.ВС (2)'!J111</f>
        <v>20900</v>
      </c>
      <c r="N119" s="325">
        <f t="shared" si="40"/>
        <v>-20900</v>
      </c>
      <c r="O119" s="325">
        <f t="shared" si="41"/>
        <v>0</v>
      </c>
      <c r="P119" s="22">
        <f>'3.ВС (2)'!K111</f>
        <v>20900</v>
      </c>
      <c r="Q119" s="22">
        <f t="shared" si="42"/>
        <v>-20900</v>
      </c>
      <c r="R119" s="22">
        <f t="shared" si="43"/>
        <v>0</v>
      </c>
      <c r="S119" s="22">
        <f>'3.ВС (2)'!L111</f>
        <v>20900</v>
      </c>
      <c r="T119" s="22">
        <f t="shared" si="44"/>
        <v>-20900</v>
      </c>
      <c r="U119" s="22">
        <f t="shared" si="45"/>
        <v>0</v>
      </c>
    </row>
    <row r="120" spans="1:21" s="17" customFormat="1" hidden="1" x14ac:dyDescent="0.2">
      <c r="A120" s="374" t="s">
        <v>51</v>
      </c>
      <c r="B120" s="374"/>
      <c r="C120" s="374"/>
      <c r="D120" s="374"/>
      <c r="E120" s="422">
        <v>851</v>
      </c>
      <c r="F120" s="423" t="s">
        <v>12</v>
      </c>
      <c r="G120" s="423" t="s">
        <v>52</v>
      </c>
      <c r="H120" s="422" t="s">
        <v>44</v>
      </c>
      <c r="I120" s="386"/>
      <c r="J120" s="319">
        <f t="shared" ref="J120:L120" si="64">J121+J124+J127</f>
        <v>0</v>
      </c>
      <c r="K120" s="319">
        <f t="shared" si="64"/>
        <v>0</v>
      </c>
      <c r="L120" s="319">
        <f t="shared" si="64"/>
        <v>0</v>
      </c>
      <c r="M120" s="325">
        <f>'3.ВС (2)'!J112</f>
        <v>6657400</v>
      </c>
      <c r="N120" s="325">
        <f t="shared" si="40"/>
        <v>-6657400</v>
      </c>
      <c r="O120" s="325">
        <f t="shared" si="41"/>
        <v>0</v>
      </c>
      <c r="P120" s="22">
        <f>'3.ВС (2)'!K112</f>
        <v>0</v>
      </c>
      <c r="Q120" s="22">
        <f t="shared" si="42"/>
        <v>0</v>
      </c>
      <c r="R120" s="22">
        <f t="shared" si="43"/>
        <v>0</v>
      </c>
      <c r="S120" s="22">
        <f>'3.ВС (2)'!L112</f>
        <v>0</v>
      </c>
      <c r="T120" s="22">
        <f t="shared" si="44"/>
        <v>0</v>
      </c>
      <c r="U120" s="22">
        <f t="shared" si="45"/>
        <v>0</v>
      </c>
    </row>
    <row r="121" spans="1:21" ht="45" hidden="1" x14ac:dyDescent="0.2">
      <c r="A121" s="374" t="s">
        <v>416</v>
      </c>
      <c r="B121" s="374"/>
      <c r="C121" s="374"/>
      <c r="D121" s="374"/>
      <c r="E121" s="422">
        <v>851</v>
      </c>
      <c r="F121" s="423" t="s">
        <v>12</v>
      </c>
      <c r="G121" s="423" t="s">
        <v>52</v>
      </c>
      <c r="H121" s="422" t="s">
        <v>418</v>
      </c>
      <c r="I121" s="386"/>
      <c r="J121" s="319">
        <f t="shared" ref="J121:L122" si="65">J122</f>
        <v>0</v>
      </c>
      <c r="K121" s="319">
        <f t="shared" si="65"/>
        <v>0</v>
      </c>
      <c r="L121" s="319">
        <f t="shared" si="65"/>
        <v>0</v>
      </c>
      <c r="M121" s="325">
        <f>'3.ВС (2)'!J113</f>
        <v>115400</v>
      </c>
      <c r="N121" s="325">
        <f t="shared" si="40"/>
        <v>-115400</v>
      </c>
      <c r="O121" s="325">
        <f t="shared" si="41"/>
        <v>0</v>
      </c>
      <c r="P121" s="22">
        <f>'3.ВС (2)'!K113</f>
        <v>0</v>
      </c>
      <c r="Q121" s="22">
        <f t="shared" si="42"/>
        <v>0</v>
      </c>
      <c r="R121" s="22">
        <f t="shared" si="43"/>
        <v>0</v>
      </c>
      <c r="S121" s="22">
        <f>'3.ВС (2)'!L113</f>
        <v>0</v>
      </c>
      <c r="T121" s="22">
        <f t="shared" si="44"/>
        <v>0</v>
      </c>
      <c r="U121" s="22">
        <f t="shared" si="45"/>
        <v>0</v>
      </c>
    </row>
    <row r="122" spans="1:21" ht="45" hidden="1" x14ac:dyDescent="0.2">
      <c r="A122" s="374" t="s">
        <v>19</v>
      </c>
      <c r="B122" s="374"/>
      <c r="C122" s="374"/>
      <c r="D122" s="374"/>
      <c r="E122" s="422">
        <v>851</v>
      </c>
      <c r="F122" s="423" t="s">
        <v>12</v>
      </c>
      <c r="G122" s="423" t="s">
        <v>52</v>
      </c>
      <c r="H122" s="422" t="s">
        <v>418</v>
      </c>
      <c r="I122" s="386" t="s">
        <v>20</v>
      </c>
      <c r="J122" s="319">
        <f t="shared" si="65"/>
        <v>0</v>
      </c>
      <c r="K122" s="319">
        <f t="shared" si="65"/>
        <v>0</v>
      </c>
      <c r="L122" s="319">
        <f t="shared" si="65"/>
        <v>0</v>
      </c>
      <c r="M122" s="325">
        <f>'3.ВС (2)'!J114</f>
        <v>115400</v>
      </c>
      <c r="N122" s="325">
        <f t="shared" si="40"/>
        <v>-115400</v>
      </c>
      <c r="O122" s="325">
        <f t="shared" si="41"/>
        <v>0</v>
      </c>
      <c r="P122" s="22">
        <f>'3.ВС (2)'!K114</f>
        <v>0</v>
      </c>
      <c r="Q122" s="22">
        <f t="shared" si="42"/>
        <v>0</v>
      </c>
      <c r="R122" s="22">
        <f t="shared" si="43"/>
        <v>0</v>
      </c>
      <c r="S122" s="22">
        <f>'3.ВС (2)'!L114</f>
        <v>0</v>
      </c>
      <c r="T122" s="22">
        <f t="shared" si="44"/>
        <v>0</v>
      </c>
      <c r="U122" s="22">
        <f t="shared" si="45"/>
        <v>0</v>
      </c>
    </row>
    <row r="123" spans="1:21" ht="45" hidden="1" x14ac:dyDescent="0.2">
      <c r="A123" s="374" t="s">
        <v>9</v>
      </c>
      <c r="B123" s="374"/>
      <c r="C123" s="374"/>
      <c r="D123" s="374"/>
      <c r="E123" s="422">
        <v>851</v>
      </c>
      <c r="F123" s="423" t="s">
        <v>12</v>
      </c>
      <c r="G123" s="423" t="s">
        <v>52</v>
      </c>
      <c r="H123" s="422" t="s">
        <v>418</v>
      </c>
      <c r="I123" s="386" t="s">
        <v>21</v>
      </c>
      <c r="J123" s="319"/>
      <c r="K123" s="319"/>
      <c r="L123" s="319"/>
      <c r="M123" s="325">
        <f>'3.ВС (2)'!J115</f>
        <v>115400</v>
      </c>
      <c r="N123" s="325">
        <f t="shared" si="40"/>
        <v>-115400</v>
      </c>
      <c r="O123" s="325">
        <f t="shared" si="41"/>
        <v>0</v>
      </c>
      <c r="P123" s="22">
        <f>'3.ВС (2)'!K115</f>
        <v>0</v>
      </c>
      <c r="Q123" s="22">
        <f t="shared" si="42"/>
        <v>0</v>
      </c>
      <c r="R123" s="22">
        <f t="shared" si="43"/>
        <v>0</v>
      </c>
      <c r="S123" s="22">
        <f>'3.ВС (2)'!L115</f>
        <v>0</v>
      </c>
      <c r="T123" s="22">
        <f t="shared" si="44"/>
        <v>0</v>
      </c>
      <c r="U123" s="22">
        <f t="shared" si="45"/>
        <v>0</v>
      </c>
    </row>
    <row r="124" spans="1:21" ht="60" hidden="1" x14ac:dyDescent="0.2">
      <c r="A124" s="374" t="s">
        <v>716</v>
      </c>
      <c r="B124" s="374"/>
      <c r="C124" s="374"/>
      <c r="D124" s="374"/>
      <c r="E124" s="422">
        <v>851</v>
      </c>
      <c r="F124" s="423" t="s">
        <v>12</v>
      </c>
      <c r="G124" s="423" t="s">
        <v>52</v>
      </c>
      <c r="H124" s="422" t="s">
        <v>717</v>
      </c>
      <c r="I124" s="386"/>
      <c r="J124" s="319">
        <f t="shared" ref="J124:L125" si="66">J125</f>
        <v>0</v>
      </c>
      <c r="K124" s="319">
        <f t="shared" si="66"/>
        <v>0</v>
      </c>
      <c r="L124" s="319">
        <f t="shared" si="66"/>
        <v>0</v>
      </c>
      <c r="M124" s="325">
        <f>'3.ВС (2)'!J116</f>
        <v>6503500</v>
      </c>
      <c r="N124" s="325">
        <f t="shared" si="40"/>
        <v>-6503500</v>
      </c>
      <c r="O124" s="325">
        <f t="shared" si="41"/>
        <v>0</v>
      </c>
      <c r="P124" s="22">
        <f>'3.ВС (2)'!K116</f>
        <v>0</v>
      </c>
      <c r="Q124" s="22">
        <f t="shared" si="42"/>
        <v>0</v>
      </c>
      <c r="R124" s="22">
        <f t="shared" si="43"/>
        <v>0</v>
      </c>
      <c r="S124" s="22">
        <f>'3.ВС (2)'!L116</f>
        <v>0</v>
      </c>
      <c r="T124" s="22">
        <f t="shared" si="44"/>
        <v>0</v>
      </c>
      <c r="U124" s="22">
        <f t="shared" si="45"/>
        <v>0</v>
      </c>
    </row>
    <row r="125" spans="1:21" ht="45" hidden="1" x14ac:dyDescent="0.2">
      <c r="A125" s="374" t="s">
        <v>19</v>
      </c>
      <c r="B125" s="374"/>
      <c r="C125" s="374"/>
      <c r="D125" s="374"/>
      <c r="E125" s="422">
        <v>851</v>
      </c>
      <c r="F125" s="423" t="s">
        <v>12</v>
      </c>
      <c r="G125" s="423" t="s">
        <v>52</v>
      </c>
      <c r="H125" s="422" t="s">
        <v>717</v>
      </c>
      <c r="I125" s="386" t="s">
        <v>20</v>
      </c>
      <c r="J125" s="319">
        <f t="shared" si="66"/>
        <v>0</v>
      </c>
      <c r="K125" s="319">
        <f t="shared" si="66"/>
        <v>0</v>
      </c>
      <c r="L125" s="319">
        <f t="shared" si="66"/>
        <v>0</v>
      </c>
      <c r="M125" s="325">
        <f>'3.ВС (2)'!J117</f>
        <v>6503500</v>
      </c>
      <c r="N125" s="325">
        <f t="shared" si="40"/>
        <v>-6503500</v>
      </c>
      <c r="O125" s="325">
        <f t="shared" si="41"/>
        <v>0</v>
      </c>
      <c r="P125" s="22">
        <f>'3.ВС (2)'!K117</f>
        <v>0</v>
      </c>
      <c r="Q125" s="22">
        <f t="shared" si="42"/>
        <v>0</v>
      </c>
      <c r="R125" s="22">
        <f t="shared" si="43"/>
        <v>0</v>
      </c>
      <c r="S125" s="22">
        <f>'3.ВС (2)'!L117</f>
        <v>0</v>
      </c>
      <c r="T125" s="22">
        <f t="shared" si="44"/>
        <v>0</v>
      </c>
      <c r="U125" s="22">
        <f t="shared" si="45"/>
        <v>0</v>
      </c>
    </row>
    <row r="126" spans="1:21" ht="45" hidden="1" x14ac:dyDescent="0.2">
      <c r="A126" s="374" t="s">
        <v>9</v>
      </c>
      <c r="B126" s="374"/>
      <c r="C126" s="374"/>
      <c r="D126" s="374"/>
      <c r="E126" s="422">
        <v>851</v>
      </c>
      <c r="F126" s="423" t="s">
        <v>12</v>
      </c>
      <c r="G126" s="423" t="s">
        <v>52</v>
      </c>
      <c r="H126" s="422" t="s">
        <v>717</v>
      </c>
      <c r="I126" s="386" t="s">
        <v>21</v>
      </c>
      <c r="J126" s="319"/>
      <c r="K126" s="319"/>
      <c r="L126" s="319"/>
      <c r="M126" s="325">
        <f>'3.ВС (2)'!J118</f>
        <v>6503500</v>
      </c>
      <c r="N126" s="325">
        <f t="shared" si="40"/>
        <v>-6503500</v>
      </c>
      <c r="O126" s="325">
        <f t="shared" si="41"/>
        <v>0</v>
      </c>
      <c r="P126" s="22">
        <f>'3.ВС (2)'!K118</f>
        <v>0</v>
      </c>
      <c r="Q126" s="22">
        <f t="shared" si="42"/>
        <v>0</v>
      </c>
      <c r="R126" s="22">
        <f t="shared" si="43"/>
        <v>0</v>
      </c>
      <c r="S126" s="22">
        <f>'3.ВС (2)'!L118</f>
        <v>0</v>
      </c>
      <c r="T126" s="22">
        <f t="shared" si="44"/>
        <v>0</v>
      </c>
      <c r="U126" s="22">
        <f t="shared" si="45"/>
        <v>0</v>
      </c>
    </row>
    <row r="127" spans="1:21" ht="30" hidden="1" x14ac:dyDescent="0.2">
      <c r="A127" s="374" t="s">
        <v>258</v>
      </c>
      <c r="B127" s="374"/>
      <c r="C127" s="374"/>
      <c r="D127" s="374"/>
      <c r="E127" s="422">
        <v>851</v>
      </c>
      <c r="F127" s="423" t="s">
        <v>12</v>
      </c>
      <c r="G127" s="423" t="s">
        <v>52</v>
      </c>
      <c r="H127" s="422" t="s">
        <v>317</v>
      </c>
      <c r="I127" s="386"/>
      <c r="J127" s="319">
        <f t="shared" ref="J127:L128" si="67">J128</f>
        <v>0</v>
      </c>
      <c r="K127" s="319">
        <f t="shared" si="67"/>
        <v>0</v>
      </c>
      <c r="L127" s="319">
        <f t="shared" si="67"/>
        <v>0</v>
      </c>
      <c r="M127" s="325">
        <f>'3.ВС (2)'!J119</f>
        <v>38500</v>
      </c>
      <c r="N127" s="325">
        <f t="shared" si="40"/>
        <v>-38500</v>
      </c>
      <c r="O127" s="325">
        <f t="shared" si="41"/>
        <v>0</v>
      </c>
      <c r="P127" s="22">
        <f>'3.ВС (2)'!K119</f>
        <v>0</v>
      </c>
      <c r="Q127" s="22">
        <f t="shared" si="42"/>
        <v>0</v>
      </c>
      <c r="R127" s="22">
        <f t="shared" si="43"/>
        <v>0</v>
      </c>
      <c r="S127" s="22">
        <f>'3.ВС (2)'!L119</f>
        <v>0</v>
      </c>
      <c r="T127" s="22">
        <f t="shared" si="44"/>
        <v>0</v>
      </c>
      <c r="U127" s="22">
        <f t="shared" si="45"/>
        <v>0</v>
      </c>
    </row>
    <row r="128" spans="1:21" hidden="1" x14ac:dyDescent="0.2">
      <c r="A128" s="374" t="s">
        <v>22</v>
      </c>
      <c r="B128" s="374"/>
      <c r="C128" s="374"/>
      <c r="D128" s="374"/>
      <c r="E128" s="422">
        <v>851</v>
      </c>
      <c r="F128" s="423" t="s">
        <v>12</v>
      </c>
      <c r="G128" s="423" t="s">
        <v>52</v>
      </c>
      <c r="H128" s="422" t="s">
        <v>317</v>
      </c>
      <c r="I128" s="386" t="s">
        <v>23</v>
      </c>
      <c r="J128" s="319">
        <f t="shared" si="67"/>
        <v>0</v>
      </c>
      <c r="K128" s="319">
        <f t="shared" si="67"/>
        <v>0</v>
      </c>
      <c r="L128" s="319">
        <f t="shared" si="67"/>
        <v>0</v>
      </c>
      <c r="M128" s="325">
        <f>'3.ВС (2)'!J120</f>
        <v>38500</v>
      </c>
      <c r="N128" s="325">
        <f t="shared" si="40"/>
        <v>-38500</v>
      </c>
      <c r="O128" s="325">
        <f t="shared" si="41"/>
        <v>0</v>
      </c>
      <c r="P128" s="22">
        <f>'3.ВС (2)'!K120</f>
        <v>0</v>
      </c>
      <c r="Q128" s="22">
        <f t="shared" si="42"/>
        <v>0</v>
      </c>
      <c r="R128" s="22">
        <f t="shared" si="43"/>
        <v>0</v>
      </c>
      <c r="S128" s="22">
        <f>'3.ВС (2)'!L120</f>
        <v>0</v>
      </c>
      <c r="T128" s="22">
        <f t="shared" si="44"/>
        <v>0</v>
      </c>
      <c r="U128" s="22">
        <f t="shared" si="45"/>
        <v>0</v>
      </c>
    </row>
    <row r="129" spans="1:21" hidden="1" x14ac:dyDescent="0.2">
      <c r="A129" s="374" t="s">
        <v>24</v>
      </c>
      <c r="B129" s="374"/>
      <c r="C129" s="374"/>
      <c r="D129" s="374"/>
      <c r="E129" s="422">
        <v>851</v>
      </c>
      <c r="F129" s="423" t="s">
        <v>12</v>
      </c>
      <c r="G129" s="423" t="s">
        <v>52</v>
      </c>
      <c r="H129" s="422" t="s">
        <v>317</v>
      </c>
      <c r="I129" s="386" t="s">
        <v>25</v>
      </c>
      <c r="J129" s="319"/>
      <c r="K129" s="319"/>
      <c r="L129" s="319"/>
      <c r="M129" s="325">
        <f>'3.ВС (2)'!J121</f>
        <v>38500</v>
      </c>
      <c r="N129" s="325">
        <f t="shared" si="40"/>
        <v>-38500</v>
      </c>
      <c r="O129" s="325">
        <f t="shared" si="41"/>
        <v>0</v>
      </c>
      <c r="P129" s="22">
        <f>'3.ВС (2)'!K121</f>
        <v>0</v>
      </c>
      <c r="Q129" s="22">
        <f t="shared" si="42"/>
        <v>0</v>
      </c>
      <c r="R129" s="22">
        <f t="shared" si="43"/>
        <v>0</v>
      </c>
      <c r="S129" s="22">
        <f>'3.ВС (2)'!L121</f>
        <v>0</v>
      </c>
      <c r="T129" s="22">
        <f t="shared" si="44"/>
        <v>0</v>
      </c>
      <c r="U129" s="22">
        <f t="shared" si="45"/>
        <v>0</v>
      </c>
    </row>
    <row r="130" spans="1:21" s="17" customFormat="1" hidden="1" x14ac:dyDescent="0.2">
      <c r="A130" s="374" t="s">
        <v>54</v>
      </c>
      <c r="B130" s="374"/>
      <c r="C130" s="374"/>
      <c r="D130" s="374"/>
      <c r="E130" s="422">
        <v>851</v>
      </c>
      <c r="F130" s="423" t="s">
        <v>12</v>
      </c>
      <c r="G130" s="423" t="s">
        <v>46</v>
      </c>
      <c r="H130" s="422" t="s">
        <v>44</v>
      </c>
      <c r="I130" s="386"/>
      <c r="J130" s="319">
        <f>J137+J134+J131</f>
        <v>0</v>
      </c>
      <c r="K130" s="319">
        <f t="shared" ref="K130:L130" si="68">K137+K134</f>
        <v>0</v>
      </c>
      <c r="L130" s="319">
        <f t="shared" si="68"/>
        <v>0</v>
      </c>
      <c r="M130" s="325">
        <f>'3.ВС (2)'!J122</f>
        <v>10426500</v>
      </c>
      <c r="N130" s="325">
        <f t="shared" si="40"/>
        <v>-10426500</v>
      </c>
      <c r="O130" s="325">
        <f t="shared" si="41"/>
        <v>0</v>
      </c>
      <c r="P130" s="22">
        <f>'3.ВС (2)'!K122</f>
        <v>10520000</v>
      </c>
      <c r="Q130" s="22">
        <f t="shared" si="42"/>
        <v>-10520000</v>
      </c>
      <c r="R130" s="22">
        <f t="shared" si="43"/>
        <v>0</v>
      </c>
      <c r="S130" s="22">
        <f>'3.ВС (2)'!L122</f>
        <v>10699600</v>
      </c>
      <c r="T130" s="22">
        <f t="shared" si="44"/>
        <v>-10699600</v>
      </c>
      <c r="U130" s="22">
        <f t="shared" si="45"/>
        <v>0</v>
      </c>
    </row>
    <row r="131" spans="1:21" s="17" customFormat="1" ht="30" hidden="1" x14ac:dyDescent="0.2">
      <c r="A131" s="374" t="s">
        <v>669</v>
      </c>
      <c r="B131" s="374"/>
      <c r="C131" s="374"/>
      <c r="D131" s="374"/>
      <c r="E131" s="422" t="s">
        <v>250</v>
      </c>
      <c r="F131" s="423" t="s">
        <v>12</v>
      </c>
      <c r="G131" s="423" t="s">
        <v>46</v>
      </c>
      <c r="H131" s="422" t="s">
        <v>752</v>
      </c>
      <c r="I131" s="386"/>
      <c r="J131" s="319">
        <f>J132</f>
        <v>0</v>
      </c>
      <c r="K131" s="319">
        <f t="shared" ref="K131:L131" si="69">K132</f>
        <v>0</v>
      </c>
      <c r="L131" s="319">
        <f t="shared" si="69"/>
        <v>0</v>
      </c>
      <c r="M131" s="325"/>
      <c r="N131" s="325">
        <f t="shared" si="40"/>
        <v>0</v>
      </c>
      <c r="O131" s="325">
        <f t="shared" si="41"/>
        <v>0</v>
      </c>
      <c r="Q131" s="22">
        <f t="shared" si="42"/>
        <v>0</v>
      </c>
      <c r="R131" s="22">
        <f t="shared" si="43"/>
        <v>0</v>
      </c>
      <c r="T131" s="22">
        <f t="shared" si="44"/>
        <v>0</v>
      </c>
      <c r="U131" s="22">
        <f t="shared" si="45"/>
        <v>0</v>
      </c>
    </row>
    <row r="132" spans="1:21" s="17" customFormat="1" ht="45" hidden="1" x14ac:dyDescent="0.2">
      <c r="A132" s="374" t="s">
        <v>19</v>
      </c>
      <c r="B132" s="374"/>
      <c r="C132" s="374"/>
      <c r="D132" s="374"/>
      <c r="E132" s="422" t="s">
        <v>250</v>
      </c>
      <c r="F132" s="423" t="s">
        <v>12</v>
      </c>
      <c r="G132" s="423" t="s">
        <v>46</v>
      </c>
      <c r="H132" s="422" t="s">
        <v>752</v>
      </c>
      <c r="I132" s="386" t="s">
        <v>20</v>
      </c>
      <c r="J132" s="319">
        <f>J133</f>
        <v>0</v>
      </c>
      <c r="K132" s="319">
        <f t="shared" ref="K132:L132" si="70">-K133</f>
        <v>0</v>
      </c>
      <c r="L132" s="319">
        <f t="shared" si="70"/>
        <v>0</v>
      </c>
      <c r="M132" s="325"/>
      <c r="N132" s="325">
        <f t="shared" si="40"/>
        <v>0</v>
      </c>
      <c r="O132" s="325">
        <f t="shared" si="41"/>
        <v>0</v>
      </c>
      <c r="Q132" s="22">
        <f t="shared" si="42"/>
        <v>0</v>
      </c>
      <c r="R132" s="22">
        <f t="shared" si="43"/>
        <v>0</v>
      </c>
      <c r="T132" s="22">
        <f t="shared" si="44"/>
        <v>0</v>
      </c>
      <c r="U132" s="22">
        <f t="shared" si="45"/>
        <v>0</v>
      </c>
    </row>
    <row r="133" spans="1:21" s="17" customFormat="1" ht="45" hidden="1" x14ac:dyDescent="0.2">
      <c r="A133" s="374" t="s">
        <v>9</v>
      </c>
      <c r="B133" s="374"/>
      <c r="C133" s="374"/>
      <c r="D133" s="374"/>
      <c r="E133" s="422" t="s">
        <v>250</v>
      </c>
      <c r="F133" s="423" t="s">
        <v>12</v>
      </c>
      <c r="G133" s="423" t="s">
        <v>46</v>
      </c>
      <c r="H133" s="422" t="s">
        <v>752</v>
      </c>
      <c r="I133" s="386" t="s">
        <v>21</v>
      </c>
      <c r="J133" s="319"/>
      <c r="K133" s="319"/>
      <c r="L133" s="319"/>
      <c r="M133" s="325"/>
      <c r="N133" s="325">
        <f t="shared" si="40"/>
        <v>0</v>
      </c>
      <c r="O133" s="325">
        <f t="shared" si="41"/>
        <v>0</v>
      </c>
      <c r="Q133" s="22">
        <f t="shared" si="42"/>
        <v>0</v>
      </c>
      <c r="R133" s="22">
        <f t="shared" si="43"/>
        <v>0</v>
      </c>
      <c r="T133" s="22">
        <f t="shared" si="44"/>
        <v>0</v>
      </c>
      <c r="U133" s="22">
        <f t="shared" si="45"/>
        <v>0</v>
      </c>
    </row>
    <row r="134" spans="1:21" ht="45" hidden="1" x14ac:dyDescent="0.2">
      <c r="A134" s="374" t="s">
        <v>732</v>
      </c>
      <c r="B134" s="374"/>
      <c r="C134" s="374"/>
      <c r="D134" s="374"/>
      <c r="E134" s="422" t="s">
        <v>250</v>
      </c>
      <c r="F134" s="423" t="s">
        <v>12</v>
      </c>
      <c r="G134" s="423" t="s">
        <v>46</v>
      </c>
      <c r="H134" s="422" t="s">
        <v>733</v>
      </c>
      <c r="I134" s="386"/>
      <c r="J134" s="319">
        <f t="shared" ref="J134:L135" si="71">J135</f>
        <v>0</v>
      </c>
      <c r="K134" s="319">
        <f t="shared" si="71"/>
        <v>0</v>
      </c>
      <c r="L134" s="319">
        <f t="shared" si="71"/>
        <v>0</v>
      </c>
      <c r="M134" s="326">
        <f>'3.ВС (2)'!J123</f>
        <v>2569763</v>
      </c>
      <c r="N134" s="325">
        <f t="shared" si="40"/>
        <v>-2569763</v>
      </c>
      <c r="O134" s="325">
        <f t="shared" si="41"/>
        <v>0</v>
      </c>
      <c r="P134" s="22">
        <f>'3.ВС (2)'!K123</f>
        <v>2592809</v>
      </c>
      <c r="Q134" s="22">
        <f t="shared" si="42"/>
        <v>-2592809</v>
      </c>
      <c r="R134" s="22">
        <f t="shared" si="43"/>
        <v>0</v>
      </c>
      <c r="S134" s="22">
        <f>'3.ВС (2)'!L123</f>
        <v>2637073</v>
      </c>
      <c r="T134" s="22">
        <f t="shared" si="44"/>
        <v>-2637073</v>
      </c>
      <c r="U134" s="22">
        <f t="shared" si="45"/>
        <v>0</v>
      </c>
    </row>
    <row r="135" spans="1:21" ht="45" hidden="1" x14ac:dyDescent="0.2">
      <c r="A135" s="374" t="s">
        <v>19</v>
      </c>
      <c r="B135" s="374"/>
      <c r="C135" s="374"/>
      <c r="D135" s="374"/>
      <c r="E135" s="422" t="s">
        <v>250</v>
      </c>
      <c r="F135" s="423" t="s">
        <v>12</v>
      </c>
      <c r="G135" s="423" t="s">
        <v>46</v>
      </c>
      <c r="H135" s="422" t="s">
        <v>733</v>
      </c>
      <c r="I135" s="386" t="s">
        <v>20</v>
      </c>
      <c r="J135" s="319">
        <f t="shared" si="71"/>
        <v>0</v>
      </c>
      <c r="K135" s="319">
        <f t="shared" si="71"/>
        <v>0</v>
      </c>
      <c r="L135" s="319">
        <f t="shared" si="71"/>
        <v>0</v>
      </c>
      <c r="M135" s="326">
        <f>'3.ВС (2)'!J124</f>
        <v>2569763</v>
      </c>
      <c r="N135" s="325">
        <f t="shared" si="40"/>
        <v>-2569763</v>
      </c>
      <c r="O135" s="325">
        <f t="shared" si="41"/>
        <v>0</v>
      </c>
      <c r="P135" s="22">
        <f>'3.ВС (2)'!K124</f>
        <v>2592809</v>
      </c>
      <c r="Q135" s="22">
        <f t="shared" si="42"/>
        <v>-2592809</v>
      </c>
      <c r="R135" s="22">
        <f t="shared" si="43"/>
        <v>0</v>
      </c>
      <c r="S135" s="22">
        <f>'3.ВС (2)'!L124</f>
        <v>2637073</v>
      </c>
      <c r="T135" s="22">
        <f t="shared" si="44"/>
        <v>-2637073</v>
      </c>
      <c r="U135" s="22">
        <f t="shared" si="45"/>
        <v>0</v>
      </c>
    </row>
    <row r="136" spans="1:21" ht="45" hidden="1" x14ac:dyDescent="0.2">
      <c r="A136" s="374" t="s">
        <v>9</v>
      </c>
      <c r="B136" s="374"/>
      <c r="C136" s="374"/>
      <c r="D136" s="374"/>
      <c r="E136" s="422" t="s">
        <v>250</v>
      </c>
      <c r="F136" s="423" t="s">
        <v>12</v>
      </c>
      <c r="G136" s="423" t="s">
        <v>46</v>
      </c>
      <c r="H136" s="422" t="s">
        <v>733</v>
      </c>
      <c r="I136" s="386" t="s">
        <v>21</v>
      </c>
      <c r="J136" s="336"/>
      <c r="K136" s="336"/>
      <c r="L136" s="336"/>
      <c r="M136" s="326">
        <f>'3.ВС (2)'!J125</f>
        <v>2569763</v>
      </c>
      <c r="N136" s="325">
        <f t="shared" si="40"/>
        <v>-2569763</v>
      </c>
      <c r="O136" s="325">
        <f t="shared" si="41"/>
        <v>0</v>
      </c>
      <c r="P136" s="22">
        <f>'3.ВС (2)'!K125</f>
        <v>2592809</v>
      </c>
      <c r="Q136" s="22">
        <f t="shared" si="42"/>
        <v>-2592809</v>
      </c>
      <c r="R136" s="22">
        <f t="shared" si="43"/>
        <v>0</v>
      </c>
      <c r="S136" s="22">
        <f>'3.ВС (2)'!L125</f>
        <v>2637073</v>
      </c>
      <c r="T136" s="22">
        <f t="shared" si="44"/>
        <v>-2637073</v>
      </c>
      <c r="U136" s="22">
        <f t="shared" si="45"/>
        <v>0</v>
      </c>
    </row>
    <row r="137" spans="1:21" ht="225.75" hidden="1" customHeight="1" x14ac:dyDescent="0.2">
      <c r="A137" s="374" t="s">
        <v>673</v>
      </c>
      <c r="B137" s="374"/>
      <c r="C137" s="374"/>
      <c r="D137" s="374"/>
      <c r="E137" s="422">
        <v>851</v>
      </c>
      <c r="F137" s="422" t="s">
        <v>12</v>
      </c>
      <c r="G137" s="422" t="s">
        <v>46</v>
      </c>
      <c r="H137" s="422" t="s">
        <v>671</v>
      </c>
      <c r="I137" s="342"/>
      <c r="J137" s="319">
        <f t="shared" ref="J137:L138" si="72">J138</f>
        <v>0</v>
      </c>
      <c r="K137" s="319">
        <f t="shared" si="72"/>
        <v>0</v>
      </c>
      <c r="L137" s="319">
        <f t="shared" si="72"/>
        <v>0</v>
      </c>
      <c r="M137" s="326">
        <f>'3.ВС (2)'!J126</f>
        <v>7856737</v>
      </c>
      <c r="N137" s="325">
        <f t="shared" si="40"/>
        <v>-7856737</v>
      </c>
      <c r="O137" s="325">
        <f t="shared" si="41"/>
        <v>0</v>
      </c>
      <c r="P137" s="22">
        <f>'3.ВС (2)'!K126</f>
        <v>7927191</v>
      </c>
      <c r="Q137" s="22">
        <f t="shared" si="42"/>
        <v>-7927191</v>
      </c>
      <c r="R137" s="22">
        <f t="shared" si="43"/>
        <v>0</v>
      </c>
      <c r="S137" s="22">
        <f>'3.ВС (2)'!L126</f>
        <v>8062527</v>
      </c>
      <c r="T137" s="22">
        <f t="shared" si="44"/>
        <v>-8062527</v>
      </c>
      <c r="U137" s="22">
        <f t="shared" si="45"/>
        <v>0</v>
      </c>
    </row>
    <row r="138" spans="1:21" hidden="1" x14ac:dyDescent="0.2">
      <c r="A138" s="374" t="s">
        <v>33</v>
      </c>
      <c r="B138" s="374"/>
      <c r="C138" s="374"/>
      <c r="D138" s="374"/>
      <c r="E138" s="422">
        <v>851</v>
      </c>
      <c r="F138" s="422" t="s">
        <v>12</v>
      </c>
      <c r="G138" s="422" t="s">
        <v>46</v>
      </c>
      <c r="H138" s="422" t="s">
        <v>671</v>
      </c>
      <c r="I138" s="386" t="s">
        <v>34</v>
      </c>
      <c r="J138" s="319">
        <f t="shared" si="72"/>
        <v>0</v>
      </c>
      <c r="K138" s="319">
        <f t="shared" si="72"/>
        <v>0</v>
      </c>
      <c r="L138" s="319">
        <f t="shared" si="72"/>
        <v>0</v>
      </c>
      <c r="M138" s="326">
        <f>'3.ВС (2)'!J127</f>
        <v>7856737</v>
      </c>
      <c r="N138" s="325">
        <f t="shared" si="40"/>
        <v>-7856737</v>
      </c>
      <c r="O138" s="325">
        <f t="shared" si="41"/>
        <v>0</v>
      </c>
      <c r="P138" s="22">
        <f>'3.ВС (2)'!K127</f>
        <v>7927191</v>
      </c>
      <c r="Q138" s="22">
        <f t="shared" si="42"/>
        <v>-7927191</v>
      </c>
      <c r="R138" s="22">
        <f t="shared" si="43"/>
        <v>0</v>
      </c>
      <c r="S138" s="22">
        <f>'3.ВС (2)'!L127</f>
        <v>8062527</v>
      </c>
      <c r="T138" s="22">
        <f t="shared" si="44"/>
        <v>-8062527</v>
      </c>
      <c r="U138" s="22">
        <f t="shared" si="45"/>
        <v>0</v>
      </c>
    </row>
    <row r="139" spans="1:21" hidden="1" x14ac:dyDescent="0.2">
      <c r="A139" s="374" t="s">
        <v>55</v>
      </c>
      <c r="B139" s="374"/>
      <c r="C139" s="374"/>
      <c r="D139" s="374"/>
      <c r="E139" s="422">
        <v>851</v>
      </c>
      <c r="F139" s="422" t="s">
        <v>12</v>
      </c>
      <c r="G139" s="422" t="s">
        <v>46</v>
      </c>
      <c r="H139" s="422" t="s">
        <v>671</v>
      </c>
      <c r="I139" s="386" t="s">
        <v>56</v>
      </c>
      <c r="J139" s="336"/>
      <c r="K139" s="336"/>
      <c r="L139" s="336"/>
      <c r="M139" s="326">
        <f>'3.ВС (2)'!J128</f>
        <v>7856737</v>
      </c>
      <c r="N139" s="325">
        <f t="shared" si="40"/>
        <v>-7856737</v>
      </c>
      <c r="O139" s="325">
        <f t="shared" si="41"/>
        <v>0</v>
      </c>
      <c r="P139" s="22">
        <f>'3.ВС (2)'!K128</f>
        <v>7927191</v>
      </c>
      <c r="Q139" s="22">
        <f t="shared" si="42"/>
        <v>-7927191</v>
      </c>
      <c r="R139" s="22">
        <f t="shared" si="43"/>
        <v>0</v>
      </c>
      <c r="S139" s="22">
        <f>'3.ВС (2)'!L128</f>
        <v>8062527</v>
      </c>
      <c r="T139" s="22">
        <f t="shared" si="44"/>
        <v>-8062527</v>
      </c>
      <c r="U139" s="22">
        <f t="shared" si="45"/>
        <v>0</v>
      </c>
    </row>
    <row r="140" spans="1:21" s="17" customFormat="1" ht="30" hidden="1" x14ac:dyDescent="0.2">
      <c r="A140" s="374" t="s">
        <v>57</v>
      </c>
      <c r="B140" s="374"/>
      <c r="C140" s="374"/>
      <c r="D140" s="374"/>
      <c r="E140" s="422">
        <v>851</v>
      </c>
      <c r="F140" s="423" t="s">
        <v>12</v>
      </c>
      <c r="G140" s="423" t="s">
        <v>58</v>
      </c>
      <c r="H140" s="422" t="s">
        <v>44</v>
      </c>
      <c r="I140" s="386"/>
      <c r="J140" s="319">
        <f>J141+J144</f>
        <v>0</v>
      </c>
      <c r="K140" s="319">
        <f t="shared" ref="K140:L140" si="73">K141+K144</f>
        <v>0</v>
      </c>
      <c r="L140" s="319">
        <f t="shared" si="73"/>
        <v>0</v>
      </c>
      <c r="M140" s="326">
        <f>'3.ВС (2)'!J129</f>
        <v>0</v>
      </c>
      <c r="N140" s="325">
        <f t="shared" si="40"/>
        <v>0</v>
      </c>
      <c r="O140" s="325">
        <f t="shared" si="41"/>
        <v>0</v>
      </c>
      <c r="P140" s="22">
        <f>'3.ВС (2)'!K129</f>
        <v>0</v>
      </c>
      <c r="Q140" s="22">
        <f t="shared" si="42"/>
        <v>0</v>
      </c>
      <c r="R140" s="22">
        <f t="shared" si="43"/>
        <v>0</v>
      </c>
      <c r="S140" s="22">
        <f>'3.ВС (2)'!L129</f>
        <v>0</v>
      </c>
      <c r="T140" s="22">
        <f t="shared" si="44"/>
        <v>0</v>
      </c>
      <c r="U140" s="22">
        <f t="shared" si="45"/>
        <v>0</v>
      </c>
    </row>
    <row r="141" spans="1:21" s="17" customFormat="1" ht="30" hidden="1" x14ac:dyDescent="0.2">
      <c r="A141" s="374" t="s">
        <v>442</v>
      </c>
      <c r="B141" s="374"/>
      <c r="C141" s="374"/>
      <c r="D141" s="374"/>
      <c r="E141" s="422">
        <v>851</v>
      </c>
      <c r="F141" s="422" t="s">
        <v>12</v>
      </c>
      <c r="G141" s="422" t="s">
        <v>58</v>
      </c>
      <c r="H141" s="422" t="s">
        <v>443</v>
      </c>
      <c r="I141" s="386"/>
      <c r="J141" s="319">
        <f t="shared" ref="J141:L142" si="74">J142</f>
        <v>0</v>
      </c>
      <c r="K141" s="319">
        <f t="shared" si="74"/>
        <v>0</v>
      </c>
      <c r="L141" s="319">
        <f t="shared" si="74"/>
        <v>0</v>
      </c>
      <c r="M141" s="326">
        <f>'3.ВС (2)'!J130</f>
        <v>0</v>
      </c>
      <c r="N141" s="325">
        <f t="shared" si="40"/>
        <v>0</v>
      </c>
      <c r="O141" s="325">
        <f t="shared" si="41"/>
        <v>0</v>
      </c>
      <c r="P141" s="22">
        <f>'3.ВС (2)'!K130</f>
        <v>0</v>
      </c>
      <c r="Q141" s="22">
        <f t="shared" si="42"/>
        <v>0</v>
      </c>
      <c r="R141" s="22">
        <f t="shared" si="43"/>
        <v>0</v>
      </c>
      <c r="S141" s="22">
        <f>'3.ВС (2)'!L130</f>
        <v>0</v>
      </c>
      <c r="T141" s="22">
        <f t="shared" si="44"/>
        <v>0</v>
      </c>
      <c r="U141" s="22">
        <f t="shared" si="45"/>
        <v>0</v>
      </c>
    </row>
    <row r="142" spans="1:21" s="17" customFormat="1" ht="45" hidden="1" x14ac:dyDescent="0.2">
      <c r="A142" s="374" t="s">
        <v>19</v>
      </c>
      <c r="B142" s="374"/>
      <c r="C142" s="374"/>
      <c r="D142" s="374"/>
      <c r="E142" s="422">
        <v>851</v>
      </c>
      <c r="F142" s="422" t="s">
        <v>12</v>
      </c>
      <c r="G142" s="422" t="s">
        <v>58</v>
      </c>
      <c r="H142" s="422" t="s">
        <v>443</v>
      </c>
      <c r="I142" s="386" t="s">
        <v>20</v>
      </c>
      <c r="J142" s="319">
        <f t="shared" si="74"/>
        <v>0</v>
      </c>
      <c r="K142" s="319">
        <f t="shared" si="74"/>
        <v>0</v>
      </c>
      <c r="L142" s="319">
        <f t="shared" si="74"/>
        <v>0</v>
      </c>
      <c r="M142" s="326">
        <f>'3.ВС (2)'!J131</f>
        <v>0</v>
      </c>
      <c r="N142" s="325">
        <f t="shared" si="40"/>
        <v>0</v>
      </c>
      <c r="O142" s="325">
        <f t="shared" si="41"/>
        <v>0</v>
      </c>
      <c r="P142" s="22">
        <f>'3.ВС (2)'!K131</f>
        <v>0</v>
      </c>
      <c r="Q142" s="22">
        <f t="shared" si="42"/>
        <v>0</v>
      </c>
      <c r="R142" s="22">
        <f t="shared" si="43"/>
        <v>0</v>
      </c>
      <c r="S142" s="22">
        <f>'3.ВС (2)'!L131</f>
        <v>0</v>
      </c>
      <c r="T142" s="22">
        <f t="shared" si="44"/>
        <v>0</v>
      </c>
      <c r="U142" s="22">
        <f t="shared" si="45"/>
        <v>0</v>
      </c>
    </row>
    <row r="143" spans="1:21" s="17" customFormat="1" ht="45" hidden="1" x14ac:dyDescent="0.2">
      <c r="A143" s="374" t="s">
        <v>9</v>
      </c>
      <c r="B143" s="374"/>
      <c r="C143" s="374"/>
      <c r="D143" s="374"/>
      <c r="E143" s="422">
        <v>851</v>
      </c>
      <c r="F143" s="422" t="s">
        <v>12</v>
      </c>
      <c r="G143" s="422" t="s">
        <v>58</v>
      </c>
      <c r="H143" s="422" t="s">
        <v>443</v>
      </c>
      <c r="I143" s="386" t="s">
        <v>21</v>
      </c>
      <c r="J143" s="319">
        <v>0</v>
      </c>
      <c r="K143" s="319"/>
      <c r="L143" s="319"/>
      <c r="M143" s="326">
        <f>'3.ВС (2)'!J132</f>
        <v>0</v>
      </c>
      <c r="N143" s="325">
        <f t="shared" si="40"/>
        <v>0</v>
      </c>
      <c r="O143" s="325">
        <f t="shared" si="41"/>
        <v>0</v>
      </c>
      <c r="P143" s="22">
        <f>'3.ВС (2)'!K132</f>
        <v>0</v>
      </c>
      <c r="Q143" s="22">
        <f t="shared" si="42"/>
        <v>0</v>
      </c>
      <c r="R143" s="22">
        <f t="shared" si="43"/>
        <v>0</v>
      </c>
      <c r="S143" s="22">
        <f>'3.ВС (2)'!L132</f>
        <v>0</v>
      </c>
      <c r="T143" s="22">
        <f t="shared" si="44"/>
        <v>0</v>
      </c>
      <c r="U143" s="22">
        <f t="shared" si="45"/>
        <v>0</v>
      </c>
    </row>
    <row r="144" spans="1:21" ht="30" hidden="1" x14ac:dyDescent="0.2">
      <c r="A144" s="374" t="s">
        <v>660</v>
      </c>
      <c r="B144" s="374"/>
      <c r="C144" s="374"/>
      <c r="D144" s="374"/>
      <c r="E144" s="422">
        <v>851</v>
      </c>
      <c r="F144" s="422" t="s">
        <v>12</v>
      </c>
      <c r="G144" s="422" t="s">
        <v>58</v>
      </c>
      <c r="H144" s="422" t="s">
        <v>670</v>
      </c>
      <c r="I144" s="386"/>
      <c r="J144" s="319">
        <f t="shared" ref="J144:L145" si="75">J145</f>
        <v>0</v>
      </c>
      <c r="K144" s="319">
        <f t="shared" si="75"/>
        <v>0</v>
      </c>
      <c r="L144" s="319">
        <f t="shared" si="75"/>
        <v>0</v>
      </c>
      <c r="M144" s="326">
        <f>'3.ВС (2)'!J133</f>
        <v>0</v>
      </c>
      <c r="N144" s="325">
        <f t="shared" ref="N144:N218" si="76">O144-M144</f>
        <v>0</v>
      </c>
      <c r="O144" s="325">
        <f t="shared" ref="O144:O218" si="77">J144</f>
        <v>0</v>
      </c>
      <c r="P144" s="22">
        <f>'3.ВС (2)'!K133</f>
        <v>0</v>
      </c>
      <c r="Q144" s="22">
        <f t="shared" ref="Q144:Q218" si="78">R144-P144</f>
        <v>0</v>
      </c>
      <c r="R144" s="22">
        <f t="shared" ref="R144:R218" si="79">K144</f>
        <v>0</v>
      </c>
      <c r="S144" s="22">
        <f>'3.ВС (2)'!L133</f>
        <v>0</v>
      </c>
      <c r="T144" s="22">
        <f t="shared" ref="T144:T218" si="80">U144-S144</f>
        <v>0</v>
      </c>
      <c r="U144" s="22">
        <f t="shared" ref="U144:U218" si="81">L144</f>
        <v>0</v>
      </c>
    </row>
    <row r="145" spans="1:21" ht="45" hidden="1" x14ac:dyDescent="0.2">
      <c r="A145" s="374" t="s">
        <v>19</v>
      </c>
      <c r="B145" s="374"/>
      <c r="C145" s="374"/>
      <c r="D145" s="374"/>
      <c r="E145" s="422">
        <v>851</v>
      </c>
      <c r="F145" s="422" t="s">
        <v>12</v>
      </c>
      <c r="G145" s="422" t="s">
        <v>58</v>
      </c>
      <c r="H145" s="422" t="s">
        <v>670</v>
      </c>
      <c r="I145" s="386" t="s">
        <v>20</v>
      </c>
      <c r="J145" s="319">
        <f t="shared" si="75"/>
        <v>0</v>
      </c>
      <c r="K145" s="319">
        <f t="shared" si="75"/>
        <v>0</v>
      </c>
      <c r="L145" s="319">
        <f t="shared" si="75"/>
        <v>0</v>
      </c>
      <c r="M145" s="326">
        <f>'3.ВС (2)'!J134</f>
        <v>0</v>
      </c>
      <c r="N145" s="325">
        <f t="shared" si="76"/>
        <v>0</v>
      </c>
      <c r="O145" s="325">
        <f t="shared" si="77"/>
        <v>0</v>
      </c>
      <c r="P145" s="22">
        <f>'3.ВС (2)'!K134</f>
        <v>0</v>
      </c>
      <c r="Q145" s="22">
        <f t="shared" si="78"/>
        <v>0</v>
      </c>
      <c r="R145" s="22">
        <f t="shared" si="79"/>
        <v>0</v>
      </c>
      <c r="S145" s="22">
        <f>'3.ВС (2)'!L134</f>
        <v>0</v>
      </c>
      <c r="T145" s="22">
        <f t="shared" si="80"/>
        <v>0</v>
      </c>
      <c r="U145" s="22">
        <f t="shared" si="81"/>
        <v>0</v>
      </c>
    </row>
    <row r="146" spans="1:21" ht="45" hidden="1" x14ac:dyDescent="0.2">
      <c r="A146" s="374" t="s">
        <v>9</v>
      </c>
      <c r="B146" s="374"/>
      <c r="C146" s="374"/>
      <c r="D146" s="374"/>
      <c r="E146" s="422">
        <v>851</v>
      </c>
      <c r="F146" s="422" t="s">
        <v>12</v>
      </c>
      <c r="G146" s="422" t="s">
        <v>58</v>
      </c>
      <c r="H146" s="422" t="s">
        <v>670</v>
      </c>
      <c r="I146" s="386" t="s">
        <v>21</v>
      </c>
      <c r="J146" s="336">
        <v>0</v>
      </c>
      <c r="K146" s="336"/>
      <c r="L146" s="336"/>
      <c r="M146" s="326">
        <f>'3.ВС (2)'!J135</f>
        <v>0</v>
      </c>
      <c r="N146" s="325">
        <f t="shared" si="76"/>
        <v>0</v>
      </c>
      <c r="O146" s="325">
        <f t="shared" si="77"/>
        <v>0</v>
      </c>
      <c r="P146" s="22">
        <f>'3.ВС (2)'!K135</f>
        <v>0</v>
      </c>
      <c r="Q146" s="22">
        <f t="shared" si="78"/>
        <v>0</v>
      </c>
      <c r="R146" s="22">
        <f t="shared" si="79"/>
        <v>0</v>
      </c>
      <c r="S146" s="22">
        <f>'3.ВС (2)'!L135</f>
        <v>0</v>
      </c>
      <c r="T146" s="22">
        <f t="shared" si="80"/>
        <v>0</v>
      </c>
      <c r="U146" s="22">
        <f t="shared" si="81"/>
        <v>0</v>
      </c>
    </row>
    <row r="147" spans="1:21" s="17" customFormat="1" hidden="1" x14ac:dyDescent="0.2">
      <c r="A147" s="374" t="s">
        <v>60</v>
      </c>
      <c r="B147" s="374"/>
      <c r="C147" s="374"/>
      <c r="D147" s="321"/>
      <c r="E147" s="422">
        <v>851</v>
      </c>
      <c r="F147" s="422" t="s">
        <v>29</v>
      </c>
      <c r="G147" s="422"/>
      <c r="H147" s="422" t="s">
        <v>44</v>
      </c>
      <c r="I147" s="386"/>
      <c r="J147" s="319">
        <f>J148+J160+J167</f>
        <v>10600000</v>
      </c>
      <c r="K147" s="319">
        <f>K148+K160+K167</f>
        <v>0</v>
      </c>
      <c r="L147" s="319">
        <f>L148+L160+L167</f>
        <v>0</v>
      </c>
      <c r="M147" s="326">
        <f>'3.ВС (2)'!J136</f>
        <v>341679.78</v>
      </c>
      <c r="N147" s="325">
        <f t="shared" si="76"/>
        <v>10258320.220000001</v>
      </c>
      <c r="O147" s="325">
        <f t="shared" si="77"/>
        <v>10600000</v>
      </c>
      <c r="P147" s="22">
        <f>'3.ВС (2)'!K136</f>
        <v>251679.78</v>
      </c>
      <c r="Q147" s="22">
        <f t="shared" si="78"/>
        <v>-251679.78</v>
      </c>
      <c r="R147" s="22">
        <f t="shared" si="79"/>
        <v>0</v>
      </c>
      <c r="S147" s="22">
        <f>'3.ВС (2)'!L136</f>
        <v>251679.78</v>
      </c>
      <c r="T147" s="22">
        <f t="shared" si="80"/>
        <v>-251679.78</v>
      </c>
      <c r="U147" s="22">
        <f t="shared" si="81"/>
        <v>0</v>
      </c>
    </row>
    <row r="148" spans="1:21" s="17" customFormat="1" hidden="1" x14ac:dyDescent="0.2">
      <c r="A148" s="374" t="s">
        <v>61</v>
      </c>
      <c r="B148" s="374"/>
      <c r="C148" s="374"/>
      <c r="D148" s="321"/>
      <c r="E148" s="422">
        <v>851</v>
      </c>
      <c r="F148" s="422" t="s">
        <v>29</v>
      </c>
      <c r="G148" s="422" t="s">
        <v>11</v>
      </c>
      <c r="H148" s="422" t="s">
        <v>44</v>
      </c>
      <c r="I148" s="386"/>
      <c r="J148" s="319">
        <f>J149+J157+J152</f>
        <v>0</v>
      </c>
      <c r="K148" s="319">
        <f t="shared" ref="K148:L148" si="82">K149+K157+K152</f>
        <v>0</v>
      </c>
      <c r="L148" s="319">
        <f t="shared" si="82"/>
        <v>0</v>
      </c>
      <c r="M148" s="326">
        <f>'3.ВС (2)'!J137</f>
        <v>251679.78</v>
      </c>
      <c r="N148" s="325">
        <f t="shared" si="76"/>
        <v>-251679.78</v>
      </c>
      <c r="O148" s="325">
        <f t="shared" si="77"/>
        <v>0</v>
      </c>
      <c r="P148" s="22">
        <f>'3.ВС (2)'!K137</f>
        <v>251679.78</v>
      </c>
      <c r="Q148" s="22">
        <f t="shared" si="78"/>
        <v>-251679.78</v>
      </c>
      <c r="R148" s="22">
        <f t="shared" si="79"/>
        <v>0</v>
      </c>
      <c r="S148" s="22">
        <f>'3.ВС (2)'!L137</f>
        <v>251679.78</v>
      </c>
      <c r="T148" s="22">
        <f t="shared" si="80"/>
        <v>-251679.78</v>
      </c>
      <c r="U148" s="22">
        <f t="shared" si="81"/>
        <v>0</v>
      </c>
    </row>
    <row r="149" spans="1:21" s="17" customFormat="1" ht="75" hidden="1" x14ac:dyDescent="0.2">
      <c r="A149" s="374" t="s">
        <v>62</v>
      </c>
      <c r="B149" s="374"/>
      <c r="C149" s="374"/>
      <c r="D149" s="321"/>
      <c r="E149" s="422">
        <v>851</v>
      </c>
      <c r="F149" s="422" t="s">
        <v>29</v>
      </c>
      <c r="G149" s="422" t="s">
        <v>11</v>
      </c>
      <c r="H149" s="422" t="s">
        <v>319</v>
      </c>
      <c r="I149" s="386"/>
      <c r="J149" s="319">
        <f t="shared" ref="J149:L150" si="83">J150</f>
        <v>0</v>
      </c>
      <c r="K149" s="319">
        <f t="shared" si="83"/>
        <v>0</v>
      </c>
      <c r="L149" s="319">
        <f t="shared" si="83"/>
        <v>0</v>
      </c>
      <c r="M149" s="326">
        <f>'3.ВС (2)'!J138</f>
        <v>164495.22</v>
      </c>
      <c r="N149" s="325">
        <f t="shared" si="76"/>
        <v>-164495.22</v>
      </c>
      <c r="O149" s="325">
        <f t="shared" si="77"/>
        <v>0</v>
      </c>
      <c r="P149" s="22">
        <f>'3.ВС (2)'!K138</f>
        <v>164495.22</v>
      </c>
      <c r="Q149" s="22">
        <f t="shared" si="78"/>
        <v>-164495.22</v>
      </c>
      <c r="R149" s="22">
        <f t="shared" si="79"/>
        <v>0</v>
      </c>
      <c r="S149" s="22">
        <f>'3.ВС (2)'!L138</f>
        <v>164495.22</v>
      </c>
      <c r="T149" s="22">
        <f t="shared" si="80"/>
        <v>-164495.22</v>
      </c>
      <c r="U149" s="22">
        <f t="shared" si="81"/>
        <v>0</v>
      </c>
    </row>
    <row r="150" spans="1:21" s="17" customFormat="1" ht="45" hidden="1" x14ac:dyDescent="0.2">
      <c r="A150" s="374" t="s">
        <v>19</v>
      </c>
      <c r="B150" s="374"/>
      <c r="C150" s="374"/>
      <c r="D150" s="374"/>
      <c r="E150" s="422">
        <v>851</v>
      </c>
      <c r="F150" s="422" t="s">
        <v>29</v>
      </c>
      <c r="G150" s="422" t="s">
        <v>11</v>
      </c>
      <c r="H150" s="422" t="s">
        <v>319</v>
      </c>
      <c r="I150" s="386" t="s">
        <v>20</v>
      </c>
      <c r="J150" s="319">
        <f t="shared" si="83"/>
        <v>0</v>
      </c>
      <c r="K150" s="319">
        <f t="shared" si="83"/>
        <v>0</v>
      </c>
      <c r="L150" s="319">
        <f t="shared" si="83"/>
        <v>0</v>
      </c>
      <c r="M150" s="326">
        <f>'3.ВС (2)'!J139</f>
        <v>164495.22</v>
      </c>
      <c r="N150" s="325">
        <f t="shared" si="76"/>
        <v>-164495.22</v>
      </c>
      <c r="O150" s="325">
        <f t="shared" si="77"/>
        <v>0</v>
      </c>
      <c r="P150" s="22">
        <f>'3.ВС (2)'!K139</f>
        <v>164495.22</v>
      </c>
      <c r="Q150" s="22">
        <f t="shared" si="78"/>
        <v>-164495.22</v>
      </c>
      <c r="R150" s="22">
        <f t="shared" si="79"/>
        <v>0</v>
      </c>
      <c r="S150" s="22">
        <f>'3.ВС (2)'!L139</f>
        <v>164495.22</v>
      </c>
      <c r="T150" s="22">
        <f t="shared" si="80"/>
        <v>-164495.22</v>
      </c>
      <c r="U150" s="22">
        <f t="shared" si="81"/>
        <v>0</v>
      </c>
    </row>
    <row r="151" spans="1:21" s="17" customFormat="1" ht="45" hidden="1" x14ac:dyDescent="0.2">
      <c r="A151" s="374" t="s">
        <v>9</v>
      </c>
      <c r="B151" s="374"/>
      <c r="C151" s="374"/>
      <c r="D151" s="374"/>
      <c r="E151" s="422">
        <v>851</v>
      </c>
      <c r="F151" s="422" t="s">
        <v>29</v>
      </c>
      <c r="G151" s="422" t="s">
        <v>11</v>
      </c>
      <c r="H151" s="422" t="s">
        <v>319</v>
      </c>
      <c r="I151" s="386" t="s">
        <v>21</v>
      </c>
      <c r="J151" s="319"/>
      <c r="K151" s="319"/>
      <c r="L151" s="319"/>
      <c r="M151" s="326">
        <f>'3.ВС (2)'!J140</f>
        <v>164495.22</v>
      </c>
      <c r="N151" s="325">
        <f t="shared" si="76"/>
        <v>-164495.22</v>
      </c>
      <c r="O151" s="325">
        <f t="shared" si="77"/>
        <v>0</v>
      </c>
      <c r="P151" s="22">
        <f>'3.ВС (2)'!K140</f>
        <v>164495.22</v>
      </c>
      <c r="Q151" s="22">
        <f t="shared" si="78"/>
        <v>-164495.22</v>
      </c>
      <c r="R151" s="22">
        <f t="shared" si="79"/>
        <v>0</v>
      </c>
      <c r="S151" s="22">
        <f>'3.ВС (2)'!L140</f>
        <v>164495.22</v>
      </c>
      <c r="T151" s="22">
        <f t="shared" si="80"/>
        <v>-164495.22</v>
      </c>
      <c r="U151" s="22">
        <f t="shared" si="81"/>
        <v>0</v>
      </c>
    </row>
    <row r="152" spans="1:21" s="17" customFormat="1" hidden="1" x14ac:dyDescent="0.2">
      <c r="A152" s="374" t="s">
        <v>419</v>
      </c>
      <c r="B152" s="342">
        <v>851</v>
      </c>
      <c r="C152" s="342" t="s">
        <v>29</v>
      </c>
      <c r="D152" s="342" t="s">
        <v>11</v>
      </c>
      <c r="E152" s="422">
        <v>851</v>
      </c>
      <c r="F152" s="422" t="s">
        <v>29</v>
      </c>
      <c r="G152" s="422" t="s">
        <v>11</v>
      </c>
      <c r="H152" s="422" t="s">
        <v>946</v>
      </c>
      <c r="I152" s="386"/>
      <c r="J152" s="319">
        <f>J153+J155</f>
        <v>0</v>
      </c>
      <c r="K152" s="319">
        <f t="shared" ref="K152" si="84">K153+K155</f>
        <v>0</v>
      </c>
      <c r="L152" s="319">
        <f t="shared" ref="L152" si="85">L153+L155</f>
        <v>0</v>
      </c>
      <c r="M152" s="326"/>
      <c r="N152" s="325"/>
      <c r="O152" s="325"/>
      <c r="P152" s="22"/>
      <c r="Q152" s="22"/>
      <c r="R152" s="22"/>
      <c r="S152" s="22"/>
      <c r="T152" s="22"/>
      <c r="U152" s="22"/>
    </row>
    <row r="153" spans="1:21" s="17" customFormat="1" ht="45" hidden="1" x14ac:dyDescent="0.2">
      <c r="A153" s="374" t="s">
        <v>19</v>
      </c>
      <c r="B153" s="342">
        <v>851</v>
      </c>
      <c r="C153" s="342" t="s">
        <v>29</v>
      </c>
      <c r="D153" s="342" t="s">
        <v>11</v>
      </c>
      <c r="E153" s="422">
        <v>851</v>
      </c>
      <c r="F153" s="422" t="s">
        <v>29</v>
      </c>
      <c r="G153" s="422" t="s">
        <v>11</v>
      </c>
      <c r="H153" s="422" t="s">
        <v>946</v>
      </c>
      <c r="I153" s="386" t="s">
        <v>20</v>
      </c>
      <c r="J153" s="319">
        <f>J154</f>
        <v>0</v>
      </c>
      <c r="K153" s="319">
        <f t="shared" ref="K153" si="86">K154</f>
        <v>0</v>
      </c>
      <c r="L153" s="319">
        <f t="shared" ref="L153" si="87">L154</f>
        <v>0</v>
      </c>
      <c r="M153" s="326"/>
      <c r="N153" s="325"/>
      <c r="O153" s="325"/>
      <c r="P153" s="22"/>
      <c r="Q153" s="22"/>
      <c r="R153" s="22"/>
      <c r="S153" s="22"/>
      <c r="T153" s="22"/>
      <c r="U153" s="22"/>
    </row>
    <row r="154" spans="1:21" s="17" customFormat="1" ht="45" hidden="1" x14ac:dyDescent="0.2">
      <c r="A154" s="374" t="s">
        <v>9</v>
      </c>
      <c r="B154" s="342">
        <v>851</v>
      </c>
      <c r="C154" s="342" t="s">
        <v>29</v>
      </c>
      <c r="D154" s="342" t="s">
        <v>11</v>
      </c>
      <c r="E154" s="422">
        <v>851</v>
      </c>
      <c r="F154" s="422" t="s">
        <v>29</v>
      </c>
      <c r="G154" s="422" t="s">
        <v>11</v>
      </c>
      <c r="H154" s="422" t="s">
        <v>946</v>
      </c>
      <c r="I154" s="386" t="s">
        <v>21</v>
      </c>
      <c r="J154" s="319"/>
      <c r="K154" s="319"/>
      <c r="L154" s="319"/>
      <c r="M154" s="326"/>
      <c r="N154" s="325"/>
      <c r="O154" s="325"/>
      <c r="P154" s="22"/>
      <c r="Q154" s="22"/>
      <c r="R154" s="22"/>
      <c r="S154" s="22"/>
      <c r="T154" s="22"/>
      <c r="U154" s="22"/>
    </row>
    <row r="155" spans="1:21" s="17" customFormat="1" ht="20.25" hidden="1" customHeight="1" x14ac:dyDescent="0.2">
      <c r="A155" s="374" t="s">
        <v>22</v>
      </c>
      <c r="B155" s="374"/>
      <c r="C155" s="374"/>
      <c r="D155" s="374"/>
      <c r="E155" s="422">
        <v>851</v>
      </c>
      <c r="F155" s="422" t="s">
        <v>29</v>
      </c>
      <c r="G155" s="422" t="s">
        <v>11</v>
      </c>
      <c r="H155" s="422" t="s">
        <v>946</v>
      </c>
      <c r="I155" s="386" t="s">
        <v>23</v>
      </c>
      <c r="J155" s="319">
        <f>J156</f>
        <v>0</v>
      </c>
      <c r="K155" s="319">
        <f t="shared" ref="K155" si="88">K156</f>
        <v>0</v>
      </c>
      <c r="L155" s="319">
        <f t="shared" ref="L155" si="89">L156</f>
        <v>0</v>
      </c>
      <c r="M155" s="326"/>
      <c r="N155" s="325"/>
      <c r="O155" s="325"/>
      <c r="P155" s="22"/>
      <c r="Q155" s="22"/>
      <c r="R155" s="22"/>
      <c r="S155" s="22"/>
      <c r="T155" s="22"/>
      <c r="U155" s="22"/>
    </row>
    <row r="156" spans="1:21" s="17" customFormat="1" ht="21.75" hidden="1" customHeight="1" x14ac:dyDescent="0.2">
      <c r="A156" s="374" t="s">
        <v>947</v>
      </c>
      <c r="B156" s="374"/>
      <c r="C156" s="374"/>
      <c r="D156" s="374"/>
      <c r="E156" s="422">
        <v>851</v>
      </c>
      <c r="F156" s="422" t="s">
        <v>29</v>
      </c>
      <c r="G156" s="422" t="s">
        <v>11</v>
      </c>
      <c r="H156" s="422" t="s">
        <v>946</v>
      </c>
      <c r="I156" s="386" t="s">
        <v>948</v>
      </c>
      <c r="J156" s="319"/>
      <c r="K156" s="319"/>
      <c r="L156" s="319"/>
      <c r="M156" s="326"/>
      <c r="N156" s="325"/>
      <c r="O156" s="325"/>
      <c r="P156" s="22"/>
      <c r="Q156" s="22"/>
      <c r="R156" s="22"/>
      <c r="S156" s="22"/>
      <c r="T156" s="22"/>
      <c r="U156" s="22"/>
    </row>
    <row r="157" spans="1:21" s="17" customFormat="1" ht="150" hidden="1" x14ac:dyDescent="0.2">
      <c r="A157" s="374" t="s">
        <v>63</v>
      </c>
      <c r="B157" s="374"/>
      <c r="C157" s="374"/>
      <c r="D157" s="374"/>
      <c r="E157" s="422">
        <v>851</v>
      </c>
      <c r="F157" s="422" t="s">
        <v>29</v>
      </c>
      <c r="G157" s="422" t="s">
        <v>11</v>
      </c>
      <c r="H157" s="422" t="s">
        <v>320</v>
      </c>
      <c r="I157" s="386"/>
      <c r="J157" s="319">
        <f t="shared" ref="J157:L158" si="90">J158</f>
        <v>0</v>
      </c>
      <c r="K157" s="319">
        <f t="shared" si="90"/>
        <v>0</v>
      </c>
      <c r="L157" s="319">
        <f t="shared" si="90"/>
        <v>0</v>
      </c>
      <c r="M157" s="326">
        <f>'3.ВС (2)'!J141</f>
        <v>87184.56</v>
      </c>
      <c r="N157" s="325">
        <f t="shared" si="76"/>
        <v>-87184.56</v>
      </c>
      <c r="O157" s="325">
        <f t="shared" si="77"/>
        <v>0</v>
      </c>
      <c r="P157" s="22">
        <f>'3.ВС (2)'!K141</f>
        <v>87184.56</v>
      </c>
      <c r="Q157" s="22">
        <f t="shared" si="78"/>
        <v>-87184.56</v>
      </c>
      <c r="R157" s="22">
        <f t="shared" si="79"/>
        <v>0</v>
      </c>
      <c r="S157" s="22">
        <f>'3.ВС (2)'!L141</f>
        <v>87184.56</v>
      </c>
      <c r="T157" s="22">
        <f t="shared" si="80"/>
        <v>-87184.56</v>
      </c>
      <c r="U157" s="22">
        <f t="shared" si="81"/>
        <v>0</v>
      </c>
    </row>
    <row r="158" spans="1:21" s="17" customFormat="1" hidden="1" x14ac:dyDescent="0.2">
      <c r="A158" s="374" t="s">
        <v>33</v>
      </c>
      <c r="B158" s="374"/>
      <c r="C158" s="374"/>
      <c r="D158" s="374"/>
      <c r="E158" s="422">
        <v>851</v>
      </c>
      <c r="F158" s="422" t="s">
        <v>29</v>
      </c>
      <c r="G158" s="422" t="s">
        <v>11</v>
      </c>
      <c r="H158" s="422" t="s">
        <v>320</v>
      </c>
      <c r="I158" s="386" t="s">
        <v>34</v>
      </c>
      <c r="J158" s="319">
        <f t="shared" si="90"/>
        <v>0</v>
      </c>
      <c r="K158" s="319">
        <f t="shared" si="90"/>
        <v>0</v>
      </c>
      <c r="L158" s="319">
        <f t="shared" si="90"/>
        <v>0</v>
      </c>
      <c r="M158" s="326">
        <f>'3.ВС (2)'!J142</f>
        <v>87184.56</v>
      </c>
      <c r="N158" s="325">
        <f t="shared" si="76"/>
        <v>-87184.56</v>
      </c>
      <c r="O158" s="325">
        <f t="shared" si="77"/>
        <v>0</v>
      </c>
      <c r="P158" s="22">
        <f>'3.ВС (2)'!K142</f>
        <v>87184.56</v>
      </c>
      <c r="Q158" s="22">
        <f t="shared" si="78"/>
        <v>-87184.56</v>
      </c>
      <c r="R158" s="22">
        <f t="shared" si="79"/>
        <v>0</v>
      </c>
      <c r="S158" s="22">
        <f>'3.ВС (2)'!L142</f>
        <v>87184.56</v>
      </c>
      <c r="T158" s="22">
        <f t="shared" si="80"/>
        <v>-87184.56</v>
      </c>
      <c r="U158" s="22">
        <f t="shared" si="81"/>
        <v>0</v>
      </c>
    </row>
    <row r="159" spans="1:21" s="17" customFormat="1" hidden="1" x14ac:dyDescent="0.2">
      <c r="A159" s="374" t="s">
        <v>55</v>
      </c>
      <c r="B159" s="374"/>
      <c r="C159" s="374"/>
      <c r="D159" s="374"/>
      <c r="E159" s="422">
        <v>851</v>
      </c>
      <c r="F159" s="422" t="s">
        <v>29</v>
      </c>
      <c r="G159" s="422" t="s">
        <v>11</v>
      </c>
      <c r="H159" s="422" t="s">
        <v>320</v>
      </c>
      <c r="I159" s="386" t="s">
        <v>56</v>
      </c>
      <c r="J159" s="319"/>
      <c r="K159" s="319"/>
      <c r="L159" s="319"/>
      <c r="M159" s="326">
        <f>'3.ВС (2)'!J143</f>
        <v>87184.56</v>
      </c>
      <c r="N159" s="325">
        <f t="shared" si="76"/>
        <v>-87184.56</v>
      </c>
      <c r="O159" s="325">
        <f t="shared" si="77"/>
        <v>0</v>
      </c>
      <c r="P159" s="22">
        <f>'3.ВС (2)'!K143</f>
        <v>87184.56</v>
      </c>
      <c r="Q159" s="22">
        <f t="shared" si="78"/>
        <v>-87184.56</v>
      </c>
      <c r="R159" s="22">
        <f t="shared" si="79"/>
        <v>0</v>
      </c>
      <c r="S159" s="22">
        <f>'3.ВС (2)'!L143</f>
        <v>87184.56</v>
      </c>
      <c r="T159" s="22">
        <f t="shared" si="80"/>
        <v>-87184.56</v>
      </c>
      <c r="U159" s="22">
        <f t="shared" si="81"/>
        <v>0</v>
      </c>
    </row>
    <row r="160" spans="1:21" s="17" customFormat="1" x14ac:dyDescent="0.2">
      <c r="A160" s="374" t="s">
        <v>64</v>
      </c>
      <c r="B160" s="374"/>
      <c r="C160" s="374"/>
      <c r="D160" s="321"/>
      <c r="E160" s="422">
        <v>851</v>
      </c>
      <c r="F160" s="422" t="s">
        <v>29</v>
      </c>
      <c r="G160" s="422" t="s">
        <v>40</v>
      </c>
      <c r="H160" s="422" t="s">
        <v>44</v>
      </c>
      <c r="I160" s="386"/>
      <c r="J160" s="319">
        <f>J161+J166</f>
        <v>10600000</v>
      </c>
      <c r="K160" s="319">
        <f t="shared" ref="K160:L160" si="91">K161+K166</f>
        <v>0</v>
      </c>
      <c r="L160" s="319">
        <f t="shared" si="91"/>
        <v>0</v>
      </c>
      <c r="M160" s="326">
        <f>'3.ВС (2)'!J144</f>
        <v>90000</v>
      </c>
      <c r="N160" s="325">
        <f t="shared" si="76"/>
        <v>10510000</v>
      </c>
      <c r="O160" s="325">
        <f t="shared" si="77"/>
        <v>10600000</v>
      </c>
      <c r="P160" s="22">
        <f>'3.ВС (2)'!K144</f>
        <v>0</v>
      </c>
      <c r="Q160" s="22">
        <f t="shared" si="78"/>
        <v>0</v>
      </c>
      <c r="R160" s="22">
        <f t="shared" si="79"/>
        <v>0</v>
      </c>
      <c r="S160" s="22">
        <f>'3.ВС (2)'!L144</f>
        <v>0</v>
      </c>
      <c r="T160" s="22">
        <f t="shared" si="80"/>
        <v>0</v>
      </c>
      <c r="U160" s="22">
        <f t="shared" si="81"/>
        <v>0</v>
      </c>
    </row>
    <row r="161" spans="1:21" ht="30" hidden="1" x14ac:dyDescent="0.2">
      <c r="A161" s="374" t="s">
        <v>226</v>
      </c>
      <c r="B161" s="374"/>
      <c r="C161" s="374"/>
      <c r="D161" s="321"/>
      <c r="E161" s="422">
        <v>851</v>
      </c>
      <c r="F161" s="422" t="s">
        <v>29</v>
      </c>
      <c r="G161" s="422" t="s">
        <v>40</v>
      </c>
      <c r="H161" s="422" t="s">
        <v>321</v>
      </c>
      <c r="I161" s="386"/>
      <c r="J161" s="319">
        <f t="shared" ref="J161:L162" si="92">J162</f>
        <v>0</v>
      </c>
      <c r="K161" s="319">
        <f t="shared" si="92"/>
        <v>0</v>
      </c>
      <c r="L161" s="319">
        <f t="shared" si="92"/>
        <v>0</v>
      </c>
      <c r="M161" s="326">
        <f>'3.ВС (2)'!J145</f>
        <v>90000</v>
      </c>
      <c r="N161" s="325">
        <f t="shared" si="76"/>
        <v>-90000</v>
      </c>
      <c r="O161" s="325">
        <f t="shared" si="77"/>
        <v>0</v>
      </c>
      <c r="P161" s="22">
        <f>'3.ВС (2)'!K145</f>
        <v>0</v>
      </c>
      <c r="Q161" s="22">
        <f t="shared" si="78"/>
        <v>0</v>
      </c>
      <c r="R161" s="22">
        <f t="shared" si="79"/>
        <v>0</v>
      </c>
      <c r="S161" s="22">
        <f>'3.ВС (2)'!L145</f>
        <v>0</v>
      </c>
      <c r="T161" s="22">
        <f t="shared" si="80"/>
        <v>0</v>
      </c>
      <c r="U161" s="22">
        <f t="shared" si="81"/>
        <v>0</v>
      </c>
    </row>
    <row r="162" spans="1:21" ht="45" hidden="1" x14ac:dyDescent="0.2">
      <c r="A162" s="374" t="s">
        <v>19</v>
      </c>
      <c r="B162" s="374"/>
      <c r="C162" s="374"/>
      <c r="D162" s="321"/>
      <c r="E162" s="422">
        <v>851</v>
      </c>
      <c r="F162" s="422" t="s">
        <v>29</v>
      </c>
      <c r="G162" s="422" t="s">
        <v>40</v>
      </c>
      <c r="H162" s="422" t="s">
        <v>321</v>
      </c>
      <c r="I162" s="386" t="s">
        <v>20</v>
      </c>
      <c r="J162" s="319">
        <f t="shared" si="92"/>
        <v>0</v>
      </c>
      <c r="K162" s="319">
        <f t="shared" si="92"/>
        <v>0</v>
      </c>
      <c r="L162" s="319">
        <f t="shared" si="92"/>
        <v>0</v>
      </c>
      <c r="M162" s="326">
        <f>'3.ВС (2)'!J146</f>
        <v>90000</v>
      </c>
      <c r="N162" s="325">
        <f t="shared" si="76"/>
        <v>-90000</v>
      </c>
      <c r="O162" s="325">
        <f t="shared" si="77"/>
        <v>0</v>
      </c>
      <c r="P162" s="22">
        <f>'3.ВС (2)'!K146</f>
        <v>0</v>
      </c>
      <c r="Q162" s="22">
        <f t="shared" si="78"/>
        <v>0</v>
      </c>
      <c r="R162" s="22">
        <f t="shared" si="79"/>
        <v>0</v>
      </c>
      <c r="S162" s="22">
        <f>'3.ВС (2)'!L146</f>
        <v>0</v>
      </c>
      <c r="T162" s="22">
        <f t="shared" si="80"/>
        <v>0</v>
      </c>
      <c r="U162" s="22">
        <f t="shared" si="81"/>
        <v>0</v>
      </c>
    </row>
    <row r="163" spans="1:21" ht="45" hidden="1" x14ac:dyDescent="0.2">
      <c r="A163" s="374" t="s">
        <v>9</v>
      </c>
      <c r="B163" s="374"/>
      <c r="C163" s="374"/>
      <c r="D163" s="321"/>
      <c r="E163" s="422">
        <v>851</v>
      </c>
      <c r="F163" s="422" t="s">
        <v>29</v>
      </c>
      <c r="G163" s="422" t="s">
        <v>40</v>
      </c>
      <c r="H163" s="422" t="s">
        <v>321</v>
      </c>
      <c r="I163" s="386" t="s">
        <v>21</v>
      </c>
      <c r="J163" s="319"/>
      <c r="K163" s="319"/>
      <c r="L163" s="319"/>
      <c r="M163" s="326">
        <f>'3.ВС (2)'!J147</f>
        <v>90000</v>
      </c>
      <c r="N163" s="325">
        <f t="shared" si="76"/>
        <v>-90000</v>
      </c>
      <c r="O163" s="325">
        <f t="shared" si="77"/>
        <v>0</v>
      </c>
      <c r="P163" s="22">
        <f>'3.ВС (2)'!K147</f>
        <v>0</v>
      </c>
      <c r="Q163" s="22">
        <f t="shared" si="78"/>
        <v>0</v>
      </c>
      <c r="R163" s="22">
        <f t="shared" si="79"/>
        <v>0</v>
      </c>
      <c r="S163" s="22">
        <f>'3.ВС (2)'!L147</f>
        <v>0</v>
      </c>
      <c r="T163" s="22">
        <f t="shared" si="80"/>
        <v>0</v>
      </c>
      <c r="U163" s="22">
        <f t="shared" si="81"/>
        <v>0</v>
      </c>
    </row>
    <row r="164" spans="1:21" ht="45" x14ac:dyDescent="0.25">
      <c r="A164" s="434" t="s">
        <v>965</v>
      </c>
      <c r="B164" s="434"/>
      <c r="C164" s="434"/>
      <c r="D164" s="321"/>
      <c r="E164" s="316">
        <v>851</v>
      </c>
      <c r="F164" s="316" t="s">
        <v>29</v>
      </c>
      <c r="G164" s="316" t="s">
        <v>40</v>
      </c>
      <c r="H164" s="316" t="s">
        <v>966</v>
      </c>
      <c r="I164" s="317"/>
      <c r="J164" s="319">
        <f>J165</f>
        <v>10600000</v>
      </c>
      <c r="K164" s="319">
        <f t="shared" ref="K164:L165" si="93">K165</f>
        <v>0</v>
      </c>
      <c r="L164" s="319">
        <f t="shared" si="93"/>
        <v>0</v>
      </c>
      <c r="M164" s="326"/>
      <c r="N164" s="325"/>
      <c r="O164" s="325"/>
      <c r="P164" s="22"/>
      <c r="Q164" s="22"/>
      <c r="R164" s="22"/>
      <c r="S164" s="22"/>
      <c r="T164" s="22"/>
      <c r="U164" s="22"/>
    </row>
    <row r="165" spans="1:21" ht="45" x14ac:dyDescent="0.25">
      <c r="A165" s="434" t="s">
        <v>19</v>
      </c>
      <c r="B165" s="434"/>
      <c r="C165" s="434"/>
      <c r="D165" s="321"/>
      <c r="E165" s="316">
        <v>851</v>
      </c>
      <c r="F165" s="316" t="s">
        <v>29</v>
      </c>
      <c r="G165" s="316" t="s">
        <v>40</v>
      </c>
      <c r="H165" s="316" t="s">
        <v>966</v>
      </c>
      <c r="I165" s="317" t="s">
        <v>20</v>
      </c>
      <c r="J165" s="319">
        <f>J166</f>
        <v>10600000</v>
      </c>
      <c r="K165" s="319">
        <f t="shared" si="93"/>
        <v>0</v>
      </c>
      <c r="L165" s="319">
        <f t="shared" si="93"/>
        <v>0</v>
      </c>
      <c r="M165" s="326"/>
      <c r="N165" s="325"/>
      <c r="O165" s="325"/>
      <c r="P165" s="22"/>
      <c r="Q165" s="22"/>
      <c r="R165" s="22"/>
      <c r="S165" s="22"/>
      <c r="T165" s="22"/>
      <c r="U165" s="22"/>
    </row>
    <row r="166" spans="1:21" ht="45" x14ac:dyDescent="0.25">
      <c r="A166" s="434" t="s">
        <v>9</v>
      </c>
      <c r="B166" s="434"/>
      <c r="C166" s="434"/>
      <c r="D166" s="321"/>
      <c r="E166" s="316">
        <v>851</v>
      </c>
      <c r="F166" s="316" t="s">
        <v>29</v>
      </c>
      <c r="G166" s="316" t="s">
        <v>40</v>
      </c>
      <c r="H166" s="316" t="s">
        <v>966</v>
      </c>
      <c r="I166" s="317" t="s">
        <v>21</v>
      </c>
      <c r="J166" s="319">
        <f>10600000</f>
        <v>10600000</v>
      </c>
      <c r="K166" s="319"/>
      <c r="L166" s="319"/>
      <c r="M166" s="326"/>
      <c r="N166" s="325"/>
      <c r="O166" s="325"/>
      <c r="P166" s="22"/>
      <c r="Q166" s="22"/>
      <c r="R166" s="22"/>
      <c r="S166" s="22"/>
      <c r="T166" s="22"/>
      <c r="U166" s="22"/>
    </row>
    <row r="167" spans="1:21" hidden="1" x14ac:dyDescent="0.2">
      <c r="A167" s="374" t="s">
        <v>756</v>
      </c>
      <c r="B167" s="374"/>
      <c r="C167" s="374"/>
      <c r="D167" s="321"/>
      <c r="E167" s="422">
        <v>851</v>
      </c>
      <c r="F167" s="422" t="s">
        <v>29</v>
      </c>
      <c r="G167" s="422" t="s">
        <v>42</v>
      </c>
      <c r="H167" s="422" t="s">
        <v>44</v>
      </c>
      <c r="I167" s="386"/>
      <c r="J167" s="319">
        <f>J168</f>
        <v>0</v>
      </c>
      <c r="K167" s="319">
        <f t="shared" ref="K167:L168" si="94">K168</f>
        <v>0</v>
      </c>
      <c r="L167" s="319">
        <f t="shared" si="94"/>
        <v>0</v>
      </c>
      <c r="M167" s="326">
        <v>0</v>
      </c>
      <c r="N167" s="325">
        <f t="shared" si="76"/>
        <v>0</v>
      </c>
      <c r="O167" s="325">
        <f t="shared" si="77"/>
        <v>0</v>
      </c>
      <c r="Q167" s="22">
        <f t="shared" si="78"/>
        <v>0</v>
      </c>
      <c r="R167" s="22">
        <f t="shared" si="79"/>
        <v>0</v>
      </c>
      <c r="S167" s="22"/>
      <c r="T167" s="22">
        <f t="shared" si="80"/>
        <v>0</v>
      </c>
      <c r="U167" s="22">
        <f t="shared" si="81"/>
        <v>0</v>
      </c>
    </row>
    <row r="168" spans="1:21" ht="75" hidden="1" x14ac:dyDescent="0.2">
      <c r="A168" s="374" t="s">
        <v>761</v>
      </c>
      <c r="B168" s="374"/>
      <c r="C168" s="374"/>
      <c r="D168" s="321"/>
      <c r="E168" s="422">
        <v>851</v>
      </c>
      <c r="F168" s="422" t="s">
        <v>29</v>
      </c>
      <c r="G168" s="422" t="s">
        <v>42</v>
      </c>
      <c r="H168" s="422" t="s">
        <v>762</v>
      </c>
      <c r="I168" s="386"/>
      <c r="J168" s="319">
        <f>J169</f>
        <v>0</v>
      </c>
      <c r="K168" s="319">
        <f t="shared" si="94"/>
        <v>0</v>
      </c>
      <c r="L168" s="319">
        <f t="shared" si="94"/>
        <v>0</v>
      </c>
      <c r="M168" s="326"/>
      <c r="N168" s="325">
        <f t="shared" si="76"/>
        <v>0</v>
      </c>
      <c r="O168" s="325">
        <f t="shared" si="77"/>
        <v>0</v>
      </c>
      <c r="Q168" s="22">
        <f t="shared" si="78"/>
        <v>0</v>
      </c>
      <c r="R168" s="22">
        <f t="shared" si="79"/>
        <v>0</v>
      </c>
      <c r="S168" s="22"/>
      <c r="T168" s="22">
        <f t="shared" si="80"/>
        <v>0</v>
      </c>
      <c r="U168" s="22">
        <f t="shared" si="81"/>
        <v>0</v>
      </c>
    </row>
    <row r="169" spans="1:21" ht="45" hidden="1" x14ac:dyDescent="0.2">
      <c r="A169" s="374" t="s">
        <v>19</v>
      </c>
      <c r="B169" s="374"/>
      <c r="C169" s="374"/>
      <c r="D169" s="321"/>
      <c r="E169" s="422">
        <v>851</v>
      </c>
      <c r="F169" s="422" t="s">
        <v>29</v>
      </c>
      <c r="G169" s="422" t="s">
        <v>42</v>
      </c>
      <c r="H169" s="422" t="s">
        <v>762</v>
      </c>
      <c r="I169" s="386" t="s">
        <v>20</v>
      </c>
      <c r="J169" s="319">
        <f>J170</f>
        <v>0</v>
      </c>
      <c r="K169" s="319">
        <f t="shared" ref="K169:L169" si="95">K170</f>
        <v>0</v>
      </c>
      <c r="L169" s="319">
        <f t="shared" si="95"/>
        <v>0</v>
      </c>
      <c r="M169" s="326"/>
      <c r="N169" s="325">
        <f t="shared" si="76"/>
        <v>0</v>
      </c>
      <c r="O169" s="325">
        <f t="shared" si="77"/>
        <v>0</v>
      </c>
      <c r="Q169" s="22">
        <f t="shared" si="78"/>
        <v>0</v>
      </c>
      <c r="R169" s="22">
        <f t="shared" si="79"/>
        <v>0</v>
      </c>
      <c r="S169" s="22"/>
      <c r="T169" s="22">
        <f t="shared" si="80"/>
        <v>0</v>
      </c>
      <c r="U169" s="22">
        <f t="shared" si="81"/>
        <v>0</v>
      </c>
    </row>
    <row r="170" spans="1:21" ht="45" hidden="1" x14ac:dyDescent="0.2">
      <c r="A170" s="374" t="s">
        <v>9</v>
      </c>
      <c r="B170" s="374"/>
      <c r="C170" s="374"/>
      <c r="D170" s="321"/>
      <c r="E170" s="422">
        <v>851</v>
      </c>
      <c r="F170" s="422" t="s">
        <v>29</v>
      </c>
      <c r="G170" s="422" t="s">
        <v>42</v>
      </c>
      <c r="H170" s="422" t="s">
        <v>762</v>
      </c>
      <c r="I170" s="386" t="s">
        <v>21</v>
      </c>
      <c r="J170" s="319"/>
      <c r="K170" s="319"/>
      <c r="L170" s="319"/>
      <c r="M170" s="326">
        <v>0</v>
      </c>
      <c r="N170" s="325">
        <f t="shared" si="76"/>
        <v>0</v>
      </c>
      <c r="O170" s="325">
        <f t="shared" si="77"/>
        <v>0</v>
      </c>
      <c r="P170" s="8">
        <v>0</v>
      </c>
      <c r="Q170" s="22">
        <f t="shared" si="78"/>
        <v>0</v>
      </c>
      <c r="R170" s="22">
        <f t="shared" si="79"/>
        <v>0</v>
      </c>
      <c r="S170" s="22"/>
      <c r="T170" s="22">
        <f t="shared" si="80"/>
        <v>0</v>
      </c>
      <c r="U170" s="22">
        <f t="shared" si="81"/>
        <v>0</v>
      </c>
    </row>
    <row r="171" spans="1:21" hidden="1" x14ac:dyDescent="0.2">
      <c r="A171" s="374" t="s">
        <v>402</v>
      </c>
      <c r="B171" s="374"/>
      <c r="C171" s="374"/>
      <c r="D171" s="321"/>
      <c r="E171" s="422" t="s">
        <v>250</v>
      </c>
      <c r="F171" s="422" t="s">
        <v>96</v>
      </c>
      <c r="G171" s="422"/>
      <c r="H171" s="422"/>
      <c r="I171" s="386"/>
      <c r="J171" s="336">
        <f t="shared" ref="J171:L174" si="96">J172</f>
        <v>0</v>
      </c>
      <c r="K171" s="336">
        <f t="shared" si="96"/>
        <v>0</v>
      </c>
      <c r="L171" s="336">
        <f t="shared" si="96"/>
        <v>0</v>
      </c>
      <c r="M171" s="326">
        <f>'3.ВС (2)'!J148</f>
        <v>196933</v>
      </c>
      <c r="N171" s="325">
        <f t="shared" si="76"/>
        <v>-196933</v>
      </c>
      <c r="O171" s="325">
        <f t="shared" si="77"/>
        <v>0</v>
      </c>
      <c r="P171" s="22">
        <f>'3.ВС (2)'!K148</f>
        <v>196933</v>
      </c>
      <c r="Q171" s="22">
        <f t="shared" si="78"/>
        <v>-196933</v>
      </c>
      <c r="R171" s="22">
        <f t="shared" si="79"/>
        <v>0</v>
      </c>
      <c r="S171" s="22">
        <f>'3.ВС (2)'!L148</f>
        <v>196933</v>
      </c>
      <c r="T171" s="22">
        <f t="shared" si="80"/>
        <v>-196933</v>
      </c>
      <c r="U171" s="22">
        <f t="shared" si="81"/>
        <v>0</v>
      </c>
    </row>
    <row r="172" spans="1:21" ht="30" hidden="1" x14ac:dyDescent="0.2">
      <c r="A172" s="374" t="s">
        <v>403</v>
      </c>
      <c r="B172" s="374"/>
      <c r="C172" s="374"/>
      <c r="D172" s="321"/>
      <c r="E172" s="422" t="s">
        <v>250</v>
      </c>
      <c r="F172" s="422" t="s">
        <v>96</v>
      </c>
      <c r="G172" s="422" t="s">
        <v>29</v>
      </c>
      <c r="H172" s="422"/>
      <c r="I172" s="386"/>
      <c r="J172" s="319">
        <f t="shared" si="96"/>
        <v>0</v>
      </c>
      <c r="K172" s="319">
        <f t="shared" si="96"/>
        <v>0</v>
      </c>
      <c r="L172" s="319">
        <f t="shared" si="96"/>
        <v>0</v>
      </c>
      <c r="M172" s="326">
        <f>'3.ВС (2)'!J149</f>
        <v>196933</v>
      </c>
      <c r="N172" s="325">
        <f t="shared" si="76"/>
        <v>-196933</v>
      </c>
      <c r="O172" s="325">
        <f t="shared" si="77"/>
        <v>0</v>
      </c>
      <c r="P172" s="22">
        <f>'3.ВС (2)'!K149</f>
        <v>196933</v>
      </c>
      <c r="Q172" s="22">
        <f t="shared" si="78"/>
        <v>-196933</v>
      </c>
      <c r="R172" s="22">
        <f t="shared" si="79"/>
        <v>0</v>
      </c>
      <c r="S172" s="22">
        <f>'3.ВС (2)'!L149</f>
        <v>196933</v>
      </c>
      <c r="T172" s="22">
        <f t="shared" si="80"/>
        <v>-196933</v>
      </c>
      <c r="U172" s="22">
        <f t="shared" si="81"/>
        <v>0</v>
      </c>
    </row>
    <row r="173" spans="1:21" ht="30" hidden="1" x14ac:dyDescent="0.2">
      <c r="A173" s="374" t="s">
        <v>404</v>
      </c>
      <c r="B173" s="374"/>
      <c r="C173" s="374"/>
      <c r="D173" s="321"/>
      <c r="E173" s="422" t="s">
        <v>250</v>
      </c>
      <c r="F173" s="422" t="s">
        <v>96</v>
      </c>
      <c r="G173" s="422" t="s">
        <v>29</v>
      </c>
      <c r="H173" s="422" t="s">
        <v>405</v>
      </c>
      <c r="I173" s="386"/>
      <c r="J173" s="319">
        <f t="shared" si="96"/>
        <v>0</v>
      </c>
      <c r="K173" s="319">
        <f t="shared" si="96"/>
        <v>0</v>
      </c>
      <c r="L173" s="319">
        <f t="shared" si="96"/>
        <v>0</v>
      </c>
      <c r="M173" s="326">
        <f>'3.ВС (2)'!J150</f>
        <v>196933</v>
      </c>
      <c r="N173" s="325">
        <f t="shared" si="76"/>
        <v>-196933</v>
      </c>
      <c r="O173" s="325">
        <f t="shared" si="77"/>
        <v>0</v>
      </c>
      <c r="P173" s="22">
        <f>'3.ВС (2)'!K150</f>
        <v>196933</v>
      </c>
      <c r="Q173" s="22">
        <f t="shared" si="78"/>
        <v>-196933</v>
      </c>
      <c r="R173" s="22">
        <f t="shared" si="79"/>
        <v>0</v>
      </c>
      <c r="S173" s="22">
        <f>'3.ВС (2)'!L150</f>
        <v>196933</v>
      </c>
      <c r="T173" s="22">
        <f t="shared" si="80"/>
        <v>-196933</v>
      </c>
      <c r="U173" s="22">
        <f t="shared" si="81"/>
        <v>0</v>
      </c>
    </row>
    <row r="174" spans="1:21" ht="45" hidden="1" x14ac:dyDescent="0.2">
      <c r="A174" s="374" t="s">
        <v>19</v>
      </c>
      <c r="B174" s="374"/>
      <c r="C174" s="374"/>
      <c r="D174" s="321"/>
      <c r="E174" s="422" t="s">
        <v>250</v>
      </c>
      <c r="F174" s="422" t="s">
        <v>96</v>
      </c>
      <c r="G174" s="422" t="s">
        <v>29</v>
      </c>
      <c r="H174" s="422" t="s">
        <v>405</v>
      </c>
      <c r="I174" s="386" t="s">
        <v>20</v>
      </c>
      <c r="J174" s="319">
        <f t="shared" si="96"/>
        <v>0</v>
      </c>
      <c r="K174" s="319">
        <f t="shared" si="96"/>
        <v>0</v>
      </c>
      <c r="L174" s="319">
        <f t="shared" si="96"/>
        <v>0</v>
      </c>
      <c r="M174" s="326">
        <f>'3.ВС (2)'!J151</f>
        <v>196933</v>
      </c>
      <c r="N174" s="325">
        <f t="shared" si="76"/>
        <v>-196933</v>
      </c>
      <c r="O174" s="325">
        <f t="shared" si="77"/>
        <v>0</v>
      </c>
      <c r="P174" s="22">
        <f>'3.ВС (2)'!K151</f>
        <v>196933</v>
      </c>
      <c r="Q174" s="22">
        <f t="shared" si="78"/>
        <v>-196933</v>
      </c>
      <c r="R174" s="22">
        <f t="shared" si="79"/>
        <v>0</v>
      </c>
      <c r="S174" s="22">
        <f>'3.ВС (2)'!L151</f>
        <v>196933</v>
      </c>
      <c r="T174" s="22">
        <f t="shared" si="80"/>
        <v>-196933</v>
      </c>
      <c r="U174" s="22">
        <f t="shared" si="81"/>
        <v>0</v>
      </c>
    </row>
    <row r="175" spans="1:21" ht="45" hidden="1" x14ac:dyDescent="0.2">
      <c r="A175" s="374" t="s">
        <v>9</v>
      </c>
      <c r="B175" s="374"/>
      <c r="C175" s="374"/>
      <c r="D175" s="321"/>
      <c r="E175" s="422" t="s">
        <v>250</v>
      </c>
      <c r="F175" s="422" t="s">
        <v>96</v>
      </c>
      <c r="G175" s="422" t="s">
        <v>29</v>
      </c>
      <c r="H175" s="422" t="s">
        <v>405</v>
      </c>
      <c r="I175" s="386" t="s">
        <v>21</v>
      </c>
      <c r="J175" s="336"/>
      <c r="K175" s="336"/>
      <c r="L175" s="336"/>
      <c r="M175" s="326">
        <f>'3.ВС (2)'!J152</f>
        <v>196933</v>
      </c>
      <c r="N175" s="325">
        <f t="shared" si="76"/>
        <v>-196933</v>
      </c>
      <c r="O175" s="325">
        <f t="shared" si="77"/>
        <v>0</v>
      </c>
      <c r="P175" s="22">
        <f>'3.ВС (2)'!K152</f>
        <v>196933</v>
      </c>
      <c r="Q175" s="22">
        <f t="shared" si="78"/>
        <v>-196933</v>
      </c>
      <c r="R175" s="22">
        <f t="shared" si="79"/>
        <v>0</v>
      </c>
      <c r="S175" s="22">
        <f>'3.ВС (2)'!L152</f>
        <v>196933</v>
      </c>
      <c r="T175" s="22">
        <f t="shared" si="80"/>
        <v>-196933</v>
      </c>
      <c r="U175" s="22">
        <f t="shared" si="81"/>
        <v>0</v>
      </c>
    </row>
    <row r="176" spans="1:21" hidden="1" x14ac:dyDescent="0.2">
      <c r="A176" s="374" t="s">
        <v>70</v>
      </c>
      <c r="B176" s="374"/>
      <c r="C176" s="374"/>
      <c r="D176" s="374"/>
      <c r="E176" s="422">
        <v>851</v>
      </c>
      <c r="F176" s="423" t="s">
        <v>71</v>
      </c>
      <c r="G176" s="423"/>
      <c r="H176" s="422" t="s">
        <v>44</v>
      </c>
      <c r="I176" s="386"/>
      <c r="J176" s="319">
        <f t="shared" ref="J176:L176" si="97">J177</f>
        <v>0</v>
      </c>
      <c r="K176" s="319">
        <f t="shared" si="97"/>
        <v>0</v>
      </c>
      <c r="L176" s="319">
        <f t="shared" si="97"/>
        <v>0</v>
      </c>
      <c r="M176" s="326">
        <f>'3.ВС (2)'!J153</f>
        <v>12297300</v>
      </c>
      <c r="N176" s="325">
        <f t="shared" si="76"/>
        <v>-12297300</v>
      </c>
      <c r="O176" s="325">
        <f t="shared" si="77"/>
        <v>0</v>
      </c>
      <c r="P176" s="22">
        <f>'3.ВС (2)'!K153</f>
        <v>16354255</v>
      </c>
      <c r="Q176" s="22">
        <f t="shared" si="78"/>
        <v>-16354255</v>
      </c>
      <c r="R176" s="22">
        <f t="shared" si="79"/>
        <v>0</v>
      </c>
      <c r="S176" s="22">
        <f>'3.ВС (2)'!L153</f>
        <v>11797300</v>
      </c>
      <c r="T176" s="22">
        <f t="shared" si="80"/>
        <v>-11797300</v>
      </c>
      <c r="U176" s="22">
        <f t="shared" si="81"/>
        <v>0</v>
      </c>
    </row>
    <row r="177" spans="1:21" s="17" customFormat="1" hidden="1" x14ac:dyDescent="0.2">
      <c r="A177" s="374" t="s">
        <v>263</v>
      </c>
      <c r="B177" s="374"/>
      <c r="C177" s="374"/>
      <c r="D177" s="374"/>
      <c r="E177" s="422">
        <v>851</v>
      </c>
      <c r="F177" s="423" t="s">
        <v>71</v>
      </c>
      <c r="G177" s="422" t="s">
        <v>42</v>
      </c>
      <c r="H177" s="422" t="s">
        <v>44</v>
      </c>
      <c r="I177" s="336"/>
      <c r="J177" s="336">
        <f>J178+J181+J184+J187</f>
        <v>0</v>
      </c>
      <c r="K177" s="336">
        <f t="shared" ref="K177:L177" si="98">K178+K181+K184+K187</f>
        <v>0</v>
      </c>
      <c r="L177" s="336">
        <f t="shared" si="98"/>
        <v>0</v>
      </c>
      <c r="M177" s="326">
        <f>'3.ВС (2)'!J154</f>
        <v>12297300</v>
      </c>
      <c r="N177" s="325">
        <f t="shared" si="76"/>
        <v>-12297300</v>
      </c>
      <c r="O177" s="325">
        <f t="shared" si="77"/>
        <v>0</v>
      </c>
      <c r="P177" s="22">
        <f>'3.ВС (2)'!K154</f>
        <v>16354255</v>
      </c>
      <c r="Q177" s="22">
        <f t="shared" si="78"/>
        <v>-16354255</v>
      </c>
      <c r="R177" s="22">
        <f t="shared" si="79"/>
        <v>0</v>
      </c>
      <c r="S177" s="22">
        <f>'3.ВС (2)'!L154</f>
        <v>11797300</v>
      </c>
      <c r="T177" s="22">
        <f t="shared" si="80"/>
        <v>-11797300</v>
      </c>
      <c r="U177" s="22">
        <f t="shared" si="81"/>
        <v>0</v>
      </c>
    </row>
    <row r="178" spans="1:21" ht="30" hidden="1" x14ac:dyDescent="0.2">
      <c r="A178" s="374" t="s">
        <v>293</v>
      </c>
      <c r="B178" s="374"/>
      <c r="C178" s="374"/>
      <c r="D178" s="374"/>
      <c r="E178" s="422" t="s">
        <v>250</v>
      </c>
      <c r="F178" s="423" t="s">
        <v>71</v>
      </c>
      <c r="G178" s="422" t="s">
        <v>42</v>
      </c>
      <c r="H178" s="422" t="s">
        <v>735</v>
      </c>
      <c r="I178" s="336"/>
      <c r="J178" s="319">
        <f t="shared" ref="J178:L179" si="99">J179</f>
        <v>0</v>
      </c>
      <c r="K178" s="319">
        <f t="shared" si="99"/>
        <v>0</v>
      </c>
      <c r="L178" s="319">
        <f t="shared" si="99"/>
        <v>0</v>
      </c>
      <c r="M178" s="326">
        <f>'3.ВС (2)'!J155</f>
        <v>0</v>
      </c>
      <c r="N178" s="325">
        <f t="shared" si="76"/>
        <v>0</v>
      </c>
      <c r="O178" s="325">
        <f t="shared" si="77"/>
        <v>0</v>
      </c>
      <c r="P178" s="22">
        <f>'3.ВС (2)'!K155</f>
        <v>4556955</v>
      </c>
      <c r="Q178" s="22">
        <f t="shared" si="78"/>
        <v>-4556955</v>
      </c>
      <c r="R178" s="22">
        <f t="shared" si="79"/>
        <v>0</v>
      </c>
      <c r="S178" s="22">
        <f>'3.ВС (2)'!L155</f>
        <v>0</v>
      </c>
      <c r="T178" s="22">
        <f t="shared" si="80"/>
        <v>0</v>
      </c>
      <c r="U178" s="22">
        <f t="shared" si="81"/>
        <v>0</v>
      </c>
    </row>
    <row r="179" spans="1:21" ht="45" hidden="1" x14ac:dyDescent="0.2">
      <c r="A179" s="374" t="s">
        <v>37</v>
      </c>
      <c r="B179" s="374"/>
      <c r="C179" s="374"/>
      <c r="D179" s="374"/>
      <c r="E179" s="422">
        <v>851</v>
      </c>
      <c r="F179" s="423" t="s">
        <v>71</v>
      </c>
      <c r="G179" s="422" t="s">
        <v>42</v>
      </c>
      <c r="H179" s="422" t="s">
        <v>735</v>
      </c>
      <c r="I179" s="386" t="s">
        <v>76</v>
      </c>
      <c r="J179" s="319">
        <f t="shared" si="99"/>
        <v>0</v>
      </c>
      <c r="K179" s="319">
        <f t="shared" si="99"/>
        <v>0</v>
      </c>
      <c r="L179" s="319">
        <f t="shared" si="99"/>
        <v>0</v>
      </c>
      <c r="M179" s="326">
        <f>'3.ВС (2)'!J156</f>
        <v>0</v>
      </c>
      <c r="N179" s="325">
        <f t="shared" si="76"/>
        <v>0</v>
      </c>
      <c r="O179" s="325">
        <f t="shared" si="77"/>
        <v>0</v>
      </c>
      <c r="P179" s="22">
        <f>'3.ВС (2)'!K156</f>
        <v>4556955</v>
      </c>
      <c r="Q179" s="22">
        <f t="shared" si="78"/>
        <v>-4556955</v>
      </c>
      <c r="R179" s="22">
        <f t="shared" si="79"/>
        <v>0</v>
      </c>
      <c r="S179" s="22">
        <f>'3.ВС (2)'!L156</f>
        <v>0</v>
      </c>
      <c r="T179" s="22">
        <f t="shared" si="80"/>
        <v>0</v>
      </c>
      <c r="U179" s="22">
        <f t="shared" si="81"/>
        <v>0</v>
      </c>
    </row>
    <row r="180" spans="1:21" hidden="1" x14ac:dyDescent="0.2">
      <c r="A180" s="374" t="s">
        <v>77</v>
      </c>
      <c r="B180" s="374"/>
      <c r="C180" s="374"/>
      <c r="D180" s="374"/>
      <c r="E180" s="422">
        <v>851</v>
      </c>
      <c r="F180" s="423" t="s">
        <v>71</v>
      </c>
      <c r="G180" s="423" t="s">
        <v>42</v>
      </c>
      <c r="H180" s="422" t="s">
        <v>735</v>
      </c>
      <c r="I180" s="386" t="s">
        <v>78</v>
      </c>
      <c r="J180" s="336"/>
      <c r="K180" s="336"/>
      <c r="L180" s="336"/>
      <c r="M180" s="326">
        <f>'3.ВС (2)'!J157</f>
        <v>0</v>
      </c>
      <c r="N180" s="325">
        <f t="shared" si="76"/>
        <v>0</v>
      </c>
      <c r="O180" s="325">
        <f t="shared" si="77"/>
        <v>0</v>
      </c>
      <c r="P180" s="22">
        <f>'3.ВС (2)'!K157</f>
        <v>4556955</v>
      </c>
      <c r="Q180" s="22">
        <f t="shared" si="78"/>
        <v>-4556955</v>
      </c>
      <c r="R180" s="22">
        <f t="shared" si="79"/>
        <v>0</v>
      </c>
      <c r="S180" s="22">
        <f>'3.ВС (2)'!L157</f>
        <v>0</v>
      </c>
      <c r="T180" s="22">
        <f t="shared" si="80"/>
        <v>0</v>
      </c>
      <c r="U180" s="22">
        <f t="shared" si="81"/>
        <v>0</v>
      </c>
    </row>
    <row r="181" spans="1:21" hidden="1" x14ac:dyDescent="0.2">
      <c r="A181" s="374" t="s">
        <v>114</v>
      </c>
      <c r="B181" s="374"/>
      <c r="C181" s="374"/>
      <c r="D181" s="374"/>
      <c r="E181" s="422">
        <v>851</v>
      </c>
      <c r="F181" s="422" t="s">
        <v>71</v>
      </c>
      <c r="G181" s="422" t="s">
        <v>42</v>
      </c>
      <c r="H181" s="422" t="s">
        <v>322</v>
      </c>
      <c r="I181" s="386"/>
      <c r="J181" s="336">
        <f t="shared" ref="J181:L182" si="100">J182</f>
        <v>0</v>
      </c>
      <c r="K181" s="336">
        <f t="shared" si="100"/>
        <v>0</v>
      </c>
      <c r="L181" s="336">
        <f t="shared" si="100"/>
        <v>0</v>
      </c>
      <c r="M181" s="326">
        <f>'3.ВС (2)'!J158</f>
        <v>12165300</v>
      </c>
      <c r="N181" s="325">
        <f t="shared" si="76"/>
        <v>-12165300</v>
      </c>
      <c r="O181" s="325">
        <f t="shared" si="77"/>
        <v>0</v>
      </c>
      <c r="P181" s="22">
        <f>'3.ВС (2)'!K158</f>
        <v>11665300</v>
      </c>
      <c r="Q181" s="22">
        <f t="shared" si="78"/>
        <v>-11665300</v>
      </c>
      <c r="R181" s="22">
        <f t="shared" si="79"/>
        <v>0</v>
      </c>
      <c r="S181" s="22">
        <f>'3.ВС (2)'!L158</f>
        <v>11665300</v>
      </c>
      <c r="T181" s="22">
        <f t="shared" si="80"/>
        <v>-11665300</v>
      </c>
      <c r="U181" s="22">
        <f t="shared" si="81"/>
        <v>0</v>
      </c>
    </row>
    <row r="182" spans="1:21" ht="45" hidden="1" x14ac:dyDescent="0.2">
      <c r="A182" s="374" t="s">
        <v>37</v>
      </c>
      <c r="B182" s="374"/>
      <c r="C182" s="374"/>
      <c r="D182" s="374"/>
      <c r="E182" s="422">
        <v>851</v>
      </c>
      <c r="F182" s="423" t="s">
        <v>71</v>
      </c>
      <c r="G182" s="422" t="s">
        <v>42</v>
      </c>
      <c r="H182" s="422" t="s">
        <v>322</v>
      </c>
      <c r="I182" s="386" t="s">
        <v>76</v>
      </c>
      <c r="J182" s="336">
        <f t="shared" si="100"/>
        <v>0</v>
      </c>
      <c r="K182" s="336">
        <f t="shared" si="100"/>
        <v>0</v>
      </c>
      <c r="L182" s="336">
        <f t="shared" si="100"/>
        <v>0</v>
      </c>
      <c r="M182" s="326">
        <f>'3.ВС (2)'!J159</f>
        <v>12165300</v>
      </c>
      <c r="N182" s="325">
        <f t="shared" si="76"/>
        <v>-12165300</v>
      </c>
      <c r="O182" s="325">
        <f t="shared" si="77"/>
        <v>0</v>
      </c>
      <c r="P182" s="22">
        <f>'3.ВС (2)'!K159</f>
        <v>11665300</v>
      </c>
      <c r="Q182" s="22">
        <f t="shared" si="78"/>
        <v>-11665300</v>
      </c>
      <c r="R182" s="22">
        <f t="shared" si="79"/>
        <v>0</v>
      </c>
      <c r="S182" s="22">
        <f>'3.ВС (2)'!L159</f>
        <v>11665300</v>
      </c>
      <c r="T182" s="22">
        <f t="shared" si="80"/>
        <v>-11665300</v>
      </c>
      <c r="U182" s="22">
        <f t="shared" si="81"/>
        <v>0</v>
      </c>
    </row>
    <row r="183" spans="1:21" hidden="1" x14ac:dyDescent="0.2">
      <c r="A183" s="374" t="s">
        <v>77</v>
      </c>
      <c r="B183" s="374"/>
      <c r="C183" s="374"/>
      <c r="D183" s="374"/>
      <c r="E183" s="422">
        <v>851</v>
      </c>
      <c r="F183" s="423" t="s">
        <v>71</v>
      </c>
      <c r="G183" s="423" t="s">
        <v>42</v>
      </c>
      <c r="H183" s="422" t="s">
        <v>322</v>
      </c>
      <c r="I183" s="386" t="s">
        <v>78</v>
      </c>
      <c r="J183" s="336"/>
      <c r="K183" s="336"/>
      <c r="L183" s="336"/>
      <c r="M183" s="326">
        <f>'3.ВС (2)'!J160</f>
        <v>12165300</v>
      </c>
      <c r="N183" s="325">
        <f t="shared" si="76"/>
        <v>-12165300</v>
      </c>
      <c r="O183" s="325">
        <f t="shared" si="77"/>
        <v>0</v>
      </c>
      <c r="P183" s="22">
        <f>'3.ВС (2)'!K160</f>
        <v>11665300</v>
      </c>
      <c r="Q183" s="22">
        <f t="shared" si="78"/>
        <v>-11665300</v>
      </c>
      <c r="R183" s="22">
        <f t="shared" si="79"/>
        <v>0</v>
      </c>
      <c r="S183" s="22">
        <f>'3.ВС (2)'!L160</f>
        <v>11665300</v>
      </c>
      <c r="T183" s="22">
        <f t="shared" si="80"/>
        <v>-11665300</v>
      </c>
      <c r="U183" s="22">
        <f t="shared" si="81"/>
        <v>0</v>
      </c>
    </row>
    <row r="184" spans="1:21" hidden="1" x14ac:dyDescent="0.2">
      <c r="A184" s="374" t="s">
        <v>109</v>
      </c>
      <c r="B184" s="374"/>
      <c r="C184" s="374"/>
      <c r="D184" s="374"/>
      <c r="E184" s="422">
        <v>851</v>
      </c>
      <c r="F184" s="423" t="s">
        <v>71</v>
      </c>
      <c r="G184" s="423" t="s">
        <v>42</v>
      </c>
      <c r="H184" s="422" t="s">
        <v>323</v>
      </c>
      <c r="I184" s="386"/>
      <c r="J184" s="336">
        <f t="shared" ref="J184:L185" si="101">J185</f>
        <v>0</v>
      </c>
      <c r="K184" s="336">
        <f t="shared" si="101"/>
        <v>0</v>
      </c>
      <c r="L184" s="336">
        <f t="shared" si="101"/>
        <v>0</v>
      </c>
      <c r="M184" s="326">
        <f>'3.ВС (2)'!J161</f>
        <v>0</v>
      </c>
      <c r="N184" s="325">
        <f t="shared" si="76"/>
        <v>0</v>
      </c>
      <c r="O184" s="325">
        <f t="shared" si="77"/>
        <v>0</v>
      </c>
      <c r="P184" s="22">
        <f>'3.ВС (2)'!K161</f>
        <v>0</v>
      </c>
      <c r="Q184" s="22">
        <f t="shared" si="78"/>
        <v>0</v>
      </c>
      <c r="R184" s="22">
        <f t="shared" si="79"/>
        <v>0</v>
      </c>
      <c r="S184" s="22">
        <f>'3.ВС (2)'!L161</f>
        <v>0</v>
      </c>
      <c r="T184" s="22">
        <f t="shared" si="80"/>
        <v>0</v>
      </c>
      <c r="U184" s="22">
        <f t="shared" si="81"/>
        <v>0</v>
      </c>
    </row>
    <row r="185" spans="1:21" ht="45" hidden="1" x14ac:dyDescent="0.2">
      <c r="A185" s="374" t="s">
        <v>37</v>
      </c>
      <c r="B185" s="374"/>
      <c r="C185" s="374"/>
      <c r="D185" s="374"/>
      <c r="E185" s="422">
        <v>851</v>
      </c>
      <c r="F185" s="423" t="s">
        <v>71</v>
      </c>
      <c r="G185" s="423" t="s">
        <v>42</v>
      </c>
      <c r="H185" s="422" t="s">
        <v>323</v>
      </c>
      <c r="I185" s="386" t="s">
        <v>76</v>
      </c>
      <c r="J185" s="336">
        <f t="shared" si="101"/>
        <v>0</v>
      </c>
      <c r="K185" s="336">
        <f t="shared" si="101"/>
        <v>0</v>
      </c>
      <c r="L185" s="336">
        <f t="shared" si="101"/>
        <v>0</v>
      </c>
      <c r="M185" s="326">
        <f>'3.ВС (2)'!J162</f>
        <v>0</v>
      </c>
      <c r="N185" s="325">
        <f t="shared" si="76"/>
        <v>0</v>
      </c>
      <c r="O185" s="325">
        <f t="shared" si="77"/>
        <v>0</v>
      </c>
      <c r="P185" s="22">
        <f>'3.ВС (2)'!K162</f>
        <v>0</v>
      </c>
      <c r="Q185" s="22">
        <f t="shared" si="78"/>
        <v>0</v>
      </c>
      <c r="R185" s="22">
        <f t="shared" si="79"/>
        <v>0</v>
      </c>
      <c r="S185" s="22">
        <f>'3.ВС (2)'!L162</f>
        <v>0</v>
      </c>
      <c r="T185" s="22">
        <f t="shared" si="80"/>
        <v>0</v>
      </c>
      <c r="U185" s="22">
        <f t="shared" si="81"/>
        <v>0</v>
      </c>
    </row>
    <row r="186" spans="1:21" hidden="1" x14ac:dyDescent="0.2">
      <c r="A186" s="374" t="s">
        <v>77</v>
      </c>
      <c r="B186" s="374"/>
      <c r="C186" s="374"/>
      <c r="D186" s="374"/>
      <c r="E186" s="422">
        <v>851</v>
      </c>
      <c r="F186" s="423" t="s">
        <v>71</v>
      </c>
      <c r="G186" s="422" t="s">
        <v>42</v>
      </c>
      <c r="H186" s="422" t="s">
        <v>323</v>
      </c>
      <c r="I186" s="386" t="s">
        <v>78</v>
      </c>
      <c r="J186" s="336"/>
      <c r="K186" s="336"/>
      <c r="L186" s="336"/>
      <c r="M186" s="326">
        <f>'3.ВС (2)'!J163</f>
        <v>0</v>
      </c>
      <c r="N186" s="325">
        <f t="shared" si="76"/>
        <v>0</v>
      </c>
      <c r="O186" s="325">
        <f t="shared" si="77"/>
        <v>0</v>
      </c>
      <c r="P186" s="22">
        <f>'3.ВС (2)'!K163</f>
        <v>0</v>
      </c>
      <c r="Q186" s="22">
        <f t="shared" si="78"/>
        <v>0</v>
      </c>
      <c r="R186" s="22">
        <f t="shared" si="79"/>
        <v>0</v>
      </c>
      <c r="S186" s="22">
        <f>'3.ВС (2)'!L163</f>
        <v>0</v>
      </c>
      <c r="T186" s="22">
        <f t="shared" si="80"/>
        <v>0</v>
      </c>
      <c r="U186" s="22">
        <f t="shared" si="81"/>
        <v>0</v>
      </c>
    </row>
    <row r="187" spans="1:21" ht="135" hidden="1" x14ac:dyDescent="0.2">
      <c r="A187" s="374" t="s">
        <v>268</v>
      </c>
      <c r="B187" s="374"/>
      <c r="C187" s="374"/>
      <c r="D187" s="374"/>
      <c r="E187" s="422">
        <v>851</v>
      </c>
      <c r="F187" s="423" t="s">
        <v>71</v>
      </c>
      <c r="G187" s="423" t="s">
        <v>42</v>
      </c>
      <c r="H187" s="422" t="s">
        <v>324</v>
      </c>
      <c r="I187" s="386"/>
      <c r="J187" s="336">
        <f t="shared" ref="J187:L188" si="102">J188</f>
        <v>0</v>
      </c>
      <c r="K187" s="336">
        <f t="shared" si="102"/>
        <v>0</v>
      </c>
      <c r="L187" s="336">
        <f t="shared" si="102"/>
        <v>0</v>
      </c>
      <c r="M187" s="326">
        <f>'3.ВС (2)'!J164</f>
        <v>132000</v>
      </c>
      <c r="N187" s="325">
        <f t="shared" si="76"/>
        <v>-132000</v>
      </c>
      <c r="O187" s="325">
        <f t="shared" si="77"/>
        <v>0</v>
      </c>
      <c r="P187" s="22">
        <f>'3.ВС (2)'!K164</f>
        <v>132000</v>
      </c>
      <c r="Q187" s="22">
        <f t="shared" si="78"/>
        <v>-132000</v>
      </c>
      <c r="R187" s="22">
        <f t="shared" si="79"/>
        <v>0</v>
      </c>
      <c r="S187" s="22">
        <f>'3.ВС (2)'!L164</f>
        <v>132000</v>
      </c>
      <c r="T187" s="22">
        <f t="shared" si="80"/>
        <v>-132000</v>
      </c>
      <c r="U187" s="22">
        <f t="shared" si="81"/>
        <v>0</v>
      </c>
    </row>
    <row r="188" spans="1:21" ht="45" hidden="1" x14ac:dyDescent="0.2">
      <c r="A188" s="374" t="s">
        <v>37</v>
      </c>
      <c r="B188" s="374"/>
      <c r="C188" s="374"/>
      <c r="D188" s="374"/>
      <c r="E188" s="422">
        <v>851</v>
      </c>
      <c r="F188" s="423" t="s">
        <v>71</v>
      </c>
      <c r="G188" s="423" t="s">
        <v>42</v>
      </c>
      <c r="H188" s="422" t="s">
        <v>324</v>
      </c>
      <c r="I188" s="386" t="s">
        <v>76</v>
      </c>
      <c r="J188" s="336">
        <f t="shared" si="102"/>
        <v>0</v>
      </c>
      <c r="K188" s="336">
        <f t="shared" si="102"/>
        <v>0</v>
      </c>
      <c r="L188" s="336">
        <f t="shared" si="102"/>
        <v>0</v>
      </c>
      <c r="M188" s="326">
        <f>'3.ВС (2)'!J165</f>
        <v>132000</v>
      </c>
      <c r="N188" s="325">
        <f t="shared" si="76"/>
        <v>-132000</v>
      </c>
      <c r="O188" s="325">
        <f t="shared" si="77"/>
        <v>0</v>
      </c>
      <c r="P188" s="22">
        <f>'3.ВС (2)'!K165</f>
        <v>132000</v>
      </c>
      <c r="Q188" s="22">
        <f t="shared" si="78"/>
        <v>-132000</v>
      </c>
      <c r="R188" s="22">
        <f t="shared" si="79"/>
        <v>0</v>
      </c>
      <c r="S188" s="22">
        <f>'3.ВС (2)'!L165</f>
        <v>132000</v>
      </c>
      <c r="T188" s="22">
        <f t="shared" si="80"/>
        <v>-132000</v>
      </c>
      <c r="U188" s="22">
        <f t="shared" si="81"/>
        <v>0</v>
      </c>
    </row>
    <row r="189" spans="1:21" hidden="1" x14ac:dyDescent="0.2">
      <c r="A189" s="374" t="s">
        <v>77</v>
      </c>
      <c r="B189" s="374"/>
      <c r="C189" s="374"/>
      <c r="D189" s="374"/>
      <c r="E189" s="422">
        <v>851</v>
      </c>
      <c r="F189" s="423" t="s">
        <v>71</v>
      </c>
      <c r="G189" s="423" t="s">
        <v>42</v>
      </c>
      <c r="H189" s="422" t="s">
        <v>324</v>
      </c>
      <c r="I189" s="386" t="s">
        <v>78</v>
      </c>
      <c r="J189" s="336"/>
      <c r="K189" s="336"/>
      <c r="L189" s="336"/>
      <c r="M189" s="326">
        <f>'3.ВС (2)'!J166</f>
        <v>132000</v>
      </c>
      <c r="N189" s="325">
        <f t="shared" si="76"/>
        <v>-132000</v>
      </c>
      <c r="O189" s="325">
        <f t="shared" si="77"/>
        <v>0</v>
      </c>
      <c r="P189" s="22">
        <f>'3.ВС (2)'!K166</f>
        <v>132000</v>
      </c>
      <c r="Q189" s="22">
        <f t="shared" si="78"/>
        <v>-132000</v>
      </c>
      <c r="R189" s="22">
        <f t="shared" si="79"/>
        <v>0</v>
      </c>
      <c r="S189" s="22">
        <f>'3.ВС (2)'!L166</f>
        <v>132000</v>
      </c>
      <c r="T189" s="22">
        <f t="shared" si="80"/>
        <v>-132000</v>
      </c>
      <c r="U189" s="22">
        <f t="shared" si="81"/>
        <v>0</v>
      </c>
    </row>
    <row r="190" spans="1:21" hidden="1" x14ac:dyDescent="0.2">
      <c r="A190" s="374" t="s">
        <v>73</v>
      </c>
      <c r="B190" s="374"/>
      <c r="C190" s="374"/>
      <c r="D190" s="374"/>
      <c r="E190" s="422">
        <v>851</v>
      </c>
      <c r="F190" s="423" t="s">
        <v>52</v>
      </c>
      <c r="G190" s="423"/>
      <c r="H190" s="422" t="s">
        <v>44</v>
      </c>
      <c r="I190" s="386"/>
      <c r="J190" s="319">
        <f t="shared" ref="J190" si="103">J191+J226</f>
        <v>0</v>
      </c>
      <c r="K190" s="319">
        <f t="shared" ref="K190:L190" si="104">K191+K226</f>
        <v>0</v>
      </c>
      <c r="L190" s="319">
        <f t="shared" si="104"/>
        <v>0</v>
      </c>
      <c r="M190" s="326">
        <f>'3.ВС (2)'!J167</f>
        <v>37646239</v>
      </c>
      <c r="N190" s="325">
        <f t="shared" si="76"/>
        <v>-37646239</v>
      </c>
      <c r="O190" s="325">
        <f t="shared" si="77"/>
        <v>0</v>
      </c>
      <c r="P190" s="22">
        <f>'3.ВС (2)'!K167</f>
        <v>42656339</v>
      </c>
      <c r="Q190" s="22">
        <f t="shared" si="78"/>
        <v>-42656339</v>
      </c>
      <c r="R190" s="22">
        <f t="shared" si="79"/>
        <v>0</v>
      </c>
      <c r="S190" s="22">
        <f>'3.ВС (2)'!L167</f>
        <v>32948128</v>
      </c>
      <c r="T190" s="22">
        <f t="shared" si="80"/>
        <v>-32948128</v>
      </c>
      <c r="U190" s="22">
        <f t="shared" si="81"/>
        <v>0</v>
      </c>
    </row>
    <row r="191" spans="1:21" hidden="1" x14ac:dyDescent="0.2">
      <c r="A191" s="374" t="s">
        <v>74</v>
      </c>
      <c r="B191" s="374"/>
      <c r="C191" s="374"/>
      <c r="D191" s="374"/>
      <c r="E191" s="422">
        <v>851</v>
      </c>
      <c r="F191" s="423" t="s">
        <v>52</v>
      </c>
      <c r="G191" s="423" t="s">
        <v>11</v>
      </c>
      <c r="H191" s="422" t="s">
        <v>44</v>
      </c>
      <c r="I191" s="386"/>
      <c r="J191" s="319">
        <f>J198+J201+J223+J212+J195+J204+J217+J220+J192+J209</f>
        <v>0</v>
      </c>
      <c r="K191" s="319">
        <f t="shared" ref="K191:L191" si="105">K198+K201+K223+K212+K195+K204+K217+K220+K192+K209</f>
        <v>0</v>
      </c>
      <c r="L191" s="319">
        <f t="shared" si="105"/>
        <v>0</v>
      </c>
      <c r="M191" s="326">
        <f>'3.ВС (2)'!J168</f>
        <v>37641239</v>
      </c>
      <c r="N191" s="325">
        <f t="shared" si="76"/>
        <v>-37641239</v>
      </c>
      <c r="O191" s="325">
        <f t="shared" si="77"/>
        <v>0</v>
      </c>
      <c r="P191" s="22">
        <f>'3.ВС (2)'!K168</f>
        <v>42656339</v>
      </c>
      <c r="Q191" s="22">
        <f t="shared" si="78"/>
        <v>-42656339</v>
      </c>
      <c r="R191" s="22">
        <f t="shared" si="79"/>
        <v>0</v>
      </c>
      <c r="S191" s="22">
        <f>'3.ВС (2)'!L168</f>
        <v>32948128</v>
      </c>
      <c r="T191" s="22">
        <f t="shared" si="80"/>
        <v>-32948128</v>
      </c>
      <c r="U191" s="22">
        <f t="shared" si="81"/>
        <v>0</v>
      </c>
    </row>
    <row r="192" spans="1:21" ht="30" hidden="1" x14ac:dyDescent="0.2">
      <c r="A192" s="374" t="s">
        <v>951</v>
      </c>
      <c r="B192" s="374"/>
      <c r="C192" s="374"/>
      <c r="D192" s="374"/>
      <c r="E192" s="422">
        <v>851</v>
      </c>
      <c r="F192" s="423" t="s">
        <v>52</v>
      </c>
      <c r="G192" s="423" t="s">
        <v>11</v>
      </c>
      <c r="H192" s="422" t="s">
        <v>738</v>
      </c>
      <c r="I192" s="386"/>
      <c r="J192" s="319">
        <f t="shared" ref="J192:L193" si="106">J193</f>
        <v>0</v>
      </c>
      <c r="K192" s="319">
        <f t="shared" si="106"/>
        <v>0</v>
      </c>
      <c r="L192" s="319">
        <f t="shared" si="106"/>
        <v>0</v>
      </c>
      <c r="M192" s="326">
        <f>'3.ВС (2)'!J169</f>
        <v>4000079</v>
      </c>
      <c r="N192" s="325">
        <f t="shared" si="76"/>
        <v>-4000079</v>
      </c>
      <c r="O192" s="325">
        <f t="shared" si="77"/>
        <v>0</v>
      </c>
      <c r="P192" s="22">
        <f>'3.ВС (2)'!K169</f>
        <v>9199377</v>
      </c>
      <c r="Q192" s="22">
        <f t="shared" si="78"/>
        <v>-9199377</v>
      </c>
      <c r="R192" s="22">
        <f t="shared" si="79"/>
        <v>0</v>
      </c>
      <c r="S192" s="22">
        <f>'3.ВС (2)'!L169</f>
        <v>0</v>
      </c>
      <c r="T192" s="22">
        <f t="shared" si="80"/>
        <v>0</v>
      </c>
      <c r="U192" s="22">
        <f t="shared" si="81"/>
        <v>0</v>
      </c>
    </row>
    <row r="193" spans="1:21" ht="45" hidden="1" x14ac:dyDescent="0.2">
      <c r="A193" s="374" t="s">
        <v>37</v>
      </c>
      <c r="B193" s="374"/>
      <c r="C193" s="374"/>
      <c r="D193" s="374"/>
      <c r="E193" s="422">
        <v>851</v>
      </c>
      <c r="F193" s="423" t="s">
        <v>52</v>
      </c>
      <c r="G193" s="423" t="s">
        <v>11</v>
      </c>
      <c r="H193" s="422" t="s">
        <v>738</v>
      </c>
      <c r="I193" s="386" t="s">
        <v>76</v>
      </c>
      <c r="J193" s="319">
        <f t="shared" si="106"/>
        <v>0</v>
      </c>
      <c r="K193" s="319">
        <f t="shared" si="106"/>
        <v>0</v>
      </c>
      <c r="L193" s="319">
        <f t="shared" si="106"/>
        <v>0</v>
      </c>
      <c r="M193" s="326">
        <f>'3.ВС (2)'!J170</f>
        <v>4000079</v>
      </c>
      <c r="N193" s="325">
        <f t="shared" si="76"/>
        <v>-4000079</v>
      </c>
      <c r="O193" s="325">
        <f t="shared" si="77"/>
        <v>0</v>
      </c>
      <c r="P193" s="22">
        <f>'3.ВС (2)'!K170</f>
        <v>9199377</v>
      </c>
      <c r="Q193" s="22">
        <f t="shared" si="78"/>
        <v>-9199377</v>
      </c>
      <c r="R193" s="22">
        <f t="shared" si="79"/>
        <v>0</v>
      </c>
      <c r="S193" s="22">
        <f>'3.ВС (2)'!L170</f>
        <v>0</v>
      </c>
      <c r="T193" s="22">
        <f t="shared" si="80"/>
        <v>0</v>
      </c>
      <c r="U193" s="22">
        <f t="shared" si="81"/>
        <v>0</v>
      </c>
    </row>
    <row r="194" spans="1:21" hidden="1" x14ac:dyDescent="0.2">
      <c r="A194" s="374" t="s">
        <v>38</v>
      </c>
      <c r="B194" s="374"/>
      <c r="C194" s="374"/>
      <c r="D194" s="374"/>
      <c r="E194" s="422">
        <v>851</v>
      </c>
      <c r="F194" s="423" t="s">
        <v>52</v>
      </c>
      <c r="G194" s="423" t="s">
        <v>11</v>
      </c>
      <c r="H194" s="422" t="s">
        <v>738</v>
      </c>
      <c r="I194" s="386" t="s">
        <v>78</v>
      </c>
      <c r="J194" s="319"/>
      <c r="K194" s="319"/>
      <c r="L194" s="319"/>
      <c r="M194" s="326">
        <f>'3.ВС (2)'!J171</f>
        <v>4000079</v>
      </c>
      <c r="N194" s="325">
        <f t="shared" si="76"/>
        <v>-4000079</v>
      </c>
      <c r="O194" s="325">
        <f t="shared" si="77"/>
        <v>0</v>
      </c>
      <c r="P194" s="22">
        <f>'3.ВС (2)'!K171</f>
        <v>9199377</v>
      </c>
      <c r="Q194" s="22">
        <f t="shared" si="78"/>
        <v>-9199377</v>
      </c>
      <c r="R194" s="22">
        <f t="shared" si="79"/>
        <v>0</v>
      </c>
      <c r="S194" s="22">
        <f>'3.ВС (2)'!L171</f>
        <v>0</v>
      </c>
      <c r="T194" s="22">
        <f t="shared" si="80"/>
        <v>0</v>
      </c>
      <c r="U194" s="22">
        <f t="shared" si="81"/>
        <v>0</v>
      </c>
    </row>
    <row r="195" spans="1:21" ht="90" hidden="1" x14ac:dyDescent="0.2">
      <c r="A195" s="374" t="s">
        <v>760</v>
      </c>
      <c r="B195" s="374"/>
      <c r="C195" s="374"/>
      <c r="D195" s="374"/>
      <c r="E195" s="422">
        <v>851</v>
      </c>
      <c r="F195" s="423" t="s">
        <v>52</v>
      </c>
      <c r="G195" s="423" t="s">
        <v>11</v>
      </c>
      <c r="H195" s="422" t="s">
        <v>325</v>
      </c>
      <c r="I195" s="386"/>
      <c r="J195" s="319">
        <f t="shared" ref="J195:L196" si="107">J196</f>
        <v>0</v>
      </c>
      <c r="K195" s="319">
        <f t="shared" si="107"/>
        <v>0</v>
      </c>
      <c r="L195" s="319">
        <f t="shared" si="107"/>
        <v>0</v>
      </c>
      <c r="M195" s="326">
        <f>'3.ВС (2)'!J172</f>
        <v>122400</v>
      </c>
      <c r="N195" s="325">
        <f t="shared" si="76"/>
        <v>-122400</v>
      </c>
      <c r="O195" s="325">
        <f t="shared" si="77"/>
        <v>0</v>
      </c>
      <c r="P195" s="22">
        <f>'3.ВС (2)'!K172</f>
        <v>122400</v>
      </c>
      <c r="Q195" s="22">
        <f t="shared" si="78"/>
        <v>-122400</v>
      </c>
      <c r="R195" s="22">
        <f t="shared" si="79"/>
        <v>0</v>
      </c>
      <c r="S195" s="22">
        <f>'3.ВС (2)'!L172</f>
        <v>122400</v>
      </c>
      <c r="T195" s="22">
        <f t="shared" si="80"/>
        <v>-122400</v>
      </c>
      <c r="U195" s="22">
        <f t="shared" si="81"/>
        <v>0</v>
      </c>
    </row>
    <row r="196" spans="1:21" ht="45" hidden="1" x14ac:dyDescent="0.2">
      <c r="A196" s="374" t="s">
        <v>37</v>
      </c>
      <c r="B196" s="374"/>
      <c r="C196" s="374"/>
      <c r="D196" s="374"/>
      <c r="E196" s="422">
        <v>851</v>
      </c>
      <c r="F196" s="423" t="s">
        <v>52</v>
      </c>
      <c r="G196" s="423" t="s">
        <v>11</v>
      </c>
      <c r="H196" s="422" t="s">
        <v>325</v>
      </c>
      <c r="I196" s="386" t="s">
        <v>76</v>
      </c>
      <c r="J196" s="319">
        <f t="shared" si="107"/>
        <v>0</v>
      </c>
      <c r="K196" s="319">
        <f t="shared" si="107"/>
        <v>0</v>
      </c>
      <c r="L196" s="319">
        <f t="shared" si="107"/>
        <v>0</v>
      </c>
      <c r="M196" s="326">
        <f>'3.ВС (2)'!J173</f>
        <v>122400</v>
      </c>
      <c r="N196" s="325">
        <f t="shared" si="76"/>
        <v>-122400</v>
      </c>
      <c r="O196" s="325">
        <f t="shared" si="77"/>
        <v>0</v>
      </c>
      <c r="P196" s="22">
        <f>'3.ВС (2)'!K173</f>
        <v>122400</v>
      </c>
      <c r="Q196" s="22">
        <f t="shared" si="78"/>
        <v>-122400</v>
      </c>
      <c r="R196" s="22">
        <f t="shared" si="79"/>
        <v>0</v>
      </c>
      <c r="S196" s="22">
        <f>'3.ВС (2)'!L173</f>
        <v>122400</v>
      </c>
      <c r="T196" s="22">
        <f t="shared" si="80"/>
        <v>-122400</v>
      </c>
      <c r="U196" s="22">
        <f t="shared" si="81"/>
        <v>0</v>
      </c>
    </row>
    <row r="197" spans="1:21" hidden="1" x14ac:dyDescent="0.2">
      <c r="A197" s="374" t="s">
        <v>77</v>
      </c>
      <c r="B197" s="374"/>
      <c r="C197" s="374"/>
      <c r="D197" s="374"/>
      <c r="E197" s="422">
        <v>851</v>
      </c>
      <c r="F197" s="423" t="s">
        <v>52</v>
      </c>
      <c r="G197" s="423" t="s">
        <v>11</v>
      </c>
      <c r="H197" s="422" t="s">
        <v>325</v>
      </c>
      <c r="I197" s="386" t="s">
        <v>78</v>
      </c>
      <c r="J197" s="319"/>
      <c r="K197" s="319"/>
      <c r="L197" s="319"/>
      <c r="M197" s="326">
        <f>'3.ВС (2)'!J174</f>
        <v>122400</v>
      </c>
      <c r="N197" s="325">
        <f t="shared" si="76"/>
        <v>-122400</v>
      </c>
      <c r="O197" s="325">
        <f t="shared" si="77"/>
        <v>0</v>
      </c>
      <c r="P197" s="22">
        <f>'3.ВС (2)'!K174</f>
        <v>122400</v>
      </c>
      <c r="Q197" s="22">
        <f t="shared" si="78"/>
        <v>-122400</v>
      </c>
      <c r="R197" s="22">
        <f t="shared" si="79"/>
        <v>0</v>
      </c>
      <c r="S197" s="22">
        <f>'3.ВС (2)'!L174</f>
        <v>122400</v>
      </c>
      <c r="T197" s="22">
        <f t="shared" si="80"/>
        <v>-122400</v>
      </c>
      <c r="U197" s="22">
        <f t="shared" si="81"/>
        <v>0</v>
      </c>
    </row>
    <row r="198" spans="1:21" hidden="1" x14ac:dyDescent="0.2">
      <c r="A198" s="374" t="s">
        <v>75</v>
      </c>
      <c r="B198" s="374"/>
      <c r="C198" s="374"/>
      <c r="D198" s="374"/>
      <c r="E198" s="422">
        <v>851</v>
      </c>
      <c r="F198" s="423" t="s">
        <v>52</v>
      </c>
      <c r="G198" s="423" t="s">
        <v>11</v>
      </c>
      <c r="H198" s="422" t="s">
        <v>326</v>
      </c>
      <c r="I198" s="386"/>
      <c r="J198" s="319">
        <f t="shared" ref="J198:L199" si="108">J199</f>
        <v>0</v>
      </c>
      <c r="K198" s="319">
        <f t="shared" si="108"/>
        <v>0</v>
      </c>
      <c r="L198" s="319">
        <f t="shared" si="108"/>
        <v>0</v>
      </c>
      <c r="M198" s="326">
        <f>'3.ВС (2)'!J175</f>
        <v>14008300</v>
      </c>
      <c r="N198" s="325">
        <f t="shared" si="76"/>
        <v>-14008300</v>
      </c>
      <c r="O198" s="325">
        <f t="shared" si="77"/>
        <v>0</v>
      </c>
      <c r="P198" s="22">
        <f>'3.ВС (2)'!K175</f>
        <v>13508300</v>
      </c>
      <c r="Q198" s="22">
        <f t="shared" si="78"/>
        <v>-13508300</v>
      </c>
      <c r="R198" s="22">
        <f t="shared" si="79"/>
        <v>0</v>
      </c>
      <c r="S198" s="22">
        <f>'3.ВС (2)'!L175</f>
        <v>13508300</v>
      </c>
      <c r="T198" s="22">
        <f t="shared" si="80"/>
        <v>-13508300</v>
      </c>
      <c r="U198" s="22">
        <f t="shared" si="81"/>
        <v>0</v>
      </c>
    </row>
    <row r="199" spans="1:21" ht="45" hidden="1" x14ac:dyDescent="0.2">
      <c r="A199" s="374" t="s">
        <v>37</v>
      </c>
      <c r="B199" s="374"/>
      <c r="C199" s="374"/>
      <c r="D199" s="374"/>
      <c r="E199" s="422">
        <v>851</v>
      </c>
      <c r="F199" s="423" t="s">
        <v>52</v>
      </c>
      <c r="G199" s="423" t="s">
        <v>11</v>
      </c>
      <c r="H199" s="422" t="s">
        <v>326</v>
      </c>
      <c r="I199" s="386" t="s">
        <v>76</v>
      </c>
      <c r="J199" s="319">
        <f t="shared" si="108"/>
        <v>0</v>
      </c>
      <c r="K199" s="319">
        <f t="shared" si="108"/>
        <v>0</v>
      </c>
      <c r="L199" s="319">
        <f t="shared" si="108"/>
        <v>0</v>
      </c>
      <c r="M199" s="326">
        <f>'3.ВС (2)'!J176</f>
        <v>14008300</v>
      </c>
      <c r="N199" s="325">
        <f t="shared" si="76"/>
        <v>-14008300</v>
      </c>
      <c r="O199" s="325">
        <f t="shared" si="77"/>
        <v>0</v>
      </c>
      <c r="P199" s="22">
        <f>'3.ВС (2)'!K176</f>
        <v>13508300</v>
      </c>
      <c r="Q199" s="22">
        <f t="shared" si="78"/>
        <v>-13508300</v>
      </c>
      <c r="R199" s="22">
        <f t="shared" si="79"/>
        <v>0</v>
      </c>
      <c r="S199" s="22">
        <f>'3.ВС (2)'!L176</f>
        <v>13508300</v>
      </c>
      <c r="T199" s="22">
        <f t="shared" si="80"/>
        <v>-13508300</v>
      </c>
      <c r="U199" s="22">
        <f t="shared" si="81"/>
        <v>0</v>
      </c>
    </row>
    <row r="200" spans="1:21" hidden="1" x14ac:dyDescent="0.2">
      <c r="A200" s="374" t="s">
        <v>77</v>
      </c>
      <c r="B200" s="374"/>
      <c r="C200" s="374"/>
      <c r="D200" s="374"/>
      <c r="E200" s="422">
        <v>851</v>
      </c>
      <c r="F200" s="423" t="s">
        <v>52</v>
      </c>
      <c r="G200" s="423" t="s">
        <v>11</v>
      </c>
      <c r="H200" s="422" t="s">
        <v>326</v>
      </c>
      <c r="I200" s="386" t="s">
        <v>78</v>
      </c>
      <c r="J200" s="319"/>
      <c r="K200" s="319"/>
      <c r="L200" s="319"/>
      <c r="M200" s="326">
        <f>'3.ВС (2)'!J177</f>
        <v>14008300</v>
      </c>
      <c r="N200" s="325">
        <f t="shared" si="76"/>
        <v>-14008300</v>
      </c>
      <c r="O200" s="325">
        <f t="shared" si="77"/>
        <v>0</v>
      </c>
      <c r="P200" s="22">
        <f>'3.ВС (2)'!K177</f>
        <v>13508300</v>
      </c>
      <c r="Q200" s="22">
        <f t="shared" si="78"/>
        <v>-13508300</v>
      </c>
      <c r="R200" s="22">
        <f t="shared" si="79"/>
        <v>0</v>
      </c>
      <c r="S200" s="22">
        <f>'3.ВС (2)'!L177</f>
        <v>13508300</v>
      </c>
      <c r="T200" s="22">
        <f t="shared" si="80"/>
        <v>-13508300</v>
      </c>
      <c r="U200" s="22">
        <f t="shared" si="81"/>
        <v>0</v>
      </c>
    </row>
    <row r="201" spans="1:21" ht="30" hidden="1" x14ac:dyDescent="0.2">
      <c r="A201" s="374" t="s">
        <v>79</v>
      </c>
      <c r="B201" s="374"/>
      <c r="C201" s="374"/>
      <c r="D201" s="374"/>
      <c r="E201" s="422">
        <v>851</v>
      </c>
      <c r="F201" s="423" t="s">
        <v>52</v>
      </c>
      <c r="G201" s="423" t="s">
        <v>11</v>
      </c>
      <c r="H201" s="422" t="s">
        <v>327</v>
      </c>
      <c r="I201" s="386"/>
      <c r="J201" s="319">
        <f t="shared" ref="J201:L202" si="109">J202</f>
        <v>0</v>
      </c>
      <c r="K201" s="319">
        <f t="shared" si="109"/>
        <v>0</v>
      </c>
      <c r="L201" s="319">
        <f t="shared" si="109"/>
        <v>0</v>
      </c>
      <c r="M201" s="326">
        <f>'3.ВС (2)'!J178</f>
        <v>13652100</v>
      </c>
      <c r="N201" s="325">
        <f t="shared" si="76"/>
        <v>-13652100</v>
      </c>
      <c r="O201" s="325">
        <f t="shared" si="77"/>
        <v>0</v>
      </c>
      <c r="P201" s="22">
        <f>'3.ВС (2)'!K178</f>
        <v>13652100</v>
      </c>
      <c r="Q201" s="22">
        <f t="shared" si="78"/>
        <v>-13652100</v>
      </c>
      <c r="R201" s="22">
        <f t="shared" si="79"/>
        <v>0</v>
      </c>
      <c r="S201" s="22">
        <f>'3.ВС (2)'!L178</f>
        <v>13652100</v>
      </c>
      <c r="T201" s="22">
        <f t="shared" si="80"/>
        <v>-13652100</v>
      </c>
      <c r="U201" s="22">
        <f t="shared" si="81"/>
        <v>0</v>
      </c>
    </row>
    <row r="202" spans="1:21" ht="45" hidden="1" x14ac:dyDescent="0.2">
      <c r="A202" s="374" t="s">
        <v>37</v>
      </c>
      <c r="B202" s="374"/>
      <c r="C202" s="374"/>
      <c r="D202" s="374"/>
      <c r="E202" s="422">
        <v>851</v>
      </c>
      <c r="F202" s="423" t="s">
        <v>52</v>
      </c>
      <c r="G202" s="423" t="s">
        <v>11</v>
      </c>
      <c r="H202" s="422" t="s">
        <v>327</v>
      </c>
      <c r="I202" s="386">
        <v>600</v>
      </c>
      <c r="J202" s="319">
        <f t="shared" si="109"/>
        <v>0</v>
      </c>
      <c r="K202" s="319">
        <f t="shared" si="109"/>
        <v>0</v>
      </c>
      <c r="L202" s="319">
        <f t="shared" si="109"/>
        <v>0</v>
      </c>
      <c r="M202" s="326">
        <f>'3.ВС (2)'!J179</f>
        <v>13652100</v>
      </c>
      <c r="N202" s="325">
        <f t="shared" si="76"/>
        <v>-13652100</v>
      </c>
      <c r="O202" s="325">
        <f t="shared" si="77"/>
        <v>0</v>
      </c>
      <c r="P202" s="22">
        <f>'3.ВС (2)'!K179</f>
        <v>13652100</v>
      </c>
      <c r="Q202" s="22">
        <f t="shared" si="78"/>
        <v>-13652100</v>
      </c>
      <c r="R202" s="22">
        <f t="shared" si="79"/>
        <v>0</v>
      </c>
      <c r="S202" s="22">
        <f>'3.ВС (2)'!L179</f>
        <v>13652100</v>
      </c>
      <c r="T202" s="22">
        <f t="shared" si="80"/>
        <v>-13652100</v>
      </c>
      <c r="U202" s="22">
        <f t="shared" si="81"/>
        <v>0</v>
      </c>
    </row>
    <row r="203" spans="1:21" hidden="1" x14ac:dyDescent="0.2">
      <c r="A203" s="374" t="s">
        <v>77</v>
      </c>
      <c r="B203" s="374"/>
      <c r="C203" s="374"/>
      <c r="D203" s="374"/>
      <c r="E203" s="422">
        <v>851</v>
      </c>
      <c r="F203" s="423" t="s">
        <v>52</v>
      </c>
      <c r="G203" s="423" t="s">
        <v>11</v>
      </c>
      <c r="H203" s="422" t="s">
        <v>327</v>
      </c>
      <c r="I203" s="386" t="s">
        <v>78</v>
      </c>
      <c r="J203" s="319"/>
      <c r="K203" s="319"/>
      <c r="L203" s="319"/>
      <c r="M203" s="326">
        <f>'3.ВС (2)'!J180</f>
        <v>13652100</v>
      </c>
      <c r="N203" s="325">
        <f t="shared" si="76"/>
        <v>-13652100</v>
      </c>
      <c r="O203" s="325">
        <f t="shared" si="77"/>
        <v>0</v>
      </c>
      <c r="P203" s="22">
        <f>'3.ВС (2)'!K180</f>
        <v>13652100</v>
      </c>
      <c r="Q203" s="22">
        <f t="shared" si="78"/>
        <v>-13652100</v>
      </c>
      <c r="R203" s="22">
        <f t="shared" si="79"/>
        <v>0</v>
      </c>
      <c r="S203" s="22">
        <f>'3.ВС (2)'!L180</f>
        <v>13652100</v>
      </c>
      <c r="T203" s="22">
        <f t="shared" si="80"/>
        <v>-13652100</v>
      </c>
      <c r="U203" s="22">
        <f t="shared" si="81"/>
        <v>0</v>
      </c>
    </row>
    <row r="204" spans="1:21" hidden="1" x14ac:dyDescent="0.2">
      <c r="A204" s="374" t="s">
        <v>82</v>
      </c>
      <c r="B204" s="374"/>
      <c r="C204" s="374"/>
      <c r="D204" s="374"/>
      <c r="E204" s="422">
        <v>851</v>
      </c>
      <c r="F204" s="423" t="s">
        <v>52</v>
      </c>
      <c r="G204" s="423" t="s">
        <v>11</v>
      </c>
      <c r="H204" s="422" t="s">
        <v>328</v>
      </c>
      <c r="I204" s="386"/>
      <c r="J204" s="319">
        <f t="shared" ref="J204" si="110">J205+J207</f>
        <v>0</v>
      </c>
      <c r="K204" s="319">
        <f t="shared" ref="K204:L204" si="111">K205+K207</f>
        <v>0</v>
      </c>
      <c r="L204" s="319">
        <f t="shared" si="111"/>
        <v>0</v>
      </c>
      <c r="M204" s="326">
        <f>'3.ВС (2)'!J181</f>
        <v>195500</v>
      </c>
      <c r="N204" s="325">
        <f t="shared" si="76"/>
        <v>-195500</v>
      </c>
      <c r="O204" s="325">
        <f t="shared" si="77"/>
        <v>0</v>
      </c>
      <c r="P204" s="22">
        <f>'3.ВС (2)'!K181</f>
        <v>0</v>
      </c>
      <c r="Q204" s="22">
        <f t="shared" si="78"/>
        <v>0</v>
      </c>
      <c r="R204" s="22">
        <f t="shared" si="79"/>
        <v>0</v>
      </c>
      <c r="S204" s="22">
        <f>'3.ВС (2)'!L181</f>
        <v>0</v>
      </c>
      <c r="T204" s="22">
        <f t="shared" si="80"/>
        <v>0</v>
      </c>
      <c r="U204" s="22">
        <f t="shared" si="81"/>
        <v>0</v>
      </c>
    </row>
    <row r="205" spans="1:21" ht="45" hidden="1" x14ac:dyDescent="0.2">
      <c r="A205" s="374" t="s">
        <v>19</v>
      </c>
      <c r="B205" s="374"/>
      <c r="C205" s="374"/>
      <c r="D205" s="374"/>
      <c r="E205" s="422">
        <v>851</v>
      </c>
      <c r="F205" s="423" t="s">
        <v>52</v>
      </c>
      <c r="G205" s="423" t="s">
        <v>11</v>
      </c>
      <c r="H205" s="422" t="s">
        <v>328</v>
      </c>
      <c r="I205" s="386" t="s">
        <v>20</v>
      </c>
      <c r="J205" s="319">
        <f t="shared" ref="J205:L205" si="112">J206</f>
        <v>0</v>
      </c>
      <c r="K205" s="319">
        <f t="shared" si="112"/>
        <v>0</v>
      </c>
      <c r="L205" s="319">
        <f t="shared" si="112"/>
        <v>0</v>
      </c>
      <c r="M205" s="326">
        <f>'3.ВС (2)'!J182</f>
        <v>135500</v>
      </c>
      <c r="N205" s="325">
        <f t="shared" si="76"/>
        <v>-135500</v>
      </c>
      <c r="O205" s="325">
        <f t="shared" si="77"/>
        <v>0</v>
      </c>
      <c r="P205" s="22">
        <f>'3.ВС (2)'!K182</f>
        <v>0</v>
      </c>
      <c r="Q205" s="22">
        <f t="shared" si="78"/>
        <v>0</v>
      </c>
      <c r="R205" s="22">
        <f t="shared" si="79"/>
        <v>0</v>
      </c>
      <c r="S205" s="22">
        <f>'3.ВС (2)'!L182</f>
        <v>0</v>
      </c>
      <c r="T205" s="22">
        <f t="shared" si="80"/>
        <v>0</v>
      </c>
      <c r="U205" s="22">
        <f t="shared" si="81"/>
        <v>0</v>
      </c>
    </row>
    <row r="206" spans="1:21" ht="45" hidden="1" x14ac:dyDescent="0.2">
      <c r="A206" s="374" t="s">
        <v>9</v>
      </c>
      <c r="B206" s="374"/>
      <c r="C206" s="374"/>
      <c r="D206" s="374"/>
      <c r="E206" s="422">
        <v>851</v>
      </c>
      <c r="F206" s="423" t="s">
        <v>52</v>
      </c>
      <c r="G206" s="423" t="s">
        <v>11</v>
      </c>
      <c r="H206" s="422" t="s">
        <v>328</v>
      </c>
      <c r="I206" s="386" t="s">
        <v>21</v>
      </c>
      <c r="J206" s="319"/>
      <c r="K206" s="319"/>
      <c r="L206" s="319"/>
      <c r="M206" s="326">
        <f>'3.ВС (2)'!J183</f>
        <v>135500</v>
      </c>
      <c r="N206" s="325">
        <f t="shared" si="76"/>
        <v>-135500</v>
      </c>
      <c r="O206" s="325">
        <f t="shared" si="77"/>
        <v>0</v>
      </c>
      <c r="P206" s="22">
        <f>'3.ВС (2)'!K183</f>
        <v>0</v>
      </c>
      <c r="Q206" s="22">
        <f t="shared" si="78"/>
        <v>0</v>
      </c>
      <c r="R206" s="22">
        <f t="shared" si="79"/>
        <v>0</v>
      </c>
      <c r="S206" s="22">
        <f>'3.ВС (2)'!L183</f>
        <v>0</v>
      </c>
      <c r="T206" s="22">
        <f t="shared" si="80"/>
        <v>0</v>
      </c>
      <c r="U206" s="22">
        <f t="shared" si="81"/>
        <v>0</v>
      </c>
    </row>
    <row r="207" spans="1:21" ht="45" hidden="1" x14ac:dyDescent="0.2">
      <c r="A207" s="374" t="s">
        <v>37</v>
      </c>
      <c r="B207" s="374"/>
      <c r="C207" s="374"/>
      <c r="D207" s="374"/>
      <c r="E207" s="422">
        <v>851</v>
      </c>
      <c r="F207" s="423" t="s">
        <v>52</v>
      </c>
      <c r="G207" s="423" t="s">
        <v>11</v>
      </c>
      <c r="H207" s="422" t="s">
        <v>328</v>
      </c>
      <c r="I207" s="416" t="s">
        <v>76</v>
      </c>
      <c r="J207" s="319">
        <f t="shared" ref="J207:L207" si="113">J208</f>
        <v>0</v>
      </c>
      <c r="K207" s="319">
        <f t="shared" si="113"/>
        <v>0</v>
      </c>
      <c r="L207" s="319">
        <f t="shared" si="113"/>
        <v>0</v>
      </c>
      <c r="M207" s="326">
        <f>'3.ВС (2)'!J184</f>
        <v>60000</v>
      </c>
      <c r="N207" s="325">
        <f t="shared" si="76"/>
        <v>-60000</v>
      </c>
      <c r="O207" s="325">
        <f t="shared" si="77"/>
        <v>0</v>
      </c>
      <c r="P207" s="22">
        <f>'3.ВС (2)'!K184</f>
        <v>0</v>
      </c>
      <c r="Q207" s="22">
        <f t="shared" si="78"/>
        <v>0</v>
      </c>
      <c r="R207" s="22">
        <f t="shared" si="79"/>
        <v>0</v>
      </c>
      <c r="S207" s="22">
        <f>'3.ВС (2)'!L184</f>
        <v>0</v>
      </c>
      <c r="T207" s="22">
        <f t="shared" si="80"/>
        <v>0</v>
      </c>
      <c r="U207" s="22">
        <f t="shared" si="81"/>
        <v>0</v>
      </c>
    </row>
    <row r="208" spans="1:21" ht="32.25" hidden="1" customHeight="1" x14ac:dyDescent="0.2">
      <c r="A208" s="374" t="s">
        <v>77</v>
      </c>
      <c r="B208" s="374"/>
      <c r="C208" s="374"/>
      <c r="D208" s="374"/>
      <c r="E208" s="422">
        <v>851</v>
      </c>
      <c r="F208" s="423" t="s">
        <v>52</v>
      </c>
      <c r="G208" s="423" t="s">
        <v>11</v>
      </c>
      <c r="H208" s="422" t="s">
        <v>328</v>
      </c>
      <c r="I208" s="416" t="s">
        <v>78</v>
      </c>
      <c r="J208" s="319">
        <v>0</v>
      </c>
      <c r="K208" s="319"/>
      <c r="L208" s="319"/>
      <c r="M208" s="326">
        <f>'3.ВС (2)'!J185</f>
        <v>60000</v>
      </c>
      <c r="N208" s="325">
        <f t="shared" si="76"/>
        <v>-60000</v>
      </c>
      <c r="O208" s="325">
        <f t="shared" si="77"/>
        <v>0</v>
      </c>
      <c r="P208" s="22">
        <f>'3.ВС (2)'!K185</f>
        <v>0</v>
      </c>
      <c r="Q208" s="22">
        <f t="shared" si="78"/>
        <v>0</v>
      </c>
      <c r="R208" s="22">
        <f t="shared" si="79"/>
        <v>0</v>
      </c>
      <c r="S208" s="22">
        <f>'3.ВС (2)'!L185</f>
        <v>0</v>
      </c>
      <c r="T208" s="22">
        <f t="shared" si="80"/>
        <v>0</v>
      </c>
      <c r="U208" s="22">
        <f t="shared" si="81"/>
        <v>0</v>
      </c>
    </row>
    <row r="209" spans="1:21" ht="32.25" hidden="1" customHeight="1" x14ac:dyDescent="0.2">
      <c r="A209" s="340" t="s">
        <v>110</v>
      </c>
      <c r="B209" s="415"/>
      <c r="C209" s="416"/>
      <c r="D209" s="416"/>
      <c r="E209" s="422">
        <v>851</v>
      </c>
      <c r="F209" s="423" t="s">
        <v>52</v>
      </c>
      <c r="G209" s="423" t="s">
        <v>11</v>
      </c>
      <c r="H209" s="424" t="s">
        <v>954</v>
      </c>
      <c r="I209" s="416"/>
      <c r="J209" s="319">
        <f>J210</f>
        <v>0</v>
      </c>
      <c r="K209" s="319">
        <f t="shared" ref="K209:L210" si="114">K210</f>
        <v>0</v>
      </c>
      <c r="L209" s="319">
        <f t="shared" si="114"/>
        <v>0</v>
      </c>
      <c r="M209" s="326"/>
      <c r="N209" s="325"/>
      <c r="O209" s="325"/>
      <c r="P209" s="22"/>
      <c r="Q209" s="22"/>
      <c r="R209" s="22"/>
      <c r="S209" s="22"/>
      <c r="T209" s="22"/>
      <c r="U209" s="22"/>
    </row>
    <row r="210" spans="1:21" ht="32.25" hidden="1" customHeight="1" x14ac:dyDescent="0.2">
      <c r="A210" s="340" t="s">
        <v>37</v>
      </c>
      <c r="B210" s="415"/>
      <c r="C210" s="416"/>
      <c r="D210" s="416"/>
      <c r="E210" s="422">
        <v>851</v>
      </c>
      <c r="F210" s="423" t="s">
        <v>52</v>
      </c>
      <c r="G210" s="423" t="s">
        <v>11</v>
      </c>
      <c r="H210" s="424" t="s">
        <v>954</v>
      </c>
      <c r="I210" s="416" t="s">
        <v>76</v>
      </c>
      <c r="J210" s="319">
        <f>J211</f>
        <v>0</v>
      </c>
      <c r="K210" s="319">
        <f t="shared" si="114"/>
        <v>0</v>
      </c>
      <c r="L210" s="319">
        <f t="shared" si="114"/>
        <v>0</v>
      </c>
      <c r="M210" s="326"/>
      <c r="N210" s="325"/>
      <c r="O210" s="325"/>
      <c r="P210" s="22"/>
      <c r="Q210" s="22"/>
      <c r="R210" s="22"/>
      <c r="S210" s="22"/>
      <c r="T210" s="22"/>
      <c r="U210" s="22"/>
    </row>
    <row r="211" spans="1:21" ht="32.25" hidden="1" customHeight="1" x14ac:dyDescent="0.2">
      <c r="A211" s="340" t="s">
        <v>77</v>
      </c>
      <c r="B211" s="415"/>
      <c r="C211" s="416"/>
      <c r="D211" s="416"/>
      <c r="E211" s="422">
        <v>851</v>
      </c>
      <c r="F211" s="423" t="s">
        <v>52</v>
      </c>
      <c r="G211" s="423" t="s">
        <v>11</v>
      </c>
      <c r="H211" s="424" t="s">
        <v>954</v>
      </c>
      <c r="I211" s="416" t="s">
        <v>78</v>
      </c>
      <c r="J211" s="319"/>
      <c r="K211" s="319"/>
      <c r="L211" s="319"/>
      <c r="M211" s="326"/>
      <c r="N211" s="325"/>
      <c r="O211" s="325"/>
      <c r="P211" s="22"/>
      <c r="Q211" s="22"/>
      <c r="R211" s="22"/>
      <c r="S211" s="22"/>
      <c r="T211" s="22"/>
      <c r="U211" s="22"/>
    </row>
    <row r="212" spans="1:21" ht="105" hidden="1" x14ac:dyDescent="0.2">
      <c r="A212" s="374" t="s">
        <v>260</v>
      </c>
      <c r="B212" s="374"/>
      <c r="C212" s="374"/>
      <c r="D212" s="374"/>
      <c r="E212" s="422">
        <v>851</v>
      </c>
      <c r="F212" s="423" t="s">
        <v>52</v>
      </c>
      <c r="G212" s="423" t="s">
        <v>11</v>
      </c>
      <c r="H212" s="422" t="s">
        <v>330</v>
      </c>
      <c r="I212" s="416"/>
      <c r="J212" s="319">
        <f t="shared" ref="J212" si="115">J213+J215</f>
        <v>0</v>
      </c>
      <c r="K212" s="319">
        <f t="shared" ref="K212:L212" si="116">K213+K215</f>
        <v>0</v>
      </c>
      <c r="L212" s="319">
        <f t="shared" si="116"/>
        <v>0</v>
      </c>
      <c r="M212" s="326">
        <f>'3.ВС (2)'!J186</f>
        <v>5600000</v>
      </c>
      <c r="N212" s="325">
        <f t="shared" si="76"/>
        <v>-5600000</v>
      </c>
      <c r="O212" s="325">
        <f t="shared" si="77"/>
        <v>0</v>
      </c>
      <c r="P212" s="22">
        <f>'3.ВС (2)'!K186</f>
        <v>5600000</v>
      </c>
      <c r="Q212" s="22">
        <f t="shared" si="78"/>
        <v>-5600000</v>
      </c>
      <c r="R212" s="22">
        <f t="shared" si="79"/>
        <v>0</v>
      </c>
      <c r="S212" s="22">
        <f>'3.ВС (2)'!L186</f>
        <v>5600000</v>
      </c>
      <c r="T212" s="22">
        <f t="shared" si="80"/>
        <v>-5600000</v>
      </c>
      <c r="U212" s="22">
        <f t="shared" si="81"/>
        <v>0</v>
      </c>
    </row>
    <row r="213" spans="1:21" ht="45" hidden="1" x14ac:dyDescent="0.2">
      <c r="A213" s="374" t="s">
        <v>19</v>
      </c>
      <c r="B213" s="374"/>
      <c r="C213" s="374"/>
      <c r="D213" s="374"/>
      <c r="E213" s="422">
        <v>851</v>
      </c>
      <c r="F213" s="423" t="s">
        <v>52</v>
      </c>
      <c r="G213" s="423" t="s">
        <v>11</v>
      </c>
      <c r="H213" s="422" t="s">
        <v>330</v>
      </c>
      <c r="I213" s="416">
        <v>200</v>
      </c>
      <c r="J213" s="319">
        <f t="shared" ref="J213:L213" si="117">J214</f>
        <v>0</v>
      </c>
      <c r="K213" s="319">
        <f t="shared" si="117"/>
        <v>0</v>
      </c>
      <c r="L213" s="319">
        <f t="shared" si="117"/>
        <v>0</v>
      </c>
      <c r="M213" s="326">
        <f>'3.ВС (2)'!J187</f>
        <v>381500</v>
      </c>
      <c r="N213" s="325">
        <f t="shared" si="76"/>
        <v>-381500</v>
      </c>
      <c r="O213" s="325">
        <f t="shared" si="77"/>
        <v>0</v>
      </c>
      <c r="P213" s="22">
        <f>'3.ВС (2)'!K187</f>
        <v>381500</v>
      </c>
      <c r="Q213" s="22">
        <f t="shared" si="78"/>
        <v>-381500</v>
      </c>
      <c r="R213" s="22">
        <f t="shared" si="79"/>
        <v>0</v>
      </c>
      <c r="S213" s="22">
        <f>'3.ВС (2)'!L187</f>
        <v>381500</v>
      </c>
      <c r="T213" s="22">
        <f t="shared" si="80"/>
        <v>-381500</v>
      </c>
      <c r="U213" s="22">
        <f t="shared" si="81"/>
        <v>0</v>
      </c>
    </row>
    <row r="214" spans="1:21" ht="45" hidden="1" x14ac:dyDescent="0.2">
      <c r="A214" s="374" t="s">
        <v>9</v>
      </c>
      <c r="B214" s="374"/>
      <c r="C214" s="374"/>
      <c r="D214" s="374"/>
      <c r="E214" s="422">
        <v>851</v>
      </c>
      <c r="F214" s="423" t="s">
        <v>52</v>
      </c>
      <c r="G214" s="423" t="s">
        <v>11</v>
      </c>
      <c r="H214" s="422" t="s">
        <v>330</v>
      </c>
      <c r="I214" s="416">
        <v>240</v>
      </c>
      <c r="J214" s="319"/>
      <c r="K214" s="319"/>
      <c r="L214" s="319"/>
      <c r="M214" s="326">
        <f>'3.ВС (2)'!J188</f>
        <v>381500</v>
      </c>
      <c r="N214" s="325">
        <f t="shared" si="76"/>
        <v>-381500</v>
      </c>
      <c r="O214" s="325">
        <f t="shared" si="77"/>
        <v>0</v>
      </c>
      <c r="P214" s="22">
        <f>'3.ВС (2)'!K188</f>
        <v>381500</v>
      </c>
      <c r="Q214" s="22">
        <f t="shared" si="78"/>
        <v>-381500</v>
      </c>
      <c r="R214" s="22">
        <f t="shared" si="79"/>
        <v>0</v>
      </c>
      <c r="S214" s="22">
        <f>'3.ВС (2)'!L188</f>
        <v>381500</v>
      </c>
      <c r="T214" s="22">
        <f t="shared" si="80"/>
        <v>-381500</v>
      </c>
      <c r="U214" s="22">
        <f t="shared" si="81"/>
        <v>0</v>
      </c>
    </row>
    <row r="215" spans="1:21" ht="45" hidden="1" x14ac:dyDescent="0.2">
      <c r="A215" s="374" t="s">
        <v>37</v>
      </c>
      <c r="B215" s="374"/>
      <c r="C215" s="374"/>
      <c r="D215" s="374"/>
      <c r="E215" s="422">
        <v>851</v>
      </c>
      <c r="F215" s="423" t="s">
        <v>52</v>
      </c>
      <c r="G215" s="423" t="s">
        <v>11</v>
      </c>
      <c r="H215" s="422" t="s">
        <v>330</v>
      </c>
      <c r="I215" s="416">
        <v>600</v>
      </c>
      <c r="J215" s="319">
        <f t="shared" ref="J215:L215" si="118">J216</f>
        <v>0</v>
      </c>
      <c r="K215" s="319">
        <f t="shared" si="118"/>
        <v>0</v>
      </c>
      <c r="L215" s="319">
        <f t="shared" si="118"/>
        <v>0</v>
      </c>
      <c r="M215" s="326">
        <f>'3.ВС (2)'!J189</f>
        <v>5218500</v>
      </c>
      <c r="N215" s="325">
        <f t="shared" si="76"/>
        <v>-5218500</v>
      </c>
      <c r="O215" s="325">
        <f t="shared" si="77"/>
        <v>0</v>
      </c>
      <c r="P215" s="22">
        <f>'3.ВС (2)'!K189</f>
        <v>5218500</v>
      </c>
      <c r="Q215" s="22">
        <f t="shared" si="78"/>
        <v>-5218500</v>
      </c>
      <c r="R215" s="22">
        <f t="shared" si="79"/>
        <v>0</v>
      </c>
      <c r="S215" s="22">
        <f>'3.ВС (2)'!L189</f>
        <v>5218500</v>
      </c>
      <c r="T215" s="22">
        <f t="shared" si="80"/>
        <v>-5218500</v>
      </c>
      <c r="U215" s="22">
        <f t="shared" si="81"/>
        <v>0</v>
      </c>
    </row>
    <row r="216" spans="1:21" hidden="1" x14ac:dyDescent="0.2">
      <c r="A216" s="374" t="s">
        <v>77</v>
      </c>
      <c r="B216" s="374"/>
      <c r="C216" s="374"/>
      <c r="D216" s="374"/>
      <c r="E216" s="422">
        <v>851</v>
      </c>
      <c r="F216" s="423" t="s">
        <v>52</v>
      </c>
      <c r="G216" s="423" t="s">
        <v>11</v>
      </c>
      <c r="H216" s="422" t="s">
        <v>330</v>
      </c>
      <c r="I216" s="416" t="s">
        <v>78</v>
      </c>
      <c r="J216" s="319"/>
      <c r="K216" s="319"/>
      <c r="L216" s="319"/>
      <c r="M216" s="326">
        <f>'3.ВС (2)'!J190</f>
        <v>5218500</v>
      </c>
      <c r="N216" s="325">
        <f t="shared" si="76"/>
        <v>-5218500</v>
      </c>
      <c r="O216" s="325">
        <f t="shared" si="77"/>
        <v>0</v>
      </c>
      <c r="P216" s="22">
        <f>'3.ВС (2)'!K190</f>
        <v>5218500</v>
      </c>
      <c r="Q216" s="22">
        <f t="shared" si="78"/>
        <v>-5218500</v>
      </c>
      <c r="R216" s="22">
        <f t="shared" si="79"/>
        <v>0</v>
      </c>
      <c r="S216" s="22">
        <f>'3.ВС (2)'!L190</f>
        <v>5218500</v>
      </c>
      <c r="T216" s="22">
        <f t="shared" si="80"/>
        <v>-5218500</v>
      </c>
      <c r="U216" s="22">
        <f t="shared" si="81"/>
        <v>0</v>
      </c>
    </row>
    <row r="217" spans="1:21" ht="60" hidden="1" x14ac:dyDescent="0.2">
      <c r="A217" s="374" t="s">
        <v>229</v>
      </c>
      <c r="B217" s="374"/>
      <c r="C217" s="374"/>
      <c r="D217" s="374"/>
      <c r="E217" s="422">
        <v>851</v>
      </c>
      <c r="F217" s="422" t="s">
        <v>52</v>
      </c>
      <c r="G217" s="422" t="s">
        <v>11</v>
      </c>
      <c r="H217" s="422" t="s">
        <v>331</v>
      </c>
      <c r="I217" s="415"/>
      <c r="J217" s="319">
        <f t="shared" ref="J217:L218" si="119">J218</f>
        <v>0</v>
      </c>
      <c r="K217" s="319">
        <f t="shared" si="119"/>
        <v>0</v>
      </c>
      <c r="L217" s="319">
        <f t="shared" si="119"/>
        <v>0</v>
      </c>
      <c r="M217" s="326">
        <f>'3.ВС (2)'!J191</f>
        <v>0</v>
      </c>
      <c r="N217" s="325">
        <f t="shared" si="76"/>
        <v>0</v>
      </c>
      <c r="O217" s="325">
        <f t="shared" si="77"/>
        <v>0</v>
      </c>
      <c r="P217" s="22">
        <f>'3.ВС (2)'!K191</f>
        <v>510000</v>
      </c>
      <c r="Q217" s="22">
        <f t="shared" si="78"/>
        <v>-510000</v>
      </c>
      <c r="R217" s="22">
        <f t="shared" si="79"/>
        <v>0</v>
      </c>
      <c r="S217" s="22">
        <f>'3.ВС (2)'!L191</f>
        <v>0</v>
      </c>
      <c r="T217" s="22">
        <f t="shared" si="80"/>
        <v>0</v>
      </c>
      <c r="U217" s="22">
        <f t="shared" si="81"/>
        <v>0</v>
      </c>
    </row>
    <row r="218" spans="1:21" ht="45" hidden="1" x14ac:dyDescent="0.2">
      <c r="A218" s="374" t="s">
        <v>37</v>
      </c>
      <c r="B218" s="374"/>
      <c r="C218" s="374"/>
      <c r="D218" s="374"/>
      <c r="E218" s="422">
        <v>851</v>
      </c>
      <c r="F218" s="423" t="s">
        <v>52</v>
      </c>
      <c r="G218" s="423" t="s">
        <v>11</v>
      </c>
      <c r="H218" s="422" t="s">
        <v>331</v>
      </c>
      <c r="I218" s="416" t="s">
        <v>76</v>
      </c>
      <c r="J218" s="319">
        <f t="shared" si="119"/>
        <v>0</v>
      </c>
      <c r="K218" s="319">
        <f t="shared" si="119"/>
        <v>0</v>
      </c>
      <c r="L218" s="319">
        <f t="shared" si="119"/>
        <v>0</v>
      </c>
      <c r="M218" s="326">
        <f>'3.ВС (2)'!J192</f>
        <v>0</v>
      </c>
      <c r="N218" s="325">
        <f t="shared" si="76"/>
        <v>0</v>
      </c>
      <c r="O218" s="325">
        <f t="shared" si="77"/>
        <v>0</v>
      </c>
      <c r="P218" s="22">
        <f>'3.ВС (2)'!K192</f>
        <v>510000</v>
      </c>
      <c r="Q218" s="22">
        <f t="shared" si="78"/>
        <v>-510000</v>
      </c>
      <c r="R218" s="22">
        <f t="shared" si="79"/>
        <v>0</v>
      </c>
      <c r="S218" s="22">
        <f>'3.ВС (2)'!L192</f>
        <v>0</v>
      </c>
      <c r="T218" s="22">
        <f t="shared" si="80"/>
        <v>0</v>
      </c>
      <c r="U218" s="22">
        <f t="shared" si="81"/>
        <v>0</v>
      </c>
    </row>
    <row r="219" spans="1:21" hidden="1" x14ac:dyDescent="0.2">
      <c r="A219" s="374" t="s">
        <v>77</v>
      </c>
      <c r="B219" s="374"/>
      <c r="C219" s="374"/>
      <c r="D219" s="374"/>
      <c r="E219" s="422">
        <v>851</v>
      </c>
      <c r="F219" s="423" t="s">
        <v>52</v>
      </c>
      <c r="G219" s="423" t="s">
        <v>11</v>
      </c>
      <c r="H219" s="422" t="s">
        <v>331</v>
      </c>
      <c r="I219" s="416" t="s">
        <v>78</v>
      </c>
      <c r="J219" s="319"/>
      <c r="K219" s="319"/>
      <c r="L219" s="319"/>
      <c r="M219" s="326">
        <f>'3.ВС (2)'!J193</f>
        <v>0</v>
      </c>
      <c r="N219" s="325">
        <f t="shared" ref="N219:N291" si="120">O219-M219</f>
        <v>0</v>
      </c>
      <c r="O219" s="325">
        <f t="shared" ref="O219:O291" si="121">J219</f>
        <v>0</v>
      </c>
      <c r="P219" s="22">
        <f>'3.ВС (2)'!K193</f>
        <v>510000</v>
      </c>
      <c r="Q219" s="22">
        <f t="shared" ref="Q219:Q291" si="122">R219-P219</f>
        <v>-510000</v>
      </c>
      <c r="R219" s="22">
        <f t="shared" ref="R219:R291" si="123">K219</f>
        <v>0</v>
      </c>
      <c r="S219" s="22">
        <f>'3.ВС (2)'!L193</f>
        <v>0</v>
      </c>
      <c r="T219" s="22">
        <f t="shared" ref="T219:T291" si="124">U219-S219</f>
        <v>0</v>
      </c>
      <c r="U219" s="22">
        <f t="shared" ref="U219:U291" si="125">L219</f>
        <v>0</v>
      </c>
    </row>
    <row r="220" spans="1:21" ht="30" hidden="1" x14ac:dyDescent="0.2">
      <c r="A220" s="374" t="s">
        <v>411</v>
      </c>
      <c r="B220" s="374"/>
      <c r="C220" s="374"/>
      <c r="D220" s="374"/>
      <c r="E220" s="422">
        <v>851</v>
      </c>
      <c r="F220" s="423" t="s">
        <v>52</v>
      </c>
      <c r="G220" s="423" t="s">
        <v>11</v>
      </c>
      <c r="H220" s="422" t="s">
        <v>332</v>
      </c>
      <c r="I220" s="416"/>
      <c r="J220" s="319">
        <f t="shared" ref="J220:L221" si="126">J221</f>
        <v>0</v>
      </c>
      <c r="K220" s="319">
        <f t="shared" si="126"/>
        <v>0</v>
      </c>
      <c r="L220" s="319">
        <f t="shared" si="126"/>
        <v>0</v>
      </c>
      <c r="M220" s="326">
        <f>'3.ВС (2)'!J194</f>
        <v>62860</v>
      </c>
      <c r="N220" s="325">
        <f t="shared" si="120"/>
        <v>-62860</v>
      </c>
      <c r="O220" s="325">
        <f t="shared" si="121"/>
        <v>0</v>
      </c>
      <c r="P220" s="22">
        <f>'3.ВС (2)'!K194</f>
        <v>64162</v>
      </c>
      <c r="Q220" s="22">
        <f t="shared" si="122"/>
        <v>-64162</v>
      </c>
      <c r="R220" s="22">
        <f t="shared" si="123"/>
        <v>0</v>
      </c>
      <c r="S220" s="22">
        <f>'3.ВС (2)'!L194</f>
        <v>65328</v>
      </c>
      <c r="T220" s="22">
        <f t="shared" si="124"/>
        <v>-65328</v>
      </c>
      <c r="U220" s="22">
        <f t="shared" si="125"/>
        <v>0</v>
      </c>
    </row>
    <row r="221" spans="1:21" ht="45" hidden="1" x14ac:dyDescent="0.2">
      <c r="A221" s="374" t="s">
        <v>37</v>
      </c>
      <c r="B221" s="374"/>
      <c r="C221" s="374"/>
      <c r="D221" s="374"/>
      <c r="E221" s="422">
        <v>851</v>
      </c>
      <c r="F221" s="423" t="s">
        <v>52</v>
      </c>
      <c r="G221" s="423" t="s">
        <v>11</v>
      </c>
      <c r="H221" s="422" t="s">
        <v>332</v>
      </c>
      <c r="I221" s="416" t="s">
        <v>76</v>
      </c>
      <c r="J221" s="319">
        <f t="shared" si="126"/>
        <v>0</v>
      </c>
      <c r="K221" s="319">
        <f t="shared" si="126"/>
        <v>0</v>
      </c>
      <c r="L221" s="319">
        <f t="shared" si="126"/>
        <v>0</v>
      </c>
      <c r="M221" s="326">
        <f>'3.ВС (2)'!J195</f>
        <v>62860</v>
      </c>
      <c r="N221" s="325">
        <f t="shared" si="120"/>
        <v>-62860</v>
      </c>
      <c r="O221" s="325">
        <f t="shared" si="121"/>
        <v>0</v>
      </c>
      <c r="P221" s="22">
        <f>'3.ВС (2)'!K195</f>
        <v>64162</v>
      </c>
      <c r="Q221" s="22">
        <f t="shared" si="122"/>
        <v>-64162</v>
      </c>
      <c r="R221" s="22">
        <f t="shared" si="123"/>
        <v>0</v>
      </c>
      <c r="S221" s="22">
        <f>'3.ВС (2)'!L195</f>
        <v>65328</v>
      </c>
      <c r="T221" s="22">
        <f t="shared" si="124"/>
        <v>-65328</v>
      </c>
      <c r="U221" s="22">
        <f t="shared" si="125"/>
        <v>0</v>
      </c>
    </row>
    <row r="222" spans="1:21" hidden="1" x14ac:dyDescent="0.2">
      <c r="A222" s="374" t="s">
        <v>38</v>
      </c>
      <c r="B222" s="374"/>
      <c r="C222" s="374"/>
      <c r="D222" s="374"/>
      <c r="E222" s="422">
        <v>851</v>
      </c>
      <c r="F222" s="423" t="s">
        <v>52</v>
      </c>
      <c r="G222" s="423" t="s">
        <v>11</v>
      </c>
      <c r="H222" s="422" t="s">
        <v>332</v>
      </c>
      <c r="I222" s="416" t="s">
        <v>78</v>
      </c>
      <c r="J222" s="319"/>
      <c r="K222" s="319"/>
      <c r="L222" s="319"/>
      <c r="M222" s="326">
        <f>'3.ВС (2)'!J196</f>
        <v>62860</v>
      </c>
      <c r="N222" s="325">
        <f t="shared" si="120"/>
        <v>-62860</v>
      </c>
      <c r="O222" s="325">
        <f t="shared" si="121"/>
        <v>0</v>
      </c>
      <c r="P222" s="22">
        <f>'3.ВС (2)'!K196</f>
        <v>64162</v>
      </c>
      <c r="Q222" s="22">
        <f t="shared" si="122"/>
        <v>-64162</v>
      </c>
      <c r="R222" s="22">
        <f t="shared" si="123"/>
        <v>0</v>
      </c>
      <c r="S222" s="22">
        <f>'3.ВС (2)'!L196</f>
        <v>65328</v>
      </c>
      <c r="T222" s="22">
        <f t="shared" si="124"/>
        <v>-65328</v>
      </c>
      <c r="U222" s="22">
        <f t="shared" si="125"/>
        <v>0</v>
      </c>
    </row>
    <row r="223" spans="1:21" ht="30" hidden="1" x14ac:dyDescent="0.2">
      <c r="A223" s="374" t="s">
        <v>223</v>
      </c>
      <c r="B223" s="374"/>
      <c r="C223" s="374"/>
      <c r="D223" s="374"/>
      <c r="E223" s="422">
        <v>851</v>
      </c>
      <c r="F223" s="423" t="s">
        <v>52</v>
      </c>
      <c r="G223" s="423" t="s">
        <v>11</v>
      </c>
      <c r="H223" s="422" t="s">
        <v>329</v>
      </c>
      <c r="I223" s="416"/>
      <c r="J223" s="319">
        <f t="shared" ref="J223:L224" si="127">J224</f>
        <v>0</v>
      </c>
      <c r="K223" s="319">
        <f t="shared" si="127"/>
        <v>0</v>
      </c>
      <c r="L223" s="319">
        <f t="shared" si="127"/>
        <v>0</v>
      </c>
      <c r="M223" s="326">
        <f>'3.ВС (2)'!J197</f>
        <v>0</v>
      </c>
      <c r="N223" s="325">
        <f t="shared" si="120"/>
        <v>0</v>
      </c>
      <c r="O223" s="325">
        <f t="shared" si="121"/>
        <v>0</v>
      </c>
      <c r="P223" s="22">
        <f>'3.ВС (2)'!K197</f>
        <v>0</v>
      </c>
      <c r="Q223" s="22">
        <f t="shared" si="122"/>
        <v>0</v>
      </c>
      <c r="R223" s="22">
        <f t="shared" si="123"/>
        <v>0</v>
      </c>
      <c r="S223" s="22">
        <f>'3.ВС (2)'!L197</f>
        <v>0</v>
      </c>
      <c r="T223" s="22">
        <f t="shared" si="124"/>
        <v>0</v>
      </c>
      <c r="U223" s="22">
        <f t="shared" si="125"/>
        <v>0</v>
      </c>
    </row>
    <row r="224" spans="1:21" ht="45" hidden="1" x14ac:dyDescent="0.2">
      <c r="A224" s="374" t="s">
        <v>19</v>
      </c>
      <c r="B224" s="374"/>
      <c r="C224" s="374"/>
      <c r="D224" s="374"/>
      <c r="E224" s="422">
        <v>851</v>
      </c>
      <c r="F224" s="423" t="s">
        <v>52</v>
      </c>
      <c r="G224" s="423" t="s">
        <v>11</v>
      </c>
      <c r="H224" s="422" t="s">
        <v>329</v>
      </c>
      <c r="I224" s="416" t="s">
        <v>20</v>
      </c>
      <c r="J224" s="319">
        <f t="shared" si="127"/>
        <v>0</v>
      </c>
      <c r="K224" s="319">
        <f t="shared" si="127"/>
        <v>0</v>
      </c>
      <c r="L224" s="319">
        <f t="shared" si="127"/>
        <v>0</v>
      </c>
      <c r="M224" s="326">
        <f>'3.ВС (2)'!J198</f>
        <v>0</v>
      </c>
      <c r="N224" s="325">
        <f t="shared" si="120"/>
        <v>0</v>
      </c>
      <c r="O224" s="325">
        <f t="shared" si="121"/>
        <v>0</v>
      </c>
      <c r="P224" s="22">
        <f>'3.ВС (2)'!K198</f>
        <v>0</v>
      </c>
      <c r="Q224" s="22">
        <f t="shared" si="122"/>
        <v>0</v>
      </c>
      <c r="R224" s="22">
        <f t="shared" si="123"/>
        <v>0</v>
      </c>
      <c r="S224" s="22">
        <f>'3.ВС (2)'!L198</f>
        <v>0</v>
      </c>
      <c r="T224" s="22">
        <f t="shared" si="124"/>
        <v>0</v>
      </c>
      <c r="U224" s="22">
        <f t="shared" si="125"/>
        <v>0</v>
      </c>
    </row>
    <row r="225" spans="1:21" ht="45" hidden="1" x14ac:dyDescent="0.2">
      <c r="A225" s="374" t="s">
        <v>9</v>
      </c>
      <c r="B225" s="374"/>
      <c r="C225" s="374"/>
      <c r="D225" s="374"/>
      <c r="E225" s="422">
        <v>851</v>
      </c>
      <c r="F225" s="423" t="s">
        <v>52</v>
      </c>
      <c r="G225" s="423" t="s">
        <v>11</v>
      </c>
      <c r="H225" s="422" t="s">
        <v>329</v>
      </c>
      <c r="I225" s="416" t="s">
        <v>21</v>
      </c>
      <c r="J225" s="319"/>
      <c r="K225" s="319"/>
      <c r="L225" s="319"/>
      <c r="M225" s="326">
        <f>'3.ВС (2)'!J199</f>
        <v>0</v>
      </c>
      <c r="N225" s="325">
        <f t="shared" si="120"/>
        <v>0</v>
      </c>
      <c r="O225" s="325">
        <f t="shared" si="121"/>
        <v>0</v>
      </c>
      <c r="P225" s="22">
        <f>'3.ВС (2)'!K199</f>
        <v>0</v>
      </c>
      <c r="Q225" s="22">
        <f t="shared" si="122"/>
        <v>0</v>
      </c>
      <c r="R225" s="22">
        <f t="shared" si="123"/>
        <v>0</v>
      </c>
      <c r="S225" s="22">
        <f>'3.ВС (2)'!L199</f>
        <v>0</v>
      </c>
      <c r="T225" s="22">
        <f t="shared" si="124"/>
        <v>0</v>
      </c>
      <c r="U225" s="22">
        <f t="shared" si="125"/>
        <v>0</v>
      </c>
    </row>
    <row r="226" spans="1:21" ht="30" hidden="1" x14ac:dyDescent="0.2">
      <c r="A226" s="374" t="s">
        <v>83</v>
      </c>
      <c r="B226" s="374"/>
      <c r="C226" s="374"/>
      <c r="D226" s="374"/>
      <c r="E226" s="422">
        <v>851</v>
      </c>
      <c r="F226" s="423" t="s">
        <v>52</v>
      </c>
      <c r="G226" s="423" t="s">
        <v>12</v>
      </c>
      <c r="H226" s="422" t="s">
        <v>44</v>
      </c>
      <c r="I226" s="416"/>
      <c r="J226" s="319">
        <f t="shared" ref="J226:L228" si="128">J227</f>
        <v>0</v>
      </c>
      <c r="K226" s="319">
        <f t="shared" si="128"/>
        <v>0</v>
      </c>
      <c r="L226" s="319">
        <f t="shared" si="128"/>
        <v>0</v>
      </c>
      <c r="M226" s="326">
        <f>'3.ВС (2)'!J200</f>
        <v>5000</v>
      </c>
      <c r="N226" s="325">
        <f t="shared" si="120"/>
        <v>-5000</v>
      </c>
      <c r="O226" s="325">
        <f t="shared" si="121"/>
        <v>0</v>
      </c>
      <c r="P226" s="22">
        <f>'3.ВС (2)'!K200</f>
        <v>0</v>
      </c>
      <c r="Q226" s="22">
        <f t="shared" si="122"/>
        <v>0</v>
      </c>
      <c r="R226" s="22">
        <f t="shared" si="123"/>
        <v>0</v>
      </c>
      <c r="S226" s="22">
        <f>'3.ВС (2)'!L200</f>
        <v>0</v>
      </c>
      <c r="T226" s="22">
        <f t="shared" si="124"/>
        <v>0</v>
      </c>
      <c r="U226" s="22">
        <f t="shared" si="125"/>
        <v>0</v>
      </c>
    </row>
    <row r="227" spans="1:21" ht="30" hidden="1" x14ac:dyDescent="0.2">
      <c r="A227" s="374" t="s">
        <v>84</v>
      </c>
      <c r="B227" s="374"/>
      <c r="C227" s="374"/>
      <c r="D227" s="374"/>
      <c r="E227" s="422">
        <v>851</v>
      </c>
      <c r="F227" s="423" t="s">
        <v>52</v>
      </c>
      <c r="G227" s="423" t="s">
        <v>12</v>
      </c>
      <c r="H227" s="422" t="s">
        <v>333</v>
      </c>
      <c r="I227" s="416"/>
      <c r="J227" s="319">
        <f t="shared" si="128"/>
        <v>0</v>
      </c>
      <c r="K227" s="319">
        <f t="shared" si="128"/>
        <v>0</v>
      </c>
      <c r="L227" s="319">
        <f t="shared" si="128"/>
        <v>0</v>
      </c>
      <c r="M227" s="326">
        <f>'3.ВС (2)'!J201</f>
        <v>5000</v>
      </c>
      <c r="N227" s="325">
        <f t="shared" si="120"/>
        <v>-5000</v>
      </c>
      <c r="O227" s="325">
        <f t="shared" si="121"/>
        <v>0</v>
      </c>
      <c r="P227" s="22">
        <f>'3.ВС (2)'!K201</f>
        <v>0</v>
      </c>
      <c r="Q227" s="22">
        <f t="shared" si="122"/>
        <v>0</v>
      </c>
      <c r="R227" s="22">
        <f t="shared" si="123"/>
        <v>0</v>
      </c>
      <c r="S227" s="22">
        <f>'3.ВС (2)'!L201</f>
        <v>0</v>
      </c>
      <c r="T227" s="22">
        <f t="shared" si="124"/>
        <v>0</v>
      </c>
      <c r="U227" s="22">
        <f t="shared" si="125"/>
        <v>0</v>
      </c>
    </row>
    <row r="228" spans="1:21" ht="45" hidden="1" x14ac:dyDescent="0.2">
      <c r="A228" s="374" t="s">
        <v>19</v>
      </c>
      <c r="B228" s="374"/>
      <c r="C228" s="374"/>
      <c r="D228" s="374"/>
      <c r="E228" s="422">
        <v>851</v>
      </c>
      <c r="F228" s="423" t="s">
        <v>52</v>
      </c>
      <c r="G228" s="423" t="s">
        <v>12</v>
      </c>
      <c r="H228" s="422" t="s">
        <v>333</v>
      </c>
      <c r="I228" s="416" t="s">
        <v>20</v>
      </c>
      <c r="J228" s="319">
        <f t="shared" si="128"/>
        <v>0</v>
      </c>
      <c r="K228" s="319">
        <f t="shared" si="128"/>
        <v>0</v>
      </c>
      <c r="L228" s="319">
        <f t="shared" si="128"/>
        <v>0</v>
      </c>
      <c r="M228" s="326">
        <f>'3.ВС (2)'!J202</f>
        <v>5000</v>
      </c>
      <c r="N228" s="325">
        <f t="shared" si="120"/>
        <v>-5000</v>
      </c>
      <c r="O228" s="325">
        <f t="shared" si="121"/>
        <v>0</v>
      </c>
      <c r="P228" s="22">
        <f>'3.ВС (2)'!K202</f>
        <v>0</v>
      </c>
      <c r="Q228" s="22">
        <f t="shared" si="122"/>
        <v>0</v>
      </c>
      <c r="R228" s="22">
        <f t="shared" si="123"/>
        <v>0</v>
      </c>
      <c r="S228" s="22">
        <f>'3.ВС (2)'!L202</f>
        <v>0</v>
      </c>
      <c r="T228" s="22">
        <f t="shared" si="124"/>
        <v>0</v>
      </c>
      <c r="U228" s="22">
        <f t="shared" si="125"/>
        <v>0</v>
      </c>
    </row>
    <row r="229" spans="1:21" ht="45" hidden="1" x14ac:dyDescent="0.2">
      <c r="A229" s="374" t="s">
        <v>9</v>
      </c>
      <c r="B229" s="374"/>
      <c r="C229" s="374"/>
      <c r="D229" s="374"/>
      <c r="E229" s="422">
        <v>851</v>
      </c>
      <c r="F229" s="423" t="s">
        <v>52</v>
      </c>
      <c r="G229" s="423" t="s">
        <v>12</v>
      </c>
      <c r="H229" s="422" t="s">
        <v>333</v>
      </c>
      <c r="I229" s="416" t="s">
        <v>21</v>
      </c>
      <c r="J229" s="319"/>
      <c r="K229" s="319"/>
      <c r="L229" s="319"/>
      <c r="M229" s="326">
        <f>'3.ВС (2)'!J203</f>
        <v>5000</v>
      </c>
      <c r="N229" s="325">
        <f t="shared" si="120"/>
        <v>-5000</v>
      </c>
      <c r="O229" s="325">
        <f t="shared" si="121"/>
        <v>0</v>
      </c>
      <c r="P229" s="22">
        <f>'3.ВС (2)'!K203</f>
        <v>0</v>
      </c>
      <c r="Q229" s="22">
        <f t="shared" si="122"/>
        <v>0</v>
      </c>
      <c r="R229" s="22">
        <f t="shared" si="123"/>
        <v>0</v>
      </c>
      <c r="S229" s="22">
        <f>'3.ВС (2)'!L203</f>
        <v>0</v>
      </c>
      <c r="T229" s="22">
        <f t="shared" si="124"/>
        <v>0</v>
      </c>
      <c r="U229" s="22">
        <f t="shared" si="125"/>
        <v>0</v>
      </c>
    </row>
    <row r="230" spans="1:21" hidden="1" x14ac:dyDescent="0.2">
      <c r="A230" s="374" t="s">
        <v>85</v>
      </c>
      <c r="B230" s="374"/>
      <c r="C230" s="374"/>
      <c r="D230" s="374"/>
      <c r="E230" s="422">
        <v>851</v>
      </c>
      <c r="F230" s="423" t="s">
        <v>86</v>
      </c>
      <c r="G230" s="423"/>
      <c r="H230" s="422" t="s">
        <v>44</v>
      </c>
      <c r="I230" s="416"/>
      <c r="J230" s="319">
        <f>J231+J235+J244</f>
        <v>0</v>
      </c>
      <c r="K230" s="319">
        <f t="shared" ref="K230:L230" si="129">K231+K235</f>
        <v>0</v>
      </c>
      <c r="L230" s="319">
        <f t="shared" si="129"/>
        <v>0</v>
      </c>
      <c r="M230" s="326">
        <f>'3.ВС (2)'!J204</f>
        <v>30376304.219999999</v>
      </c>
      <c r="N230" s="325">
        <f t="shared" si="120"/>
        <v>-30376304.219999999</v>
      </c>
      <c r="O230" s="325">
        <f t="shared" si="121"/>
        <v>0</v>
      </c>
      <c r="P230" s="22">
        <f>'3.ВС (2)'!K204</f>
        <v>36869922.780000001</v>
      </c>
      <c r="Q230" s="22">
        <f t="shared" si="122"/>
        <v>-36869922.780000001</v>
      </c>
      <c r="R230" s="22">
        <f t="shared" si="123"/>
        <v>0</v>
      </c>
      <c r="S230" s="22">
        <f>'3.ВС (2)'!L204</f>
        <v>40116732.060000002</v>
      </c>
      <c r="T230" s="22">
        <f t="shared" si="124"/>
        <v>-40116732.060000002</v>
      </c>
      <c r="U230" s="22">
        <f t="shared" si="125"/>
        <v>0</v>
      </c>
    </row>
    <row r="231" spans="1:21" hidden="1" x14ac:dyDescent="0.2">
      <c r="A231" s="374" t="s">
        <v>87</v>
      </c>
      <c r="B231" s="374"/>
      <c r="C231" s="374"/>
      <c r="D231" s="374"/>
      <c r="E231" s="422">
        <v>851</v>
      </c>
      <c r="F231" s="423" t="s">
        <v>86</v>
      </c>
      <c r="G231" s="423" t="s">
        <v>11</v>
      </c>
      <c r="H231" s="422" t="s">
        <v>44</v>
      </c>
      <c r="I231" s="416"/>
      <c r="J231" s="319">
        <f t="shared" ref="J231:L233" si="130">J232</f>
        <v>0</v>
      </c>
      <c r="K231" s="319">
        <f t="shared" si="130"/>
        <v>0</v>
      </c>
      <c r="L231" s="319">
        <f t="shared" si="130"/>
        <v>0</v>
      </c>
      <c r="M231" s="326">
        <f>'3.ВС (2)'!J205</f>
        <v>5195250</v>
      </c>
      <c r="N231" s="325">
        <f t="shared" si="120"/>
        <v>-5195250</v>
      </c>
      <c r="O231" s="325">
        <f t="shared" si="121"/>
        <v>0</v>
      </c>
      <c r="P231" s="22">
        <f>'3.ВС (2)'!K205</f>
        <v>5195250</v>
      </c>
      <c r="Q231" s="22">
        <f t="shared" si="122"/>
        <v>-5195250</v>
      </c>
      <c r="R231" s="22">
        <f t="shared" si="123"/>
        <v>0</v>
      </c>
      <c r="S231" s="22">
        <f>'3.ВС (2)'!L205</f>
        <v>5195250</v>
      </c>
      <c r="T231" s="22">
        <f t="shared" si="124"/>
        <v>-5195250</v>
      </c>
      <c r="U231" s="22">
        <f t="shared" si="125"/>
        <v>0</v>
      </c>
    </row>
    <row r="232" spans="1:21" ht="30" hidden="1" x14ac:dyDescent="0.2">
      <c r="A232" s="374" t="s">
        <v>88</v>
      </c>
      <c r="B232" s="374"/>
      <c r="C232" s="374"/>
      <c r="D232" s="374"/>
      <c r="E232" s="422">
        <v>851</v>
      </c>
      <c r="F232" s="423" t="s">
        <v>86</v>
      </c>
      <c r="G232" s="423" t="s">
        <v>11</v>
      </c>
      <c r="H232" s="422" t="s">
        <v>334</v>
      </c>
      <c r="I232" s="416"/>
      <c r="J232" s="319">
        <f t="shared" si="130"/>
        <v>0</v>
      </c>
      <c r="K232" s="319">
        <f t="shared" si="130"/>
        <v>0</v>
      </c>
      <c r="L232" s="319">
        <f t="shared" si="130"/>
        <v>0</v>
      </c>
      <c r="M232" s="326">
        <f>'3.ВС (2)'!J206</f>
        <v>5195250</v>
      </c>
      <c r="N232" s="325">
        <f t="shared" si="120"/>
        <v>-5195250</v>
      </c>
      <c r="O232" s="325">
        <f t="shared" si="121"/>
        <v>0</v>
      </c>
      <c r="P232" s="22">
        <f>'3.ВС (2)'!K206</f>
        <v>5195250</v>
      </c>
      <c r="Q232" s="22">
        <f t="shared" si="122"/>
        <v>-5195250</v>
      </c>
      <c r="R232" s="22">
        <f t="shared" si="123"/>
        <v>0</v>
      </c>
      <c r="S232" s="22">
        <f>'3.ВС (2)'!L206</f>
        <v>5195250</v>
      </c>
      <c r="T232" s="22">
        <f t="shared" si="124"/>
        <v>-5195250</v>
      </c>
      <c r="U232" s="22">
        <f t="shared" si="125"/>
        <v>0</v>
      </c>
    </row>
    <row r="233" spans="1:21" ht="30" hidden="1" x14ac:dyDescent="0.2">
      <c r="A233" s="374" t="s">
        <v>89</v>
      </c>
      <c r="B233" s="374"/>
      <c r="C233" s="374"/>
      <c r="D233" s="374"/>
      <c r="E233" s="422">
        <v>851</v>
      </c>
      <c r="F233" s="423" t="s">
        <v>86</v>
      </c>
      <c r="G233" s="423" t="s">
        <v>11</v>
      </c>
      <c r="H233" s="422" t="s">
        <v>334</v>
      </c>
      <c r="I233" s="416" t="s">
        <v>90</v>
      </c>
      <c r="J233" s="319">
        <f t="shared" si="130"/>
        <v>0</v>
      </c>
      <c r="K233" s="319">
        <f t="shared" si="130"/>
        <v>0</v>
      </c>
      <c r="L233" s="319">
        <f t="shared" si="130"/>
        <v>0</v>
      </c>
      <c r="M233" s="326">
        <f>'3.ВС (2)'!J207</f>
        <v>5195250</v>
      </c>
      <c r="N233" s="325">
        <f t="shared" si="120"/>
        <v>-5195250</v>
      </c>
      <c r="O233" s="325">
        <f t="shared" si="121"/>
        <v>0</v>
      </c>
      <c r="P233" s="22">
        <f>'3.ВС (2)'!K207</f>
        <v>5195250</v>
      </c>
      <c r="Q233" s="22">
        <f t="shared" si="122"/>
        <v>-5195250</v>
      </c>
      <c r="R233" s="22">
        <f t="shared" si="123"/>
        <v>0</v>
      </c>
      <c r="S233" s="22">
        <f>'3.ВС (2)'!L207</f>
        <v>5195250</v>
      </c>
      <c r="T233" s="22">
        <f t="shared" si="124"/>
        <v>-5195250</v>
      </c>
      <c r="U233" s="22">
        <f t="shared" si="125"/>
        <v>0</v>
      </c>
    </row>
    <row r="234" spans="1:21" ht="30" hidden="1" x14ac:dyDescent="0.2">
      <c r="A234" s="374" t="s">
        <v>97</v>
      </c>
      <c r="B234" s="374"/>
      <c r="C234" s="374"/>
      <c r="D234" s="321"/>
      <c r="E234" s="422">
        <v>851</v>
      </c>
      <c r="F234" s="423" t="s">
        <v>86</v>
      </c>
      <c r="G234" s="423" t="s">
        <v>11</v>
      </c>
      <c r="H234" s="422" t="s">
        <v>334</v>
      </c>
      <c r="I234" s="416" t="s">
        <v>98</v>
      </c>
      <c r="J234" s="319"/>
      <c r="K234" s="319"/>
      <c r="L234" s="319"/>
      <c r="M234" s="326">
        <f>'3.ВС (2)'!J208</f>
        <v>5195250</v>
      </c>
      <c r="N234" s="325">
        <f t="shared" si="120"/>
        <v>-5195250</v>
      </c>
      <c r="O234" s="325">
        <f t="shared" si="121"/>
        <v>0</v>
      </c>
      <c r="P234" s="22">
        <f>'3.ВС (2)'!K208</f>
        <v>5195250</v>
      </c>
      <c r="Q234" s="22">
        <f t="shared" si="122"/>
        <v>-5195250</v>
      </c>
      <c r="R234" s="22">
        <f t="shared" si="123"/>
        <v>0</v>
      </c>
      <c r="S234" s="22">
        <f>'3.ВС (2)'!L208</f>
        <v>5195250</v>
      </c>
      <c r="T234" s="22">
        <f t="shared" si="124"/>
        <v>-5195250</v>
      </c>
      <c r="U234" s="22">
        <f t="shared" si="125"/>
        <v>0</v>
      </c>
    </row>
    <row r="235" spans="1:21" hidden="1" x14ac:dyDescent="0.2">
      <c r="A235" s="374" t="s">
        <v>94</v>
      </c>
      <c r="B235" s="374"/>
      <c r="C235" s="374"/>
      <c r="D235" s="374"/>
      <c r="E235" s="422">
        <v>851</v>
      </c>
      <c r="F235" s="423" t="s">
        <v>86</v>
      </c>
      <c r="G235" s="423" t="s">
        <v>12</v>
      </c>
      <c r="H235" s="422" t="s">
        <v>44</v>
      </c>
      <c r="I235" s="416"/>
      <c r="J235" s="319">
        <f>J241+J236</f>
        <v>0</v>
      </c>
      <c r="K235" s="319">
        <f t="shared" ref="K235:L235" si="131">K241+K236</f>
        <v>0</v>
      </c>
      <c r="L235" s="319">
        <f t="shared" si="131"/>
        <v>0</v>
      </c>
      <c r="M235" s="326">
        <f>'3.ВС (2)'!J209</f>
        <v>25181054.219999999</v>
      </c>
      <c r="N235" s="325">
        <f t="shared" si="120"/>
        <v>-25181054.219999999</v>
      </c>
      <c r="O235" s="325">
        <f t="shared" si="121"/>
        <v>0</v>
      </c>
      <c r="P235" s="22">
        <f>'3.ВС (2)'!K209</f>
        <v>31674672.780000001</v>
      </c>
      <c r="Q235" s="22">
        <f t="shared" si="122"/>
        <v>-31674672.780000001</v>
      </c>
      <c r="R235" s="22">
        <f t="shared" si="123"/>
        <v>0</v>
      </c>
      <c r="S235" s="22">
        <f>'3.ВС (2)'!L209</f>
        <v>34921482.060000002</v>
      </c>
      <c r="T235" s="22">
        <f t="shared" si="124"/>
        <v>-34921482.060000002</v>
      </c>
      <c r="U235" s="22">
        <f t="shared" si="125"/>
        <v>0</v>
      </c>
    </row>
    <row r="236" spans="1:21" s="1" customFormat="1" ht="105.75" hidden="1" customHeight="1" x14ac:dyDescent="0.2">
      <c r="A236" s="374" t="s">
        <v>764</v>
      </c>
      <c r="B236" s="374"/>
      <c r="C236" s="374"/>
      <c r="D236" s="374"/>
      <c r="E236" s="422">
        <v>851</v>
      </c>
      <c r="F236" s="422" t="s">
        <v>86</v>
      </c>
      <c r="G236" s="422" t="s">
        <v>12</v>
      </c>
      <c r="H236" s="422" t="s">
        <v>742</v>
      </c>
      <c r="I236" s="415"/>
      <c r="J236" s="319">
        <f t="shared" ref="J236" si="132">J237+J239</f>
        <v>0</v>
      </c>
      <c r="K236" s="319">
        <f t="shared" ref="K236:L236" si="133">K237+K239</f>
        <v>0</v>
      </c>
      <c r="L236" s="319">
        <f t="shared" si="133"/>
        <v>0</v>
      </c>
      <c r="M236" s="326">
        <f>'3.ВС (2)'!J210</f>
        <v>19231101.119999997</v>
      </c>
      <c r="N236" s="325">
        <f t="shared" si="120"/>
        <v>-19231101.119999997</v>
      </c>
      <c r="O236" s="325">
        <f t="shared" si="121"/>
        <v>0</v>
      </c>
      <c r="P236" s="22">
        <f>'3.ВС (2)'!K210</f>
        <v>25724719.68</v>
      </c>
      <c r="Q236" s="22">
        <f t="shared" si="122"/>
        <v>-25724719.68</v>
      </c>
      <c r="R236" s="22">
        <f t="shared" si="123"/>
        <v>0</v>
      </c>
      <c r="S236" s="22">
        <f>'3.ВС (2)'!L210</f>
        <v>28971528.960000001</v>
      </c>
      <c r="T236" s="22">
        <f t="shared" si="124"/>
        <v>-28971528.960000001</v>
      </c>
      <c r="U236" s="22">
        <f t="shared" si="125"/>
        <v>0</v>
      </c>
    </row>
    <row r="237" spans="1:21" s="1" customFormat="1" ht="30" hidden="1" x14ac:dyDescent="0.2">
      <c r="A237" s="374" t="s">
        <v>89</v>
      </c>
      <c r="B237" s="374"/>
      <c r="C237" s="374"/>
      <c r="D237" s="374"/>
      <c r="E237" s="422">
        <v>851</v>
      </c>
      <c r="F237" s="422" t="s">
        <v>86</v>
      </c>
      <c r="G237" s="422" t="s">
        <v>12</v>
      </c>
      <c r="H237" s="422" t="s">
        <v>742</v>
      </c>
      <c r="I237" s="415" t="s">
        <v>90</v>
      </c>
      <c r="J237" s="319">
        <f t="shared" ref="J237:L237" si="134">J238</f>
        <v>0</v>
      </c>
      <c r="K237" s="319">
        <f t="shared" si="134"/>
        <v>0</v>
      </c>
      <c r="L237" s="319">
        <f t="shared" si="134"/>
        <v>0</v>
      </c>
      <c r="M237" s="326">
        <f>'3.ВС (2)'!J211</f>
        <v>6243864</v>
      </c>
      <c r="N237" s="325">
        <f t="shared" si="120"/>
        <v>-6243864</v>
      </c>
      <c r="O237" s="325">
        <f t="shared" si="121"/>
        <v>0</v>
      </c>
      <c r="P237" s="22">
        <f>'3.ВС (2)'!K211</f>
        <v>6243864</v>
      </c>
      <c r="Q237" s="22">
        <f t="shared" si="122"/>
        <v>-6243864</v>
      </c>
      <c r="R237" s="22">
        <f t="shared" si="123"/>
        <v>0</v>
      </c>
      <c r="S237" s="22">
        <f>'3.ВС (2)'!L211</f>
        <v>6243864</v>
      </c>
      <c r="T237" s="22">
        <f t="shared" si="124"/>
        <v>-6243864</v>
      </c>
      <c r="U237" s="22">
        <f t="shared" si="125"/>
        <v>0</v>
      </c>
    </row>
    <row r="238" spans="1:21" s="1" customFormat="1" ht="45" hidden="1" x14ac:dyDescent="0.2">
      <c r="A238" s="374" t="s">
        <v>91</v>
      </c>
      <c r="B238" s="374"/>
      <c r="C238" s="374"/>
      <c r="D238" s="374"/>
      <c r="E238" s="422">
        <v>851</v>
      </c>
      <c r="F238" s="422" t="s">
        <v>86</v>
      </c>
      <c r="G238" s="422" t="s">
        <v>12</v>
      </c>
      <c r="H238" s="422" t="s">
        <v>742</v>
      </c>
      <c r="I238" s="415" t="s">
        <v>92</v>
      </c>
      <c r="J238" s="319"/>
      <c r="K238" s="319"/>
      <c r="L238" s="319"/>
      <c r="M238" s="326">
        <f>'3.ВС (2)'!J212</f>
        <v>6243864</v>
      </c>
      <c r="N238" s="325">
        <f t="shared" si="120"/>
        <v>-6243864</v>
      </c>
      <c r="O238" s="325">
        <f t="shared" si="121"/>
        <v>0</v>
      </c>
      <c r="P238" s="22">
        <f>'3.ВС (2)'!K212</f>
        <v>6243864</v>
      </c>
      <c r="Q238" s="22">
        <f t="shared" si="122"/>
        <v>-6243864</v>
      </c>
      <c r="R238" s="22">
        <f t="shared" si="123"/>
        <v>0</v>
      </c>
      <c r="S238" s="22">
        <f>'3.ВС (2)'!L212</f>
        <v>6243864</v>
      </c>
      <c r="T238" s="22">
        <f t="shared" si="124"/>
        <v>-6243864</v>
      </c>
      <c r="U238" s="22">
        <f t="shared" si="125"/>
        <v>0</v>
      </c>
    </row>
    <row r="239" spans="1:21" s="1" customFormat="1" ht="45" hidden="1" x14ac:dyDescent="0.2">
      <c r="A239" s="374" t="s">
        <v>65</v>
      </c>
      <c r="B239" s="374"/>
      <c r="C239" s="374"/>
      <c r="D239" s="374"/>
      <c r="E239" s="422">
        <v>851</v>
      </c>
      <c r="F239" s="422" t="s">
        <v>86</v>
      </c>
      <c r="G239" s="422" t="s">
        <v>12</v>
      </c>
      <c r="H239" s="422" t="s">
        <v>742</v>
      </c>
      <c r="I239" s="415" t="s">
        <v>66</v>
      </c>
      <c r="J239" s="319">
        <f t="shared" ref="J239:L239" si="135">J240</f>
        <v>0</v>
      </c>
      <c r="K239" s="319">
        <f t="shared" si="135"/>
        <v>0</v>
      </c>
      <c r="L239" s="319">
        <f t="shared" si="135"/>
        <v>0</v>
      </c>
      <c r="M239" s="326">
        <f>'3.ВС (2)'!J213</f>
        <v>12987237.119999999</v>
      </c>
      <c r="N239" s="325">
        <f t="shared" si="120"/>
        <v>-12987237.119999999</v>
      </c>
      <c r="O239" s="325">
        <f t="shared" si="121"/>
        <v>0</v>
      </c>
      <c r="P239" s="22">
        <f>'3.ВС (2)'!K213</f>
        <v>19480855.68</v>
      </c>
      <c r="Q239" s="22">
        <f t="shared" si="122"/>
        <v>-19480855.68</v>
      </c>
      <c r="R239" s="22">
        <f t="shared" si="123"/>
        <v>0</v>
      </c>
      <c r="S239" s="22">
        <f>'3.ВС (2)'!L213</f>
        <v>22727664.960000001</v>
      </c>
      <c r="T239" s="22">
        <f t="shared" si="124"/>
        <v>-22727664.960000001</v>
      </c>
      <c r="U239" s="22">
        <f t="shared" si="125"/>
        <v>0</v>
      </c>
    </row>
    <row r="240" spans="1:21" s="1" customFormat="1" ht="30" hidden="1" x14ac:dyDescent="0.2">
      <c r="A240" s="374" t="s">
        <v>67</v>
      </c>
      <c r="B240" s="374"/>
      <c r="C240" s="374"/>
      <c r="D240" s="374"/>
      <c r="E240" s="422">
        <v>851</v>
      </c>
      <c r="F240" s="422" t="s">
        <v>86</v>
      </c>
      <c r="G240" s="422" t="s">
        <v>12</v>
      </c>
      <c r="H240" s="422" t="s">
        <v>742</v>
      </c>
      <c r="I240" s="415" t="s">
        <v>68</v>
      </c>
      <c r="J240" s="319"/>
      <c r="K240" s="319"/>
      <c r="L240" s="319"/>
      <c r="M240" s="326">
        <f>'3.ВС (2)'!J214</f>
        <v>12987237.119999999</v>
      </c>
      <c r="N240" s="325">
        <f t="shared" si="120"/>
        <v>-12987237.119999999</v>
      </c>
      <c r="O240" s="325">
        <f t="shared" si="121"/>
        <v>0</v>
      </c>
      <c r="P240" s="22">
        <f>'3.ВС (2)'!K214</f>
        <v>19480855.68</v>
      </c>
      <c r="Q240" s="22">
        <f t="shared" si="122"/>
        <v>-19480855.68</v>
      </c>
      <c r="R240" s="22">
        <f t="shared" si="123"/>
        <v>0</v>
      </c>
      <c r="S240" s="22">
        <f>'3.ВС (2)'!L214</f>
        <v>22727664.960000001</v>
      </c>
      <c r="T240" s="22">
        <f t="shared" si="124"/>
        <v>-22727664.960000001</v>
      </c>
      <c r="U240" s="22">
        <f t="shared" si="125"/>
        <v>0</v>
      </c>
    </row>
    <row r="241" spans="1:21" ht="30" hidden="1" x14ac:dyDescent="0.2">
      <c r="A241" s="374" t="s">
        <v>230</v>
      </c>
      <c r="B241" s="374"/>
      <c r="C241" s="374"/>
      <c r="D241" s="374"/>
      <c r="E241" s="422">
        <v>851</v>
      </c>
      <c r="F241" s="423" t="s">
        <v>86</v>
      </c>
      <c r="G241" s="423" t="s">
        <v>12</v>
      </c>
      <c r="H241" s="422" t="s">
        <v>335</v>
      </c>
      <c r="I241" s="416"/>
      <c r="J241" s="319">
        <f t="shared" ref="J241:L242" si="136">J242</f>
        <v>0</v>
      </c>
      <c r="K241" s="319">
        <f t="shared" si="136"/>
        <v>0</v>
      </c>
      <c r="L241" s="319">
        <f t="shared" si="136"/>
        <v>0</v>
      </c>
      <c r="M241" s="326">
        <f>'3.ВС (2)'!J215</f>
        <v>5949953.0999999996</v>
      </c>
      <c r="N241" s="325">
        <f t="shared" si="120"/>
        <v>-5949953.0999999996</v>
      </c>
      <c r="O241" s="325">
        <f t="shared" si="121"/>
        <v>0</v>
      </c>
      <c r="P241" s="22">
        <f>'3.ВС (2)'!K215</f>
        <v>5949953.0999999996</v>
      </c>
      <c r="Q241" s="22">
        <f t="shared" si="122"/>
        <v>-5949953.0999999996</v>
      </c>
      <c r="R241" s="22">
        <f t="shared" si="123"/>
        <v>0</v>
      </c>
      <c r="S241" s="22">
        <f>'3.ВС (2)'!L215</f>
        <v>5949953.0999999996</v>
      </c>
      <c r="T241" s="22">
        <f t="shared" si="124"/>
        <v>-5949953.0999999996</v>
      </c>
      <c r="U241" s="22">
        <f t="shared" si="125"/>
        <v>0</v>
      </c>
    </row>
    <row r="242" spans="1:21" ht="30" hidden="1" x14ac:dyDescent="0.2">
      <c r="A242" s="374" t="s">
        <v>89</v>
      </c>
      <c r="B242" s="374"/>
      <c r="C242" s="374"/>
      <c r="D242" s="374"/>
      <c r="E242" s="422">
        <v>851</v>
      </c>
      <c r="F242" s="423" t="s">
        <v>86</v>
      </c>
      <c r="G242" s="423" t="s">
        <v>12</v>
      </c>
      <c r="H242" s="422" t="s">
        <v>335</v>
      </c>
      <c r="I242" s="416" t="s">
        <v>90</v>
      </c>
      <c r="J242" s="319">
        <f t="shared" si="136"/>
        <v>0</v>
      </c>
      <c r="K242" s="319">
        <f t="shared" si="136"/>
        <v>0</v>
      </c>
      <c r="L242" s="319">
        <f t="shared" si="136"/>
        <v>0</v>
      </c>
      <c r="M242" s="326">
        <f>'3.ВС (2)'!J216</f>
        <v>5949953.0999999996</v>
      </c>
      <c r="N242" s="325">
        <f t="shared" si="120"/>
        <v>-5949953.0999999996</v>
      </c>
      <c r="O242" s="325">
        <f t="shared" si="121"/>
        <v>0</v>
      </c>
      <c r="P242" s="22">
        <f>'3.ВС (2)'!K216</f>
        <v>5949953.0999999996</v>
      </c>
      <c r="Q242" s="22">
        <f t="shared" si="122"/>
        <v>-5949953.0999999996</v>
      </c>
      <c r="R242" s="22">
        <f t="shared" si="123"/>
        <v>0</v>
      </c>
      <c r="S242" s="22">
        <f>'3.ВС (2)'!L216</f>
        <v>5949953.0999999996</v>
      </c>
      <c r="T242" s="22">
        <f t="shared" si="124"/>
        <v>-5949953.0999999996</v>
      </c>
      <c r="U242" s="22">
        <f t="shared" si="125"/>
        <v>0</v>
      </c>
    </row>
    <row r="243" spans="1:21" ht="30" hidden="1" x14ac:dyDescent="0.2">
      <c r="A243" s="374" t="s">
        <v>97</v>
      </c>
      <c r="B243" s="374"/>
      <c r="C243" s="374"/>
      <c r="D243" s="374"/>
      <c r="E243" s="422">
        <v>851</v>
      </c>
      <c r="F243" s="423" t="s">
        <v>86</v>
      </c>
      <c r="G243" s="423" t="s">
        <v>12</v>
      </c>
      <c r="H243" s="422" t="s">
        <v>335</v>
      </c>
      <c r="I243" s="416" t="s">
        <v>98</v>
      </c>
      <c r="J243" s="319"/>
      <c r="K243" s="319"/>
      <c r="L243" s="319"/>
      <c r="M243" s="326">
        <f>'3.ВС (2)'!J217</f>
        <v>5949953.0999999996</v>
      </c>
      <c r="N243" s="325">
        <f t="shared" si="120"/>
        <v>-5949953.0999999996</v>
      </c>
      <c r="O243" s="325">
        <f t="shared" si="121"/>
        <v>0</v>
      </c>
      <c r="P243" s="22">
        <f>'3.ВС (2)'!K217</f>
        <v>5949953.0999999996</v>
      </c>
      <c r="Q243" s="22">
        <f t="shared" si="122"/>
        <v>-5949953.0999999996</v>
      </c>
      <c r="R243" s="22">
        <f t="shared" si="123"/>
        <v>0</v>
      </c>
      <c r="S243" s="22">
        <f>'3.ВС (2)'!L217</f>
        <v>5949953.0999999996</v>
      </c>
      <c r="T243" s="22">
        <f t="shared" si="124"/>
        <v>-5949953.0999999996</v>
      </c>
      <c r="U243" s="22">
        <f t="shared" si="125"/>
        <v>0</v>
      </c>
    </row>
    <row r="244" spans="1:21" ht="30" hidden="1" x14ac:dyDescent="0.2">
      <c r="A244" s="340" t="s">
        <v>95</v>
      </c>
      <c r="B244" s="374"/>
      <c r="C244" s="374"/>
      <c r="D244" s="374"/>
      <c r="E244" s="425">
        <v>851</v>
      </c>
      <c r="F244" s="423" t="s">
        <v>86</v>
      </c>
      <c r="G244" s="423" t="s">
        <v>96</v>
      </c>
      <c r="H244" s="426" t="s">
        <v>44</v>
      </c>
      <c r="I244" s="416"/>
      <c r="J244" s="319">
        <f>J245</f>
        <v>0</v>
      </c>
      <c r="K244" s="319">
        <f t="shared" ref="K244:L246" si="137">K245</f>
        <v>0</v>
      </c>
      <c r="L244" s="319">
        <f t="shared" si="137"/>
        <v>0</v>
      </c>
      <c r="M244" s="326"/>
      <c r="N244" s="325"/>
      <c r="O244" s="325"/>
      <c r="P244" s="22"/>
      <c r="Q244" s="22"/>
      <c r="R244" s="22"/>
      <c r="S244" s="22"/>
      <c r="T244" s="22"/>
      <c r="U244" s="22"/>
    </row>
    <row r="245" spans="1:21" hidden="1" x14ac:dyDescent="0.2">
      <c r="A245" s="332" t="s">
        <v>93</v>
      </c>
      <c r="B245" s="374"/>
      <c r="C245" s="374"/>
      <c r="D245" s="374"/>
      <c r="E245" s="425">
        <v>851</v>
      </c>
      <c r="F245" s="423" t="s">
        <v>86</v>
      </c>
      <c r="G245" s="423" t="s">
        <v>96</v>
      </c>
      <c r="H245" s="422" t="s">
        <v>212</v>
      </c>
      <c r="I245" s="416"/>
      <c r="J245" s="319">
        <f>J246</f>
        <v>0</v>
      </c>
      <c r="K245" s="319">
        <f t="shared" si="137"/>
        <v>0</v>
      </c>
      <c r="L245" s="319">
        <f t="shared" si="137"/>
        <v>0</v>
      </c>
      <c r="M245" s="326"/>
      <c r="N245" s="325"/>
      <c r="O245" s="325"/>
      <c r="P245" s="22"/>
      <c r="Q245" s="22"/>
      <c r="R245" s="22"/>
      <c r="S245" s="22"/>
      <c r="T245" s="22"/>
      <c r="U245" s="22"/>
    </row>
    <row r="246" spans="1:21" ht="30" hidden="1" x14ac:dyDescent="0.2">
      <c r="A246" s="374" t="s">
        <v>89</v>
      </c>
      <c r="B246" s="374"/>
      <c r="C246" s="374"/>
      <c r="D246" s="374"/>
      <c r="E246" s="425">
        <v>851</v>
      </c>
      <c r="F246" s="423" t="s">
        <v>86</v>
      </c>
      <c r="G246" s="423" t="s">
        <v>96</v>
      </c>
      <c r="H246" s="422" t="s">
        <v>212</v>
      </c>
      <c r="I246" s="416" t="s">
        <v>90</v>
      </c>
      <c r="J246" s="319">
        <f>J247</f>
        <v>0</v>
      </c>
      <c r="K246" s="319">
        <f t="shared" si="137"/>
        <v>0</v>
      </c>
      <c r="L246" s="319">
        <f t="shared" si="137"/>
        <v>0</v>
      </c>
      <c r="M246" s="326"/>
      <c r="N246" s="325"/>
      <c r="O246" s="325"/>
      <c r="P246" s="22"/>
      <c r="Q246" s="22"/>
      <c r="R246" s="22"/>
      <c r="S246" s="22"/>
      <c r="T246" s="22"/>
      <c r="U246" s="22"/>
    </row>
    <row r="247" spans="1:21" ht="30" hidden="1" x14ac:dyDescent="0.2">
      <c r="A247" s="374" t="s">
        <v>97</v>
      </c>
      <c r="B247" s="374"/>
      <c r="C247" s="374"/>
      <c r="D247" s="374"/>
      <c r="E247" s="425">
        <v>851</v>
      </c>
      <c r="F247" s="423" t="s">
        <v>86</v>
      </c>
      <c r="G247" s="423" t="s">
        <v>96</v>
      </c>
      <c r="H247" s="422" t="s">
        <v>212</v>
      </c>
      <c r="I247" s="416" t="s">
        <v>98</v>
      </c>
      <c r="J247" s="319"/>
      <c r="K247" s="319"/>
      <c r="L247" s="319"/>
      <c r="M247" s="326"/>
      <c r="N247" s="325"/>
      <c r="O247" s="325"/>
      <c r="P247" s="22"/>
      <c r="Q247" s="22"/>
      <c r="R247" s="22"/>
      <c r="S247" s="22"/>
      <c r="T247" s="22"/>
      <c r="U247" s="22"/>
    </row>
    <row r="248" spans="1:21" x14ac:dyDescent="0.2">
      <c r="A248" s="374" t="s">
        <v>99</v>
      </c>
      <c r="B248" s="374"/>
      <c r="C248" s="374"/>
      <c r="D248" s="374"/>
      <c r="E248" s="422">
        <v>851</v>
      </c>
      <c r="F248" s="423" t="s">
        <v>100</v>
      </c>
      <c r="G248" s="423"/>
      <c r="H248" s="422" t="s">
        <v>44</v>
      </c>
      <c r="I248" s="416"/>
      <c r="J248" s="319">
        <f>J249</f>
        <v>-5142640.09</v>
      </c>
      <c r="K248" s="319">
        <f t="shared" ref="K248:L248" si="138">K249</f>
        <v>0</v>
      </c>
      <c r="L248" s="319">
        <f t="shared" si="138"/>
        <v>0</v>
      </c>
      <c r="M248" s="326">
        <f>'3.ВС (2)'!J218</f>
        <v>4792945.62</v>
      </c>
      <c r="N248" s="325">
        <f t="shared" si="120"/>
        <v>-9935585.7100000009</v>
      </c>
      <c r="O248" s="325">
        <f t="shared" si="121"/>
        <v>-5142640.09</v>
      </c>
      <c r="P248" s="22">
        <f>'3.ВС (2)'!K218</f>
        <v>22490223</v>
      </c>
      <c r="Q248" s="22">
        <f t="shared" si="122"/>
        <v>-22490223</v>
      </c>
      <c r="R248" s="22">
        <f t="shared" si="123"/>
        <v>0</v>
      </c>
      <c r="S248" s="22">
        <f>'3.ВС (2)'!L218</f>
        <v>268000</v>
      </c>
      <c r="T248" s="22">
        <f t="shared" si="124"/>
        <v>-268000</v>
      </c>
      <c r="U248" s="22">
        <f t="shared" si="125"/>
        <v>0</v>
      </c>
    </row>
    <row r="249" spans="1:21" x14ac:dyDescent="0.2">
      <c r="A249" s="374" t="s">
        <v>101</v>
      </c>
      <c r="B249" s="321"/>
      <c r="C249" s="321"/>
      <c r="D249" s="321"/>
      <c r="E249" s="422">
        <v>851</v>
      </c>
      <c r="F249" s="423" t="s">
        <v>100</v>
      </c>
      <c r="G249" s="423" t="s">
        <v>40</v>
      </c>
      <c r="H249" s="422" t="s">
        <v>44</v>
      </c>
      <c r="I249" s="416"/>
      <c r="J249" s="319">
        <f>J253+J250+J261+J264+J270+J267+J256</f>
        <v>-5142640.09</v>
      </c>
      <c r="K249" s="319">
        <f t="shared" ref="K249:L249" si="139">K253+K250+K261+K264+K270+K267+K256</f>
        <v>0</v>
      </c>
      <c r="L249" s="319">
        <f t="shared" si="139"/>
        <v>0</v>
      </c>
      <c r="M249" s="326">
        <f>'3.ВС (2)'!J219</f>
        <v>4792945.62</v>
      </c>
      <c r="N249" s="325">
        <f t="shared" si="120"/>
        <v>-9935585.7100000009</v>
      </c>
      <c r="O249" s="325">
        <f t="shared" si="121"/>
        <v>-5142640.09</v>
      </c>
      <c r="P249" s="22">
        <f>'3.ВС (2)'!K219</f>
        <v>22490223</v>
      </c>
      <c r="Q249" s="22">
        <f t="shared" si="122"/>
        <v>-22490223</v>
      </c>
      <c r="R249" s="22">
        <f t="shared" si="123"/>
        <v>0</v>
      </c>
      <c r="S249" s="22">
        <f>'3.ВС (2)'!L219</f>
        <v>268000</v>
      </c>
      <c r="T249" s="22">
        <f t="shared" si="124"/>
        <v>-268000</v>
      </c>
      <c r="U249" s="22">
        <f t="shared" si="125"/>
        <v>0</v>
      </c>
    </row>
    <row r="250" spans="1:21" ht="30" hidden="1" x14ac:dyDescent="0.2">
      <c r="A250" s="374" t="s">
        <v>720</v>
      </c>
      <c r="B250" s="321"/>
      <c r="C250" s="321"/>
      <c r="D250" s="321"/>
      <c r="E250" s="422" t="s">
        <v>250</v>
      </c>
      <c r="F250" s="423" t="s">
        <v>100</v>
      </c>
      <c r="G250" s="423" t="s">
        <v>40</v>
      </c>
      <c r="H250" s="422" t="s">
        <v>721</v>
      </c>
      <c r="I250" s="416"/>
      <c r="J250" s="319">
        <f t="shared" ref="J250:L251" si="140">J251</f>
        <v>0</v>
      </c>
      <c r="K250" s="319">
        <f t="shared" si="140"/>
        <v>0</v>
      </c>
      <c r="L250" s="319">
        <f t="shared" si="140"/>
        <v>0</v>
      </c>
      <c r="M250" s="326">
        <f>'3.ВС (2)'!J220</f>
        <v>0</v>
      </c>
      <c r="N250" s="325">
        <f t="shared" si="120"/>
        <v>0</v>
      </c>
      <c r="O250" s="325">
        <f t="shared" si="121"/>
        <v>0</v>
      </c>
      <c r="P250" s="22">
        <f>'3.ВС (2)'!K220</f>
        <v>22222223</v>
      </c>
      <c r="Q250" s="22">
        <f t="shared" si="122"/>
        <v>-22222223</v>
      </c>
      <c r="R250" s="22">
        <f t="shared" si="123"/>
        <v>0</v>
      </c>
      <c r="S250" s="22">
        <f>'3.ВС (2)'!L220</f>
        <v>0</v>
      </c>
      <c r="T250" s="22">
        <f t="shared" si="124"/>
        <v>0</v>
      </c>
      <c r="U250" s="22">
        <f t="shared" si="125"/>
        <v>0</v>
      </c>
    </row>
    <row r="251" spans="1:21" ht="45" hidden="1" x14ac:dyDescent="0.2">
      <c r="A251" s="374" t="s">
        <v>19</v>
      </c>
      <c r="B251" s="321"/>
      <c r="C251" s="321"/>
      <c r="D251" s="321"/>
      <c r="E251" s="422" t="s">
        <v>250</v>
      </c>
      <c r="F251" s="423" t="s">
        <v>100</v>
      </c>
      <c r="G251" s="423" t="s">
        <v>40</v>
      </c>
      <c r="H251" s="422" t="s">
        <v>721</v>
      </c>
      <c r="I251" s="416" t="s">
        <v>20</v>
      </c>
      <c r="J251" s="319">
        <f t="shared" si="140"/>
        <v>0</v>
      </c>
      <c r="K251" s="319">
        <f t="shared" si="140"/>
        <v>0</v>
      </c>
      <c r="L251" s="319">
        <f t="shared" ref="L251" si="141">L252</f>
        <v>0</v>
      </c>
      <c r="M251" s="326">
        <f>'3.ВС (2)'!J221</f>
        <v>0</v>
      </c>
      <c r="N251" s="325">
        <f t="shared" si="120"/>
        <v>0</v>
      </c>
      <c r="O251" s="325">
        <f t="shared" si="121"/>
        <v>0</v>
      </c>
      <c r="P251" s="22">
        <f>'3.ВС (2)'!K221</f>
        <v>22222223</v>
      </c>
      <c r="Q251" s="22">
        <f t="shared" si="122"/>
        <v>-22222223</v>
      </c>
      <c r="R251" s="22">
        <f t="shared" si="123"/>
        <v>0</v>
      </c>
      <c r="S251" s="22">
        <f>'3.ВС (2)'!L221</f>
        <v>0</v>
      </c>
      <c r="T251" s="22">
        <f t="shared" si="124"/>
        <v>0</v>
      </c>
      <c r="U251" s="22">
        <f t="shared" si="125"/>
        <v>0</v>
      </c>
    </row>
    <row r="252" spans="1:21" ht="45" hidden="1" x14ac:dyDescent="0.2">
      <c r="A252" s="374" t="s">
        <v>9</v>
      </c>
      <c r="B252" s="321"/>
      <c r="C252" s="321"/>
      <c r="D252" s="321"/>
      <c r="E252" s="422" t="s">
        <v>250</v>
      </c>
      <c r="F252" s="423" t="s">
        <v>100</v>
      </c>
      <c r="G252" s="423" t="s">
        <v>40</v>
      </c>
      <c r="H252" s="422" t="s">
        <v>721</v>
      </c>
      <c r="I252" s="416" t="s">
        <v>21</v>
      </c>
      <c r="J252" s="319"/>
      <c r="K252" s="319"/>
      <c r="L252" s="319"/>
      <c r="M252" s="326">
        <f>'3.ВС (2)'!J222</f>
        <v>0</v>
      </c>
      <c r="N252" s="325">
        <f t="shared" si="120"/>
        <v>0</v>
      </c>
      <c r="O252" s="325">
        <f t="shared" si="121"/>
        <v>0</v>
      </c>
      <c r="P252" s="22">
        <f>'3.ВС (2)'!K222</f>
        <v>22222223</v>
      </c>
      <c r="Q252" s="22">
        <f t="shared" si="122"/>
        <v>-22222223</v>
      </c>
      <c r="R252" s="22">
        <f t="shared" si="123"/>
        <v>0</v>
      </c>
      <c r="S252" s="22">
        <f>'3.ВС (2)'!L222</f>
        <v>0</v>
      </c>
      <c r="T252" s="22">
        <f t="shared" si="124"/>
        <v>0</v>
      </c>
      <c r="U252" s="22">
        <f t="shared" si="125"/>
        <v>0</v>
      </c>
    </row>
    <row r="253" spans="1:21" ht="30" x14ac:dyDescent="0.2">
      <c r="A253" s="374" t="s">
        <v>704</v>
      </c>
      <c r="B253" s="321"/>
      <c r="C253" s="321"/>
      <c r="D253" s="321"/>
      <c r="E253" s="422" t="s">
        <v>250</v>
      </c>
      <c r="F253" s="423" t="s">
        <v>100</v>
      </c>
      <c r="G253" s="423" t="s">
        <v>40</v>
      </c>
      <c r="H253" s="422" t="s">
        <v>708</v>
      </c>
      <c r="I253" s="416"/>
      <c r="J253" s="319">
        <f>J254</f>
        <v>-5142640.09</v>
      </c>
      <c r="K253" s="319">
        <f t="shared" ref="K253:L254" si="142">K254</f>
        <v>0</v>
      </c>
      <c r="L253" s="319">
        <f t="shared" si="142"/>
        <v>0</v>
      </c>
      <c r="M253" s="326">
        <f>'3.ВС (2)'!J223</f>
        <v>0</v>
      </c>
      <c r="N253" s="325">
        <f t="shared" si="120"/>
        <v>-5142640.09</v>
      </c>
      <c r="O253" s="325">
        <f t="shared" si="121"/>
        <v>-5142640.09</v>
      </c>
      <c r="P253" s="22">
        <f>'3.ВС (2)'!K223</f>
        <v>0</v>
      </c>
      <c r="Q253" s="22">
        <f t="shared" si="122"/>
        <v>0</v>
      </c>
      <c r="R253" s="22">
        <f t="shared" si="123"/>
        <v>0</v>
      </c>
      <c r="S253" s="22">
        <f>'3.ВС (2)'!L223</f>
        <v>0</v>
      </c>
      <c r="T253" s="22">
        <f t="shared" si="124"/>
        <v>0</v>
      </c>
      <c r="U253" s="22">
        <f t="shared" si="125"/>
        <v>0</v>
      </c>
    </row>
    <row r="254" spans="1:21" ht="63" customHeight="1" x14ac:dyDescent="0.2">
      <c r="A254" s="374" t="s">
        <v>65</v>
      </c>
      <c r="B254" s="321"/>
      <c r="C254" s="321"/>
      <c r="D254" s="321"/>
      <c r="E254" s="422" t="s">
        <v>250</v>
      </c>
      <c r="F254" s="423" t="s">
        <v>100</v>
      </c>
      <c r="G254" s="423" t="s">
        <v>40</v>
      </c>
      <c r="H254" s="422" t="s">
        <v>708</v>
      </c>
      <c r="I254" s="416" t="s">
        <v>66</v>
      </c>
      <c r="J254" s="319">
        <f>J255</f>
        <v>-5142640.09</v>
      </c>
      <c r="K254" s="319">
        <f t="shared" si="142"/>
        <v>0</v>
      </c>
      <c r="L254" s="319">
        <f t="shared" si="142"/>
        <v>0</v>
      </c>
      <c r="M254" s="326">
        <f>'3.ВС (2)'!J224</f>
        <v>0</v>
      </c>
      <c r="N254" s="325">
        <f t="shared" si="120"/>
        <v>-5142640.09</v>
      </c>
      <c r="O254" s="325">
        <f t="shared" si="121"/>
        <v>-5142640.09</v>
      </c>
      <c r="P254" s="22">
        <f>'3.ВС (2)'!K224</f>
        <v>0</v>
      </c>
      <c r="Q254" s="22">
        <f t="shared" si="122"/>
        <v>0</v>
      </c>
      <c r="R254" s="22">
        <f t="shared" si="123"/>
        <v>0</v>
      </c>
      <c r="S254" s="22">
        <f>'3.ВС (2)'!L224</f>
        <v>0</v>
      </c>
      <c r="T254" s="22">
        <f t="shared" si="124"/>
        <v>0</v>
      </c>
      <c r="U254" s="22">
        <f t="shared" si="125"/>
        <v>0</v>
      </c>
    </row>
    <row r="255" spans="1:21" ht="34.5" customHeight="1" x14ac:dyDescent="0.2">
      <c r="A255" s="374" t="s">
        <v>67</v>
      </c>
      <c r="B255" s="321"/>
      <c r="C255" s="321"/>
      <c r="D255" s="321"/>
      <c r="E255" s="422" t="s">
        <v>250</v>
      </c>
      <c r="F255" s="423" t="s">
        <v>100</v>
      </c>
      <c r="G255" s="423" t="s">
        <v>40</v>
      </c>
      <c r="H255" s="422" t="s">
        <v>708</v>
      </c>
      <c r="I255" s="416" t="s">
        <v>68</v>
      </c>
      <c r="J255" s="319">
        <v>-5142640.09</v>
      </c>
      <c r="K255" s="319"/>
      <c r="L255" s="319"/>
      <c r="M255" s="326">
        <f>'3.ВС (2)'!J225</f>
        <v>0</v>
      </c>
      <c r="N255" s="325">
        <f t="shared" si="120"/>
        <v>-5142640.09</v>
      </c>
      <c r="O255" s="325">
        <f t="shared" si="121"/>
        <v>-5142640.09</v>
      </c>
      <c r="P255" s="22">
        <f>'3.ВС (2)'!K225</f>
        <v>0</v>
      </c>
      <c r="Q255" s="22">
        <f t="shared" si="122"/>
        <v>0</v>
      </c>
      <c r="R255" s="22">
        <f t="shared" si="123"/>
        <v>0</v>
      </c>
      <c r="S255" s="22">
        <f>'3.ВС (2)'!L225</f>
        <v>0</v>
      </c>
      <c r="T255" s="22">
        <f t="shared" si="124"/>
        <v>0</v>
      </c>
      <c r="U255" s="22">
        <f t="shared" si="125"/>
        <v>0</v>
      </c>
    </row>
    <row r="256" spans="1:21" ht="48" hidden="1" customHeight="1" x14ac:dyDescent="0.2">
      <c r="A256" s="374" t="s">
        <v>748</v>
      </c>
      <c r="B256" s="321"/>
      <c r="C256" s="321"/>
      <c r="D256" s="321"/>
      <c r="E256" s="422" t="s">
        <v>250</v>
      </c>
      <c r="F256" s="423" t="s">
        <v>100</v>
      </c>
      <c r="G256" s="423" t="s">
        <v>40</v>
      </c>
      <c r="H256" s="422" t="s">
        <v>750</v>
      </c>
      <c r="I256" s="416"/>
      <c r="J256" s="319">
        <f>J259+J257</f>
        <v>0</v>
      </c>
      <c r="K256" s="319">
        <f t="shared" ref="K256:L256" si="143">K259+K257</f>
        <v>0</v>
      </c>
      <c r="L256" s="319">
        <f t="shared" si="143"/>
        <v>0</v>
      </c>
      <c r="M256" s="326">
        <f>'3.ВС (2)'!J226</f>
        <v>4014945.62</v>
      </c>
      <c r="N256" s="325">
        <f t="shared" si="120"/>
        <v>-4014945.62</v>
      </c>
      <c r="O256" s="325">
        <f t="shared" si="121"/>
        <v>0</v>
      </c>
      <c r="P256" s="22">
        <f>'3.ВС (2)'!K226</f>
        <v>0</v>
      </c>
      <c r="Q256" s="22">
        <f t="shared" si="122"/>
        <v>0</v>
      </c>
      <c r="R256" s="22">
        <f t="shared" si="123"/>
        <v>0</v>
      </c>
      <c r="S256" s="22">
        <f>'3.ВС (2)'!L226</f>
        <v>0</v>
      </c>
      <c r="T256" s="22">
        <f t="shared" si="124"/>
        <v>0</v>
      </c>
      <c r="U256" s="22">
        <f t="shared" si="125"/>
        <v>0</v>
      </c>
    </row>
    <row r="257" spans="1:21" ht="48" hidden="1" customHeight="1" x14ac:dyDescent="0.2">
      <c r="A257" s="374" t="s">
        <v>19</v>
      </c>
      <c r="B257" s="321"/>
      <c r="C257" s="321"/>
      <c r="D257" s="321"/>
      <c r="E257" s="422" t="s">
        <v>250</v>
      </c>
      <c r="F257" s="423" t="s">
        <v>100</v>
      </c>
      <c r="G257" s="423" t="s">
        <v>40</v>
      </c>
      <c r="H257" s="422" t="s">
        <v>750</v>
      </c>
      <c r="I257" s="416" t="s">
        <v>20</v>
      </c>
      <c r="J257" s="319">
        <f>J258</f>
        <v>0</v>
      </c>
      <c r="K257" s="319">
        <f t="shared" ref="K257:L257" si="144">K258</f>
        <v>0</v>
      </c>
      <c r="L257" s="319">
        <f t="shared" si="144"/>
        <v>0</v>
      </c>
      <c r="M257" s="326"/>
      <c r="N257" s="325"/>
      <c r="O257" s="325"/>
      <c r="P257" s="22"/>
      <c r="Q257" s="22"/>
      <c r="R257" s="22"/>
      <c r="S257" s="22"/>
      <c r="T257" s="22"/>
      <c r="U257" s="22"/>
    </row>
    <row r="258" spans="1:21" ht="48" hidden="1" customHeight="1" x14ac:dyDescent="0.2">
      <c r="A258" s="374" t="s">
        <v>9</v>
      </c>
      <c r="B258" s="321"/>
      <c r="C258" s="321"/>
      <c r="D258" s="321"/>
      <c r="E258" s="422" t="s">
        <v>250</v>
      </c>
      <c r="F258" s="423" t="s">
        <v>100</v>
      </c>
      <c r="G258" s="423" t="s">
        <v>40</v>
      </c>
      <c r="H258" s="422" t="s">
        <v>750</v>
      </c>
      <c r="I258" s="416" t="s">
        <v>21</v>
      </c>
      <c r="J258" s="319"/>
      <c r="K258" s="319"/>
      <c r="L258" s="319"/>
      <c r="M258" s="326"/>
      <c r="N258" s="325"/>
      <c r="O258" s="325"/>
      <c r="P258" s="22"/>
      <c r="Q258" s="22"/>
      <c r="R258" s="22"/>
      <c r="S258" s="22"/>
      <c r="T258" s="22"/>
      <c r="U258" s="22"/>
    </row>
    <row r="259" spans="1:21" ht="45" hidden="1" x14ac:dyDescent="0.2">
      <c r="A259" s="374" t="s">
        <v>37</v>
      </c>
      <c r="B259" s="321"/>
      <c r="C259" s="321"/>
      <c r="D259" s="321"/>
      <c r="E259" s="422" t="s">
        <v>250</v>
      </c>
      <c r="F259" s="423" t="s">
        <v>100</v>
      </c>
      <c r="G259" s="423" t="s">
        <v>40</v>
      </c>
      <c r="H259" s="422" t="s">
        <v>750</v>
      </c>
      <c r="I259" s="386" t="s">
        <v>76</v>
      </c>
      <c r="J259" s="319">
        <f t="shared" ref="J259:L259" si="145">J260</f>
        <v>0</v>
      </c>
      <c r="K259" s="319">
        <f t="shared" si="145"/>
        <v>0</v>
      </c>
      <c r="L259" s="319">
        <f t="shared" si="145"/>
        <v>0</v>
      </c>
      <c r="M259" s="326">
        <f>'3.ВС (2)'!J227</f>
        <v>4014945.62</v>
      </c>
      <c r="N259" s="325">
        <f t="shared" si="120"/>
        <v>-4014945.62</v>
      </c>
      <c r="O259" s="325">
        <f t="shared" si="121"/>
        <v>0</v>
      </c>
      <c r="P259" s="22">
        <f>'3.ВС (2)'!K227</f>
        <v>0</v>
      </c>
      <c r="Q259" s="22">
        <f t="shared" si="122"/>
        <v>0</v>
      </c>
      <c r="R259" s="22">
        <f t="shared" si="123"/>
        <v>0</v>
      </c>
      <c r="S259" s="22">
        <f>'3.ВС (2)'!L227</f>
        <v>0</v>
      </c>
      <c r="T259" s="22">
        <f t="shared" si="124"/>
        <v>0</v>
      </c>
      <c r="U259" s="22">
        <f t="shared" si="125"/>
        <v>0</v>
      </c>
    </row>
    <row r="260" spans="1:21" ht="29.25" hidden="1" customHeight="1" x14ac:dyDescent="0.2">
      <c r="A260" s="374" t="s">
        <v>77</v>
      </c>
      <c r="B260" s="321"/>
      <c r="C260" s="321"/>
      <c r="D260" s="321"/>
      <c r="E260" s="422" t="s">
        <v>250</v>
      </c>
      <c r="F260" s="423" t="s">
        <v>100</v>
      </c>
      <c r="G260" s="423" t="s">
        <v>40</v>
      </c>
      <c r="H260" s="422" t="s">
        <v>750</v>
      </c>
      <c r="I260" s="386" t="s">
        <v>78</v>
      </c>
      <c r="J260" s="319"/>
      <c r="K260" s="319"/>
      <c r="L260" s="319"/>
      <c r="M260" s="326">
        <f>'3.ВС (2)'!J228</f>
        <v>4014945.62</v>
      </c>
      <c r="N260" s="325">
        <f t="shared" si="120"/>
        <v>-4014945.62</v>
      </c>
      <c r="O260" s="325">
        <f t="shared" si="121"/>
        <v>0</v>
      </c>
      <c r="P260" s="22">
        <f>'3.ВС (2)'!K228</f>
        <v>0</v>
      </c>
      <c r="Q260" s="22">
        <f t="shared" si="122"/>
        <v>0</v>
      </c>
      <c r="R260" s="22">
        <f t="shared" si="123"/>
        <v>0</v>
      </c>
      <c r="S260" s="22">
        <f>'3.ВС (2)'!L228</f>
        <v>0</v>
      </c>
      <c r="T260" s="22">
        <f t="shared" si="124"/>
        <v>0</v>
      </c>
      <c r="U260" s="22">
        <f t="shared" si="125"/>
        <v>0</v>
      </c>
    </row>
    <row r="261" spans="1:21" ht="30" hidden="1" x14ac:dyDescent="0.2">
      <c r="A261" s="374" t="s">
        <v>704</v>
      </c>
      <c r="B261" s="321"/>
      <c r="C261" s="321"/>
      <c r="D261" s="321"/>
      <c r="E261" s="422" t="s">
        <v>250</v>
      </c>
      <c r="F261" s="423" t="s">
        <v>100</v>
      </c>
      <c r="G261" s="423" t="s">
        <v>40</v>
      </c>
      <c r="H261" s="422" t="s">
        <v>743</v>
      </c>
      <c r="I261" s="386"/>
      <c r="J261" s="319">
        <f t="shared" ref="J261:L262" si="146">J262</f>
        <v>0</v>
      </c>
      <c r="K261" s="319">
        <f t="shared" si="146"/>
        <v>0</v>
      </c>
      <c r="L261" s="319">
        <f t="shared" si="146"/>
        <v>0</v>
      </c>
      <c r="M261" s="326">
        <f>'3.ВС (2)'!J229</f>
        <v>200000</v>
      </c>
      <c r="N261" s="325">
        <f t="shared" si="120"/>
        <v>-200000</v>
      </c>
      <c r="O261" s="325">
        <f t="shared" si="121"/>
        <v>0</v>
      </c>
      <c r="P261" s="22">
        <f>'3.ВС (2)'!K229</f>
        <v>0</v>
      </c>
      <c r="Q261" s="22">
        <f t="shared" si="122"/>
        <v>0</v>
      </c>
      <c r="R261" s="22">
        <f t="shared" si="123"/>
        <v>0</v>
      </c>
      <c r="S261" s="22">
        <f>'3.ВС (2)'!L229</f>
        <v>0</v>
      </c>
      <c r="T261" s="22">
        <f t="shared" si="124"/>
        <v>0</v>
      </c>
      <c r="U261" s="22">
        <f t="shared" si="125"/>
        <v>0</v>
      </c>
    </row>
    <row r="262" spans="1:21" ht="45" hidden="1" x14ac:dyDescent="0.2">
      <c r="A262" s="374" t="s">
        <v>65</v>
      </c>
      <c r="B262" s="321"/>
      <c r="C262" s="321"/>
      <c r="D262" s="321"/>
      <c r="E262" s="422" t="s">
        <v>250</v>
      </c>
      <c r="F262" s="423" t="s">
        <v>100</v>
      </c>
      <c r="G262" s="423" t="s">
        <v>40</v>
      </c>
      <c r="H262" s="422" t="s">
        <v>743</v>
      </c>
      <c r="I262" s="386" t="s">
        <v>66</v>
      </c>
      <c r="J262" s="319">
        <f t="shared" si="146"/>
        <v>0</v>
      </c>
      <c r="K262" s="319">
        <f t="shared" si="146"/>
        <v>0</v>
      </c>
      <c r="L262" s="319">
        <f t="shared" si="146"/>
        <v>0</v>
      </c>
      <c r="M262" s="326">
        <f>'3.ВС (2)'!J230</f>
        <v>200000</v>
      </c>
      <c r="N262" s="325">
        <f t="shared" si="120"/>
        <v>-200000</v>
      </c>
      <c r="O262" s="325">
        <f t="shared" si="121"/>
        <v>0</v>
      </c>
      <c r="P262" s="22">
        <f>'3.ВС (2)'!K230</f>
        <v>0</v>
      </c>
      <c r="Q262" s="22">
        <f t="shared" si="122"/>
        <v>0</v>
      </c>
      <c r="R262" s="22">
        <f t="shared" si="123"/>
        <v>0</v>
      </c>
      <c r="S262" s="22">
        <f>'3.ВС (2)'!L230</f>
        <v>0</v>
      </c>
      <c r="T262" s="22">
        <f t="shared" si="124"/>
        <v>0</v>
      </c>
      <c r="U262" s="22">
        <f t="shared" si="125"/>
        <v>0</v>
      </c>
    </row>
    <row r="263" spans="1:21" hidden="1" x14ac:dyDescent="0.2">
      <c r="A263" s="374" t="s">
        <v>67</v>
      </c>
      <c r="B263" s="321"/>
      <c r="C263" s="321"/>
      <c r="D263" s="321"/>
      <c r="E263" s="422" t="s">
        <v>250</v>
      </c>
      <c r="F263" s="423" t="s">
        <v>100</v>
      </c>
      <c r="G263" s="423" t="s">
        <v>40</v>
      </c>
      <c r="H263" s="422" t="s">
        <v>743</v>
      </c>
      <c r="I263" s="386" t="s">
        <v>68</v>
      </c>
      <c r="J263" s="319"/>
      <c r="K263" s="319"/>
      <c r="L263" s="319"/>
      <c r="M263" s="326">
        <f>'3.ВС (2)'!J231</f>
        <v>200000</v>
      </c>
      <c r="N263" s="325">
        <f t="shared" si="120"/>
        <v>-200000</v>
      </c>
      <c r="O263" s="325">
        <f t="shared" si="121"/>
        <v>0</v>
      </c>
      <c r="P263" s="22">
        <f>'3.ВС (2)'!K231</f>
        <v>0</v>
      </c>
      <c r="Q263" s="22">
        <f t="shared" si="122"/>
        <v>0</v>
      </c>
      <c r="R263" s="22">
        <f t="shared" si="123"/>
        <v>0</v>
      </c>
      <c r="S263" s="22">
        <f>'3.ВС (2)'!L231</f>
        <v>0</v>
      </c>
      <c r="T263" s="22">
        <f t="shared" si="124"/>
        <v>0</v>
      </c>
      <c r="U263" s="22">
        <f t="shared" si="125"/>
        <v>0</v>
      </c>
    </row>
    <row r="264" spans="1:21" s="31" customFormat="1" ht="30" hidden="1" x14ac:dyDescent="0.2">
      <c r="A264" s="374" t="s">
        <v>102</v>
      </c>
      <c r="B264" s="374"/>
      <c r="C264" s="374"/>
      <c r="D264" s="374"/>
      <c r="E264" s="422">
        <v>851</v>
      </c>
      <c r="F264" s="423" t="s">
        <v>100</v>
      </c>
      <c r="G264" s="423" t="s">
        <v>40</v>
      </c>
      <c r="H264" s="422" t="s">
        <v>336</v>
      </c>
      <c r="I264" s="386"/>
      <c r="J264" s="319">
        <f t="shared" ref="J264:L265" si="147">J265</f>
        <v>0</v>
      </c>
      <c r="K264" s="319">
        <f t="shared" si="147"/>
        <v>0</v>
      </c>
      <c r="L264" s="319">
        <f t="shared" si="147"/>
        <v>0</v>
      </c>
      <c r="M264" s="326">
        <f>'3.ВС (2)'!J232</f>
        <v>300000</v>
      </c>
      <c r="N264" s="325">
        <f t="shared" si="120"/>
        <v>-300000</v>
      </c>
      <c r="O264" s="325">
        <f t="shared" si="121"/>
        <v>0</v>
      </c>
      <c r="P264" s="22">
        <f>'3.ВС (2)'!K232</f>
        <v>0</v>
      </c>
      <c r="Q264" s="22">
        <f t="shared" si="122"/>
        <v>0</v>
      </c>
      <c r="R264" s="22">
        <f t="shared" si="123"/>
        <v>0</v>
      </c>
      <c r="S264" s="22">
        <f>'3.ВС (2)'!L232</f>
        <v>0</v>
      </c>
      <c r="T264" s="22">
        <f t="shared" si="124"/>
        <v>0</v>
      </c>
      <c r="U264" s="22">
        <f t="shared" si="125"/>
        <v>0</v>
      </c>
    </row>
    <row r="265" spans="1:21" ht="45" hidden="1" x14ac:dyDescent="0.2">
      <c r="A265" s="374" t="s">
        <v>19</v>
      </c>
      <c r="B265" s="374"/>
      <c r="C265" s="374"/>
      <c r="D265" s="374"/>
      <c r="E265" s="422">
        <v>851</v>
      </c>
      <c r="F265" s="423" t="s">
        <v>100</v>
      </c>
      <c r="G265" s="423" t="s">
        <v>40</v>
      </c>
      <c r="H265" s="422" t="s">
        <v>336</v>
      </c>
      <c r="I265" s="386" t="s">
        <v>20</v>
      </c>
      <c r="J265" s="319">
        <f t="shared" si="147"/>
        <v>0</v>
      </c>
      <c r="K265" s="319">
        <f t="shared" si="147"/>
        <v>0</v>
      </c>
      <c r="L265" s="319">
        <f t="shared" si="147"/>
        <v>0</v>
      </c>
      <c r="M265" s="326">
        <f>'3.ВС (2)'!J233</f>
        <v>300000</v>
      </c>
      <c r="N265" s="325">
        <f t="shared" si="120"/>
        <v>-300000</v>
      </c>
      <c r="O265" s="325">
        <f t="shared" si="121"/>
        <v>0</v>
      </c>
      <c r="P265" s="22">
        <f>'3.ВС (2)'!K233</f>
        <v>0</v>
      </c>
      <c r="Q265" s="22">
        <f t="shared" si="122"/>
        <v>0</v>
      </c>
      <c r="R265" s="22">
        <f t="shared" si="123"/>
        <v>0</v>
      </c>
      <c r="S265" s="22">
        <f>'3.ВС (2)'!L233</f>
        <v>0</v>
      </c>
      <c r="T265" s="22">
        <f t="shared" si="124"/>
        <v>0</v>
      </c>
      <c r="U265" s="22">
        <f t="shared" si="125"/>
        <v>0</v>
      </c>
    </row>
    <row r="266" spans="1:21" ht="45" hidden="1" x14ac:dyDescent="0.2">
      <c r="A266" s="374" t="s">
        <v>9</v>
      </c>
      <c r="B266" s="374"/>
      <c r="C266" s="374"/>
      <c r="D266" s="374"/>
      <c r="E266" s="422">
        <v>851</v>
      </c>
      <c r="F266" s="423" t="s">
        <v>100</v>
      </c>
      <c r="G266" s="423" t="s">
        <v>40</v>
      </c>
      <c r="H266" s="422" t="s">
        <v>336</v>
      </c>
      <c r="I266" s="386" t="s">
        <v>21</v>
      </c>
      <c r="J266" s="319"/>
      <c r="K266" s="319"/>
      <c r="L266" s="319"/>
      <c r="M266" s="326">
        <f>'3.ВС (2)'!J234</f>
        <v>300000</v>
      </c>
      <c r="N266" s="325">
        <f t="shared" si="120"/>
        <v>-300000</v>
      </c>
      <c r="O266" s="325">
        <f t="shared" si="121"/>
        <v>0</v>
      </c>
      <c r="P266" s="22">
        <f>'3.ВС (2)'!K234</f>
        <v>0</v>
      </c>
      <c r="Q266" s="22">
        <f t="shared" si="122"/>
        <v>0</v>
      </c>
      <c r="R266" s="22">
        <f t="shared" si="123"/>
        <v>0</v>
      </c>
      <c r="S266" s="22">
        <f>'3.ВС (2)'!L234</f>
        <v>0</v>
      </c>
      <c r="T266" s="22">
        <f t="shared" si="124"/>
        <v>0</v>
      </c>
      <c r="U266" s="22">
        <f t="shared" si="125"/>
        <v>0</v>
      </c>
    </row>
    <row r="267" spans="1:21" ht="60" hidden="1" x14ac:dyDescent="0.2">
      <c r="A267" s="374" t="s">
        <v>262</v>
      </c>
      <c r="B267" s="321"/>
      <c r="C267" s="321"/>
      <c r="D267" s="321"/>
      <c r="E267" s="422">
        <v>851</v>
      </c>
      <c r="F267" s="423" t="s">
        <v>100</v>
      </c>
      <c r="G267" s="423" t="s">
        <v>40</v>
      </c>
      <c r="H267" s="422" t="s">
        <v>337</v>
      </c>
      <c r="I267" s="386"/>
      <c r="J267" s="319">
        <f t="shared" ref="J267:L268" si="148">J268</f>
        <v>0</v>
      </c>
      <c r="K267" s="319">
        <f t="shared" si="148"/>
        <v>0</v>
      </c>
      <c r="L267" s="319">
        <f t="shared" si="148"/>
        <v>0</v>
      </c>
      <c r="M267" s="326">
        <f>'3.ВС (2)'!J235</f>
        <v>10000</v>
      </c>
      <c r="N267" s="325">
        <f t="shared" si="120"/>
        <v>-10000</v>
      </c>
      <c r="O267" s="325">
        <f t="shared" si="121"/>
        <v>0</v>
      </c>
      <c r="P267" s="22">
        <f>'3.ВС (2)'!K235</f>
        <v>0</v>
      </c>
      <c r="Q267" s="22">
        <f t="shared" si="122"/>
        <v>0</v>
      </c>
      <c r="R267" s="22">
        <f t="shared" si="123"/>
        <v>0</v>
      </c>
      <c r="S267" s="22">
        <f>'3.ВС (2)'!L235</f>
        <v>0</v>
      </c>
      <c r="T267" s="22">
        <f t="shared" si="124"/>
        <v>0</v>
      </c>
      <c r="U267" s="22">
        <f t="shared" si="125"/>
        <v>0</v>
      </c>
    </row>
    <row r="268" spans="1:21" ht="45" hidden="1" x14ac:dyDescent="0.2">
      <c r="A268" s="374" t="s">
        <v>19</v>
      </c>
      <c r="B268" s="321"/>
      <c r="C268" s="321"/>
      <c r="D268" s="321"/>
      <c r="E268" s="422">
        <v>851</v>
      </c>
      <c r="F268" s="423" t="s">
        <v>100</v>
      </c>
      <c r="G268" s="423" t="s">
        <v>40</v>
      </c>
      <c r="H268" s="422" t="s">
        <v>337</v>
      </c>
      <c r="I268" s="386" t="s">
        <v>20</v>
      </c>
      <c r="J268" s="319">
        <f t="shared" si="148"/>
        <v>0</v>
      </c>
      <c r="K268" s="319">
        <f t="shared" si="148"/>
        <v>0</v>
      </c>
      <c r="L268" s="319">
        <f t="shared" si="148"/>
        <v>0</v>
      </c>
      <c r="M268" s="326">
        <f>'3.ВС (2)'!J236</f>
        <v>10000</v>
      </c>
      <c r="N268" s="325">
        <f t="shared" si="120"/>
        <v>-10000</v>
      </c>
      <c r="O268" s="325">
        <f t="shared" si="121"/>
        <v>0</v>
      </c>
      <c r="P268" s="22">
        <f>'3.ВС (2)'!K236</f>
        <v>0</v>
      </c>
      <c r="Q268" s="22">
        <f t="shared" si="122"/>
        <v>0</v>
      </c>
      <c r="R268" s="22">
        <f t="shared" si="123"/>
        <v>0</v>
      </c>
      <c r="S268" s="22">
        <f>'3.ВС (2)'!L236</f>
        <v>0</v>
      </c>
      <c r="T268" s="22">
        <f t="shared" si="124"/>
        <v>0</v>
      </c>
      <c r="U268" s="22">
        <f t="shared" si="125"/>
        <v>0</v>
      </c>
    </row>
    <row r="269" spans="1:21" ht="45" hidden="1" x14ac:dyDescent="0.2">
      <c r="A269" s="374" t="s">
        <v>9</v>
      </c>
      <c r="B269" s="321"/>
      <c r="C269" s="321"/>
      <c r="D269" s="321"/>
      <c r="E269" s="422">
        <v>851</v>
      </c>
      <c r="F269" s="423" t="s">
        <v>100</v>
      </c>
      <c r="G269" s="423" t="s">
        <v>40</v>
      </c>
      <c r="H269" s="422" t="s">
        <v>337</v>
      </c>
      <c r="I269" s="386" t="s">
        <v>21</v>
      </c>
      <c r="J269" s="319"/>
      <c r="K269" s="319"/>
      <c r="L269" s="319"/>
      <c r="M269" s="326">
        <f>'3.ВС (2)'!J237</f>
        <v>10000</v>
      </c>
      <c r="N269" s="325">
        <f t="shared" si="120"/>
        <v>-10000</v>
      </c>
      <c r="O269" s="325">
        <f t="shared" si="121"/>
        <v>0</v>
      </c>
      <c r="P269" s="22">
        <f>'3.ВС (2)'!K237</f>
        <v>0</v>
      </c>
      <c r="Q269" s="22">
        <f t="shared" si="122"/>
        <v>0</v>
      </c>
      <c r="R269" s="22">
        <f t="shared" si="123"/>
        <v>0</v>
      </c>
      <c r="S269" s="22">
        <f>'3.ВС (2)'!L237</f>
        <v>0</v>
      </c>
      <c r="T269" s="22">
        <f t="shared" si="124"/>
        <v>0</v>
      </c>
      <c r="U269" s="22">
        <f t="shared" si="125"/>
        <v>0</v>
      </c>
    </row>
    <row r="270" spans="1:21" ht="165" hidden="1" x14ac:dyDescent="0.2">
      <c r="A270" s="374" t="s">
        <v>104</v>
      </c>
      <c r="B270" s="321"/>
      <c r="C270" s="321"/>
      <c r="D270" s="321"/>
      <c r="E270" s="422">
        <v>851</v>
      </c>
      <c r="F270" s="423" t="s">
        <v>100</v>
      </c>
      <c r="G270" s="423" t="s">
        <v>40</v>
      </c>
      <c r="H270" s="422" t="s">
        <v>338</v>
      </c>
      <c r="I270" s="386"/>
      <c r="J270" s="319">
        <f t="shared" ref="J270:L271" si="149">J271</f>
        <v>0</v>
      </c>
      <c r="K270" s="319">
        <f t="shared" si="149"/>
        <v>0</v>
      </c>
      <c r="L270" s="319">
        <f t="shared" si="149"/>
        <v>0</v>
      </c>
      <c r="M270" s="326">
        <f>'3.ВС (2)'!J238</f>
        <v>268000</v>
      </c>
      <c r="N270" s="325">
        <f t="shared" si="120"/>
        <v>-268000</v>
      </c>
      <c r="O270" s="325">
        <f t="shared" si="121"/>
        <v>0</v>
      </c>
      <c r="P270" s="22">
        <f>'3.ВС (2)'!K238</f>
        <v>268000</v>
      </c>
      <c r="Q270" s="22">
        <f t="shared" si="122"/>
        <v>-268000</v>
      </c>
      <c r="R270" s="22">
        <f t="shared" si="123"/>
        <v>0</v>
      </c>
      <c r="S270" s="22">
        <f>'3.ВС (2)'!L238</f>
        <v>268000</v>
      </c>
      <c r="T270" s="22">
        <f t="shared" si="124"/>
        <v>-268000</v>
      </c>
      <c r="U270" s="22">
        <f t="shared" si="125"/>
        <v>0</v>
      </c>
    </row>
    <row r="271" spans="1:21" ht="45" hidden="1" x14ac:dyDescent="0.2">
      <c r="A271" s="374" t="s">
        <v>19</v>
      </c>
      <c r="B271" s="321"/>
      <c r="C271" s="321"/>
      <c r="D271" s="321"/>
      <c r="E271" s="422">
        <v>851</v>
      </c>
      <c r="F271" s="423" t="s">
        <v>100</v>
      </c>
      <c r="G271" s="423" t="s">
        <v>40</v>
      </c>
      <c r="H271" s="422" t="s">
        <v>338</v>
      </c>
      <c r="I271" s="386" t="s">
        <v>20</v>
      </c>
      <c r="J271" s="319">
        <f t="shared" si="149"/>
        <v>0</v>
      </c>
      <c r="K271" s="319">
        <f t="shared" si="149"/>
        <v>0</v>
      </c>
      <c r="L271" s="319">
        <f t="shared" si="149"/>
        <v>0</v>
      </c>
      <c r="M271" s="326">
        <f>'3.ВС (2)'!J239</f>
        <v>268000</v>
      </c>
      <c r="N271" s="325">
        <f t="shared" si="120"/>
        <v>-268000</v>
      </c>
      <c r="O271" s="325">
        <f t="shared" si="121"/>
        <v>0</v>
      </c>
      <c r="P271" s="22">
        <f>'3.ВС (2)'!K239</f>
        <v>268000</v>
      </c>
      <c r="Q271" s="22">
        <f t="shared" si="122"/>
        <v>-268000</v>
      </c>
      <c r="R271" s="22">
        <f t="shared" si="123"/>
        <v>0</v>
      </c>
      <c r="S271" s="22">
        <f>'3.ВС (2)'!L239</f>
        <v>268000</v>
      </c>
      <c r="T271" s="22">
        <f t="shared" si="124"/>
        <v>-268000</v>
      </c>
      <c r="U271" s="22">
        <f t="shared" si="125"/>
        <v>0</v>
      </c>
    </row>
    <row r="272" spans="1:21" ht="45" hidden="1" x14ac:dyDescent="0.2">
      <c r="A272" s="374" t="s">
        <v>9</v>
      </c>
      <c r="B272" s="321"/>
      <c r="C272" s="321"/>
      <c r="D272" s="321"/>
      <c r="E272" s="422">
        <v>851</v>
      </c>
      <c r="F272" s="423" t="s">
        <v>100</v>
      </c>
      <c r="G272" s="423" t="s">
        <v>40</v>
      </c>
      <c r="H272" s="422" t="s">
        <v>338</v>
      </c>
      <c r="I272" s="386" t="s">
        <v>21</v>
      </c>
      <c r="J272" s="319"/>
      <c r="K272" s="319"/>
      <c r="L272" s="319"/>
      <c r="M272" s="326">
        <f>'3.ВС (2)'!J240</f>
        <v>268000</v>
      </c>
      <c r="N272" s="325">
        <f t="shared" si="120"/>
        <v>-268000</v>
      </c>
      <c r="O272" s="325">
        <f t="shared" si="121"/>
        <v>0</v>
      </c>
      <c r="P272" s="22">
        <f>'3.ВС (2)'!K240</f>
        <v>268000</v>
      </c>
      <c r="Q272" s="22">
        <f t="shared" si="122"/>
        <v>-268000</v>
      </c>
      <c r="R272" s="22">
        <f t="shared" si="123"/>
        <v>0</v>
      </c>
      <c r="S272" s="22">
        <f>'3.ВС (2)'!L240</f>
        <v>268000</v>
      </c>
      <c r="T272" s="22">
        <f t="shared" si="124"/>
        <v>-268000</v>
      </c>
      <c r="U272" s="22">
        <f t="shared" si="125"/>
        <v>0</v>
      </c>
    </row>
    <row r="273" spans="1:21" ht="30" x14ac:dyDescent="0.2">
      <c r="A273" s="374" t="s">
        <v>106</v>
      </c>
      <c r="B273" s="374"/>
      <c r="C273" s="374"/>
      <c r="D273" s="374"/>
      <c r="E273" s="422">
        <v>852</v>
      </c>
      <c r="F273" s="422"/>
      <c r="G273" s="422"/>
      <c r="H273" s="422" t="s">
        <v>44</v>
      </c>
      <c r="I273" s="386"/>
      <c r="J273" s="319">
        <f>J274+J351+J371</f>
        <v>-52080</v>
      </c>
      <c r="K273" s="319">
        <f>K274+K351+K371</f>
        <v>0</v>
      </c>
      <c r="L273" s="319">
        <f>L274+L351+L371</f>
        <v>0</v>
      </c>
      <c r="M273" s="326">
        <f>'3.ВС (2)'!J241</f>
        <v>289552322.88</v>
      </c>
      <c r="N273" s="325">
        <f t="shared" si="120"/>
        <v>-289604402.88</v>
      </c>
      <c r="O273" s="325">
        <f t="shared" si="121"/>
        <v>-52080</v>
      </c>
      <c r="P273" s="22">
        <f>'3.ВС (2)'!K241</f>
        <v>283724129.55000001</v>
      </c>
      <c r="Q273" s="22">
        <f t="shared" si="122"/>
        <v>-283724129.55000001</v>
      </c>
      <c r="R273" s="22">
        <f t="shared" si="123"/>
        <v>0</v>
      </c>
      <c r="S273" s="22">
        <f>'3.ВС (2)'!L241</f>
        <v>282791054.39999998</v>
      </c>
      <c r="T273" s="22">
        <f t="shared" si="124"/>
        <v>-282791054.39999998</v>
      </c>
      <c r="U273" s="22">
        <f t="shared" si="125"/>
        <v>0</v>
      </c>
    </row>
    <row r="274" spans="1:21" s="17" customFormat="1" ht="22.5" customHeight="1" x14ac:dyDescent="0.2">
      <c r="A274" s="374" t="s">
        <v>70</v>
      </c>
      <c r="B274" s="374"/>
      <c r="C274" s="374"/>
      <c r="D274" s="374"/>
      <c r="E274" s="422">
        <v>852</v>
      </c>
      <c r="F274" s="423" t="s">
        <v>71</v>
      </c>
      <c r="G274" s="423"/>
      <c r="H274" s="422" t="s">
        <v>44</v>
      </c>
      <c r="I274" s="386"/>
      <c r="J274" s="319">
        <f>J275+J291+J331+J335</f>
        <v>-52080</v>
      </c>
      <c r="K274" s="319">
        <f>K275+K291+K331+K335</f>
        <v>0</v>
      </c>
      <c r="L274" s="319">
        <f>L275+L291+L331+L335</f>
        <v>0</v>
      </c>
      <c r="M274" s="326">
        <f>'3.ВС (2)'!J242</f>
        <v>268210966.88000003</v>
      </c>
      <c r="N274" s="325">
        <f t="shared" si="120"/>
        <v>-268263046.88000003</v>
      </c>
      <c r="O274" s="325">
        <f t="shared" si="121"/>
        <v>-52080</v>
      </c>
      <c r="P274" s="22">
        <f>'3.ВС (2)'!K242</f>
        <v>262673603.55000001</v>
      </c>
      <c r="Q274" s="22">
        <f t="shared" si="122"/>
        <v>-262673603.55000001</v>
      </c>
      <c r="R274" s="22">
        <f t="shared" si="123"/>
        <v>0</v>
      </c>
      <c r="S274" s="22">
        <f>'3.ВС (2)'!L242</f>
        <v>261740528.40000001</v>
      </c>
      <c r="T274" s="22">
        <f t="shared" si="124"/>
        <v>-261740528.40000001</v>
      </c>
      <c r="U274" s="22">
        <f t="shared" si="125"/>
        <v>0</v>
      </c>
    </row>
    <row r="275" spans="1:21" s="17" customFormat="1" ht="25.5" hidden="1" customHeight="1" x14ac:dyDescent="0.2">
      <c r="A275" s="374" t="s">
        <v>107</v>
      </c>
      <c r="B275" s="374"/>
      <c r="C275" s="374"/>
      <c r="D275" s="374"/>
      <c r="E275" s="422">
        <v>852</v>
      </c>
      <c r="F275" s="423" t="s">
        <v>71</v>
      </c>
      <c r="G275" s="423" t="s">
        <v>11</v>
      </c>
      <c r="H275" s="422" t="s">
        <v>44</v>
      </c>
      <c r="I275" s="386"/>
      <c r="J275" s="319">
        <f>J276+J279+J285+J288+J282</f>
        <v>0</v>
      </c>
      <c r="K275" s="319">
        <f t="shared" ref="K275:L275" si="150">K276+K279+K285+K288+K282</f>
        <v>0</v>
      </c>
      <c r="L275" s="319">
        <f t="shared" si="150"/>
        <v>0</v>
      </c>
      <c r="M275" s="326">
        <f>'3.ВС (2)'!J243</f>
        <v>65699068</v>
      </c>
      <c r="N275" s="325">
        <f t="shared" si="120"/>
        <v>-65699068</v>
      </c>
      <c r="O275" s="325">
        <f t="shared" si="121"/>
        <v>0</v>
      </c>
      <c r="P275" s="22">
        <f>'3.ВС (2)'!K243</f>
        <v>65269068</v>
      </c>
      <c r="Q275" s="22">
        <f t="shared" si="122"/>
        <v>-65269068</v>
      </c>
      <c r="R275" s="22">
        <f t="shared" si="123"/>
        <v>0</v>
      </c>
      <c r="S275" s="22">
        <f>'3.ВС (2)'!L243</f>
        <v>65269068</v>
      </c>
      <c r="T275" s="22">
        <f t="shared" si="124"/>
        <v>-65269068</v>
      </c>
      <c r="U275" s="22">
        <f t="shared" si="125"/>
        <v>0</v>
      </c>
    </row>
    <row r="276" spans="1:21" s="17" customFormat="1" ht="248.25" hidden="1" customHeight="1" x14ac:dyDescent="0.2">
      <c r="A276" s="374" t="s">
        <v>267</v>
      </c>
      <c r="B276" s="374"/>
      <c r="C276" s="374"/>
      <c r="D276" s="374"/>
      <c r="E276" s="422">
        <v>852</v>
      </c>
      <c r="F276" s="423" t="s">
        <v>71</v>
      </c>
      <c r="G276" s="423" t="s">
        <v>11</v>
      </c>
      <c r="H276" s="422" t="s">
        <v>339</v>
      </c>
      <c r="I276" s="386"/>
      <c r="J276" s="319">
        <f t="shared" ref="J276:L277" si="151">J277</f>
        <v>0</v>
      </c>
      <c r="K276" s="319">
        <f t="shared" si="151"/>
        <v>0</v>
      </c>
      <c r="L276" s="319">
        <f t="shared" si="151"/>
        <v>0</v>
      </c>
      <c r="M276" s="326">
        <f>'3.ВС (2)'!J244</f>
        <v>53970368</v>
      </c>
      <c r="N276" s="325">
        <f t="shared" si="120"/>
        <v>-53970368</v>
      </c>
      <c r="O276" s="325">
        <f t="shared" si="121"/>
        <v>0</v>
      </c>
      <c r="P276" s="22">
        <f>'3.ВС (2)'!K244</f>
        <v>53970368</v>
      </c>
      <c r="Q276" s="22">
        <f t="shared" si="122"/>
        <v>-53970368</v>
      </c>
      <c r="R276" s="22">
        <f t="shared" si="123"/>
        <v>0</v>
      </c>
      <c r="S276" s="22">
        <f>'3.ВС (2)'!L244</f>
        <v>53970368</v>
      </c>
      <c r="T276" s="22">
        <f t="shared" si="124"/>
        <v>-53970368</v>
      </c>
      <c r="U276" s="22">
        <f t="shared" si="125"/>
        <v>0</v>
      </c>
    </row>
    <row r="277" spans="1:21" s="17" customFormat="1" ht="45" hidden="1" x14ac:dyDescent="0.2">
      <c r="A277" s="374" t="s">
        <v>37</v>
      </c>
      <c r="B277" s="374"/>
      <c r="C277" s="374"/>
      <c r="D277" s="374"/>
      <c r="E277" s="422">
        <v>852</v>
      </c>
      <c r="F277" s="423" t="s">
        <v>71</v>
      </c>
      <c r="G277" s="423" t="s">
        <v>11</v>
      </c>
      <c r="H277" s="422" t="s">
        <v>339</v>
      </c>
      <c r="I277" s="386" t="s">
        <v>76</v>
      </c>
      <c r="J277" s="319">
        <f t="shared" si="151"/>
        <v>0</v>
      </c>
      <c r="K277" s="319">
        <f t="shared" si="151"/>
        <v>0</v>
      </c>
      <c r="L277" s="319">
        <f t="shared" si="151"/>
        <v>0</v>
      </c>
      <c r="M277" s="326">
        <f>'3.ВС (2)'!J245</f>
        <v>53970368</v>
      </c>
      <c r="N277" s="325">
        <f t="shared" si="120"/>
        <v>-53970368</v>
      </c>
      <c r="O277" s="325">
        <f t="shared" si="121"/>
        <v>0</v>
      </c>
      <c r="P277" s="22">
        <f>'3.ВС (2)'!K245</f>
        <v>53970368</v>
      </c>
      <c r="Q277" s="22">
        <f t="shared" si="122"/>
        <v>-53970368</v>
      </c>
      <c r="R277" s="22">
        <f t="shared" si="123"/>
        <v>0</v>
      </c>
      <c r="S277" s="22">
        <f>'3.ВС (2)'!L245</f>
        <v>53970368</v>
      </c>
      <c r="T277" s="22">
        <f t="shared" si="124"/>
        <v>-53970368</v>
      </c>
      <c r="U277" s="22">
        <f t="shared" si="125"/>
        <v>0</v>
      </c>
    </row>
    <row r="278" spans="1:21" s="17" customFormat="1" hidden="1" x14ac:dyDescent="0.2">
      <c r="A278" s="374" t="s">
        <v>77</v>
      </c>
      <c r="B278" s="374"/>
      <c r="C278" s="374"/>
      <c r="D278" s="374"/>
      <c r="E278" s="422">
        <v>852</v>
      </c>
      <c r="F278" s="423" t="s">
        <v>71</v>
      </c>
      <c r="G278" s="423" t="s">
        <v>11</v>
      </c>
      <c r="H278" s="422" t="s">
        <v>339</v>
      </c>
      <c r="I278" s="386" t="s">
        <v>78</v>
      </c>
      <c r="J278" s="319"/>
      <c r="K278" s="319"/>
      <c r="L278" s="319"/>
      <c r="M278" s="326">
        <f>'3.ВС (2)'!J246</f>
        <v>53970368</v>
      </c>
      <c r="N278" s="325">
        <f t="shared" si="120"/>
        <v>-53970368</v>
      </c>
      <c r="O278" s="325">
        <f t="shared" si="121"/>
        <v>0</v>
      </c>
      <c r="P278" s="22">
        <f>'3.ВС (2)'!K246</f>
        <v>53970368</v>
      </c>
      <c r="Q278" s="22">
        <f t="shared" si="122"/>
        <v>-53970368</v>
      </c>
      <c r="R278" s="22">
        <f t="shared" si="123"/>
        <v>0</v>
      </c>
      <c r="S278" s="22">
        <f>'3.ВС (2)'!L246</f>
        <v>53970368</v>
      </c>
      <c r="T278" s="22">
        <f t="shared" si="124"/>
        <v>-53970368</v>
      </c>
      <c r="U278" s="22">
        <f t="shared" si="125"/>
        <v>0</v>
      </c>
    </row>
    <row r="279" spans="1:21" s="1" customFormat="1" hidden="1" x14ac:dyDescent="0.2">
      <c r="A279" s="374" t="s">
        <v>108</v>
      </c>
      <c r="B279" s="374"/>
      <c r="C279" s="374"/>
      <c r="D279" s="374"/>
      <c r="E279" s="422">
        <v>852</v>
      </c>
      <c r="F279" s="422" t="s">
        <v>71</v>
      </c>
      <c r="G279" s="422" t="s">
        <v>11</v>
      </c>
      <c r="H279" s="422" t="s">
        <v>340</v>
      </c>
      <c r="I279" s="342"/>
      <c r="J279" s="319">
        <f t="shared" ref="J279:L280" si="152">J280</f>
        <v>0</v>
      </c>
      <c r="K279" s="319">
        <f t="shared" si="152"/>
        <v>0</v>
      </c>
      <c r="L279" s="319">
        <f t="shared" si="152"/>
        <v>0</v>
      </c>
      <c r="M279" s="326">
        <f>'3.ВС (2)'!J247</f>
        <v>11166700</v>
      </c>
      <c r="N279" s="325">
        <f t="shared" si="120"/>
        <v>-11166700</v>
      </c>
      <c r="O279" s="325">
        <f t="shared" si="121"/>
        <v>0</v>
      </c>
      <c r="P279" s="22">
        <f>'3.ВС (2)'!K247</f>
        <v>10866700</v>
      </c>
      <c r="Q279" s="22">
        <f t="shared" si="122"/>
        <v>-10866700</v>
      </c>
      <c r="R279" s="22">
        <f t="shared" si="123"/>
        <v>0</v>
      </c>
      <c r="S279" s="22">
        <f>'3.ВС (2)'!L247</f>
        <v>10866700</v>
      </c>
      <c r="T279" s="22">
        <f t="shared" si="124"/>
        <v>-10866700</v>
      </c>
      <c r="U279" s="22">
        <f t="shared" si="125"/>
        <v>0</v>
      </c>
    </row>
    <row r="280" spans="1:21" s="1" customFormat="1" ht="45" hidden="1" x14ac:dyDescent="0.2">
      <c r="A280" s="374" t="s">
        <v>37</v>
      </c>
      <c r="B280" s="374"/>
      <c r="C280" s="374"/>
      <c r="D280" s="374"/>
      <c r="E280" s="422">
        <v>852</v>
      </c>
      <c r="F280" s="422" t="s">
        <v>71</v>
      </c>
      <c r="G280" s="422" t="s">
        <v>11</v>
      </c>
      <c r="H280" s="422" t="s">
        <v>340</v>
      </c>
      <c r="I280" s="342" t="s">
        <v>76</v>
      </c>
      <c r="J280" s="319">
        <f t="shared" si="152"/>
        <v>0</v>
      </c>
      <c r="K280" s="319">
        <f t="shared" si="152"/>
        <v>0</v>
      </c>
      <c r="L280" s="319">
        <f t="shared" si="152"/>
        <v>0</v>
      </c>
      <c r="M280" s="326">
        <f>'3.ВС (2)'!J248</f>
        <v>11166700</v>
      </c>
      <c r="N280" s="325">
        <f t="shared" si="120"/>
        <v>-11166700</v>
      </c>
      <c r="O280" s="325">
        <f t="shared" si="121"/>
        <v>0</v>
      </c>
      <c r="P280" s="22">
        <f>'3.ВС (2)'!K248</f>
        <v>10866700</v>
      </c>
      <c r="Q280" s="22">
        <f t="shared" si="122"/>
        <v>-10866700</v>
      </c>
      <c r="R280" s="22">
        <f t="shared" si="123"/>
        <v>0</v>
      </c>
      <c r="S280" s="22">
        <f>'3.ВС (2)'!L248</f>
        <v>10866700</v>
      </c>
      <c r="T280" s="22">
        <f t="shared" si="124"/>
        <v>-10866700</v>
      </c>
      <c r="U280" s="22">
        <f t="shared" si="125"/>
        <v>0</v>
      </c>
    </row>
    <row r="281" spans="1:21" s="1" customFormat="1" hidden="1" x14ac:dyDescent="0.2">
      <c r="A281" s="374" t="s">
        <v>77</v>
      </c>
      <c r="B281" s="374"/>
      <c r="C281" s="374"/>
      <c r="D281" s="374"/>
      <c r="E281" s="422">
        <v>852</v>
      </c>
      <c r="F281" s="422" t="s">
        <v>71</v>
      </c>
      <c r="G281" s="422" t="s">
        <v>11</v>
      </c>
      <c r="H281" s="422" t="s">
        <v>340</v>
      </c>
      <c r="I281" s="386" t="s">
        <v>78</v>
      </c>
      <c r="J281" s="319"/>
      <c r="K281" s="319"/>
      <c r="L281" s="319"/>
      <c r="M281" s="326">
        <f>'3.ВС (2)'!J249</f>
        <v>11166700</v>
      </c>
      <c r="N281" s="325">
        <f t="shared" si="120"/>
        <v>-11166700</v>
      </c>
      <c r="O281" s="325">
        <f t="shared" si="121"/>
        <v>0</v>
      </c>
      <c r="P281" s="22">
        <f>'3.ВС (2)'!K249</f>
        <v>10866700</v>
      </c>
      <c r="Q281" s="22">
        <f t="shared" si="122"/>
        <v>-10866700</v>
      </c>
      <c r="R281" s="22">
        <f t="shared" si="123"/>
        <v>0</v>
      </c>
      <c r="S281" s="22">
        <f>'3.ВС (2)'!L249</f>
        <v>10866700</v>
      </c>
      <c r="T281" s="22">
        <f t="shared" si="124"/>
        <v>-10866700</v>
      </c>
      <c r="U281" s="22">
        <f t="shared" si="125"/>
        <v>0</v>
      </c>
    </row>
    <row r="282" spans="1:21" s="1" customFormat="1" hidden="1" x14ac:dyDescent="0.2">
      <c r="A282" s="340" t="s">
        <v>109</v>
      </c>
      <c r="B282" s="374"/>
      <c r="C282" s="374"/>
      <c r="D282" s="374"/>
      <c r="E282" s="425">
        <v>852</v>
      </c>
      <c r="F282" s="423" t="s">
        <v>71</v>
      </c>
      <c r="G282" s="422" t="s">
        <v>11</v>
      </c>
      <c r="H282" s="426" t="s">
        <v>341</v>
      </c>
      <c r="I282" s="386"/>
      <c r="J282" s="319">
        <f>J283</f>
        <v>0</v>
      </c>
      <c r="K282" s="319">
        <f t="shared" ref="K282:L283" si="153">K283</f>
        <v>0</v>
      </c>
      <c r="L282" s="319">
        <f t="shared" si="153"/>
        <v>0</v>
      </c>
      <c r="M282" s="326"/>
      <c r="N282" s="325"/>
      <c r="O282" s="325"/>
      <c r="P282" s="22"/>
      <c r="Q282" s="22"/>
      <c r="R282" s="22"/>
      <c r="S282" s="22"/>
      <c r="T282" s="22"/>
      <c r="U282" s="22"/>
    </row>
    <row r="283" spans="1:21" s="1" customFormat="1" ht="45" hidden="1" x14ac:dyDescent="0.2">
      <c r="A283" s="340" t="s">
        <v>37</v>
      </c>
      <c r="B283" s="374"/>
      <c r="C283" s="374"/>
      <c r="D283" s="374"/>
      <c r="E283" s="425">
        <v>852</v>
      </c>
      <c r="F283" s="423" t="s">
        <v>71</v>
      </c>
      <c r="G283" s="422" t="s">
        <v>11</v>
      </c>
      <c r="H283" s="426" t="s">
        <v>341</v>
      </c>
      <c r="I283" s="386" t="s">
        <v>76</v>
      </c>
      <c r="J283" s="319">
        <f>J284</f>
        <v>0</v>
      </c>
      <c r="K283" s="319">
        <f t="shared" si="153"/>
        <v>0</v>
      </c>
      <c r="L283" s="319">
        <f t="shared" si="153"/>
        <v>0</v>
      </c>
      <c r="M283" s="326"/>
      <c r="N283" s="325"/>
      <c r="O283" s="325"/>
      <c r="P283" s="22"/>
      <c r="Q283" s="22"/>
      <c r="R283" s="22"/>
      <c r="S283" s="22"/>
      <c r="T283" s="22"/>
      <c r="U283" s="22"/>
    </row>
    <row r="284" spans="1:21" s="1" customFormat="1" ht="24.75" hidden="1" customHeight="1" x14ac:dyDescent="0.2">
      <c r="A284" s="340" t="s">
        <v>77</v>
      </c>
      <c r="B284" s="374"/>
      <c r="C284" s="374"/>
      <c r="D284" s="374"/>
      <c r="E284" s="425">
        <v>852</v>
      </c>
      <c r="F284" s="423" t="s">
        <v>71</v>
      </c>
      <c r="G284" s="422" t="s">
        <v>11</v>
      </c>
      <c r="H284" s="426" t="s">
        <v>341</v>
      </c>
      <c r="I284" s="386" t="s">
        <v>78</v>
      </c>
      <c r="J284" s="319"/>
      <c r="K284" s="319"/>
      <c r="L284" s="319"/>
      <c r="M284" s="326"/>
      <c r="N284" s="325"/>
      <c r="O284" s="325"/>
      <c r="P284" s="22"/>
      <c r="Q284" s="22"/>
      <c r="R284" s="22"/>
      <c r="S284" s="22"/>
      <c r="T284" s="22"/>
      <c r="U284" s="22"/>
    </row>
    <row r="285" spans="1:21" ht="35.25" hidden="1" customHeight="1" x14ac:dyDescent="0.2">
      <c r="A285" s="374" t="s">
        <v>110</v>
      </c>
      <c r="B285" s="374"/>
      <c r="C285" s="374"/>
      <c r="D285" s="374"/>
      <c r="E285" s="422">
        <v>852</v>
      </c>
      <c r="F285" s="422" t="s">
        <v>71</v>
      </c>
      <c r="G285" s="423" t="s">
        <v>11</v>
      </c>
      <c r="H285" s="422" t="s">
        <v>342</v>
      </c>
      <c r="I285" s="386"/>
      <c r="J285" s="319">
        <f t="shared" ref="J285:L286" si="154">J286</f>
        <v>0</v>
      </c>
      <c r="K285" s="319">
        <f t="shared" si="154"/>
        <v>0</v>
      </c>
      <c r="L285" s="319">
        <f t="shared" si="154"/>
        <v>0</v>
      </c>
      <c r="M285" s="326">
        <f>'3.ВС (2)'!J250</f>
        <v>130000</v>
      </c>
      <c r="N285" s="325">
        <f t="shared" si="120"/>
        <v>-130000</v>
      </c>
      <c r="O285" s="325">
        <f t="shared" si="121"/>
        <v>0</v>
      </c>
      <c r="P285" s="22">
        <f>'3.ВС (2)'!K250</f>
        <v>0</v>
      </c>
      <c r="Q285" s="22">
        <f t="shared" si="122"/>
        <v>0</v>
      </c>
      <c r="R285" s="22">
        <f t="shared" si="123"/>
        <v>0</v>
      </c>
      <c r="S285" s="22">
        <f>'3.ВС (2)'!L250</f>
        <v>0</v>
      </c>
      <c r="T285" s="22">
        <f t="shared" si="124"/>
        <v>0</v>
      </c>
      <c r="U285" s="22">
        <f t="shared" si="125"/>
        <v>0</v>
      </c>
    </row>
    <row r="286" spans="1:21" ht="40.5" hidden="1" customHeight="1" x14ac:dyDescent="0.2">
      <c r="A286" s="374" t="s">
        <v>37</v>
      </c>
      <c r="B286" s="374"/>
      <c r="C286" s="374"/>
      <c r="D286" s="374"/>
      <c r="E286" s="422">
        <v>852</v>
      </c>
      <c r="F286" s="423" t="s">
        <v>71</v>
      </c>
      <c r="G286" s="423" t="s">
        <v>11</v>
      </c>
      <c r="H286" s="422" t="s">
        <v>342</v>
      </c>
      <c r="I286" s="386" t="s">
        <v>76</v>
      </c>
      <c r="J286" s="319">
        <f t="shared" si="154"/>
        <v>0</v>
      </c>
      <c r="K286" s="319">
        <f t="shared" si="154"/>
        <v>0</v>
      </c>
      <c r="L286" s="319">
        <f t="shared" si="154"/>
        <v>0</v>
      </c>
      <c r="M286" s="326">
        <f>'3.ВС (2)'!J251</f>
        <v>130000</v>
      </c>
      <c r="N286" s="325">
        <f t="shared" si="120"/>
        <v>-130000</v>
      </c>
      <c r="O286" s="325">
        <f t="shared" si="121"/>
        <v>0</v>
      </c>
      <c r="P286" s="22">
        <f>'3.ВС (2)'!K251</f>
        <v>0</v>
      </c>
      <c r="Q286" s="22">
        <f t="shared" si="122"/>
        <v>0</v>
      </c>
      <c r="R286" s="22">
        <f t="shared" si="123"/>
        <v>0</v>
      </c>
      <c r="S286" s="22">
        <f>'3.ВС (2)'!L251</f>
        <v>0</v>
      </c>
      <c r="T286" s="22">
        <f t="shared" si="124"/>
        <v>0</v>
      </c>
      <c r="U286" s="22">
        <f t="shared" si="125"/>
        <v>0</v>
      </c>
    </row>
    <row r="287" spans="1:21" hidden="1" x14ac:dyDescent="0.2">
      <c r="A287" s="374" t="s">
        <v>77</v>
      </c>
      <c r="B287" s="374"/>
      <c r="C287" s="374"/>
      <c r="D287" s="374"/>
      <c r="E287" s="422">
        <v>852</v>
      </c>
      <c r="F287" s="423" t="s">
        <v>71</v>
      </c>
      <c r="G287" s="423" t="s">
        <v>11</v>
      </c>
      <c r="H287" s="422" t="s">
        <v>342</v>
      </c>
      <c r="I287" s="386" t="s">
        <v>78</v>
      </c>
      <c r="J287" s="319"/>
      <c r="K287" s="319"/>
      <c r="L287" s="319"/>
      <c r="M287" s="326">
        <f>'3.ВС (2)'!J252</f>
        <v>130000</v>
      </c>
      <c r="N287" s="325">
        <f t="shared" si="120"/>
        <v>-130000</v>
      </c>
      <c r="O287" s="325">
        <f t="shared" si="121"/>
        <v>0</v>
      </c>
      <c r="P287" s="22">
        <f>'3.ВС (2)'!K252</f>
        <v>0</v>
      </c>
      <c r="Q287" s="22">
        <f t="shared" si="122"/>
        <v>0</v>
      </c>
      <c r="R287" s="22">
        <f t="shared" si="123"/>
        <v>0</v>
      </c>
      <c r="S287" s="22">
        <f>'3.ВС (2)'!L252</f>
        <v>0</v>
      </c>
      <c r="T287" s="22">
        <f t="shared" si="124"/>
        <v>0</v>
      </c>
      <c r="U287" s="22">
        <f t="shared" si="125"/>
        <v>0</v>
      </c>
    </row>
    <row r="288" spans="1:21" s="17" customFormat="1" ht="117.75" hidden="1" customHeight="1" x14ac:dyDescent="0.2">
      <c r="A288" s="374" t="s">
        <v>268</v>
      </c>
      <c r="B288" s="374"/>
      <c r="C288" s="374"/>
      <c r="D288" s="374"/>
      <c r="E288" s="422">
        <v>852</v>
      </c>
      <c r="F288" s="423" t="s">
        <v>71</v>
      </c>
      <c r="G288" s="423" t="s">
        <v>11</v>
      </c>
      <c r="H288" s="422" t="s">
        <v>343</v>
      </c>
      <c r="I288" s="386"/>
      <c r="J288" s="319">
        <f t="shared" ref="J288:L289" si="155">J289</f>
        <v>0</v>
      </c>
      <c r="K288" s="319">
        <f t="shared" si="155"/>
        <v>0</v>
      </c>
      <c r="L288" s="319">
        <f t="shared" si="155"/>
        <v>0</v>
      </c>
      <c r="M288" s="326">
        <f>'3.ВС (2)'!J253</f>
        <v>432000</v>
      </c>
      <c r="N288" s="325">
        <f t="shared" si="120"/>
        <v>-432000</v>
      </c>
      <c r="O288" s="325">
        <f t="shared" si="121"/>
        <v>0</v>
      </c>
      <c r="P288" s="22">
        <f>'3.ВС (2)'!K253</f>
        <v>432000</v>
      </c>
      <c r="Q288" s="22">
        <f t="shared" si="122"/>
        <v>-432000</v>
      </c>
      <c r="R288" s="22">
        <f t="shared" si="123"/>
        <v>0</v>
      </c>
      <c r="S288" s="22">
        <f>'3.ВС (2)'!L253</f>
        <v>432000</v>
      </c>
      <c r="T288" s="22">
        <f t="shared" si="124"/>
        <v>-432000</v>
      </c>
      <c r="U288" s="22">
        <f t="shared" si="125"/>
        <v>0</v>
      </c>
    </row>
    <row r="289" spans="1:21" s="17" customFormat="1" ht="45.75" hidden="1" customHeight="1" x14ac:dyDescent="0.2">
      <c r="A289" s="374" t="s">
        <v>37</v>
      </c>
      <c r="B289" s="374"/>
      <c r="C289" s="374"/>
      <c r="D289" s="374"/>
      <c r="E289" s="422">
        <v>852</v>
      </c>
      <c r="F289" s="423" t="s">
        <v>71</v>
      </c>
      <c r="G289" s="423" t="s">
        <v>11</v>
      </c>
      <c r="H289" s="422" t="s">
        <v>343</v>
      </c>
      <c r="I289" s="386" t="s">
        <v>76</v>
      </c>
      <c r="J289" s="319">
        <f t="shared" si="155"/>
        <v>0</v>
      </c>
      <c r="K289" s="319">
        <f t="shared" si="155"/>
        <v>0</v>
      </c>
      <c r="L289" s="319">
        <f t="shared" si="155"/>
        <v>0</v>
      </c>
      <c r="M289" s="326">
        <f>'3.ВС (2)'!J254</f>
        <v>432000</v>
      </c>
      <c r="N289" s="325">
        <f t="shared" si="120"/>
        <v>-432000</v>
      </c>
      <c r="O289" s="325">
        <f t="shared" si="121"/>
        <v>0</v>
      </c>
      <c r="P289" s="22">
        <f>'3.ВС (2)'!K254</f>
        <v>432000</v>
      </c>
      <c r="Q289" s="22">
        <f t="shared" si="122"/>
        <v>-432000</v>
      </c>
      <c r="R289" s="22">
        <f t="shared" si="123"/>
        <v>0</v>
      </c>
      <c r="S289" s="22">
        <f>'3.ВС (2)'!L254</f>
        <v>432000</v>
      </c>
      <c r="T289" s="22">
        <f t="shared" si="124"/>
        <v>-432000</v>
      </c>
      <c r="U289" s="22">
        <f t="shared" si="125"/>
        <v>0</v>
      </c>
    </row>
    <row r="290" spans="1:21" s="17" customFormat="1" hidden="1" x14ac:dyDescent="0.2">
      <c r="A290" s="374" t="s">
        <v>77</v>
      </c>
      <c r="B290" s="374"/>
      <c r="C290" s="374"/>
      <c r="D290" s="374"/>
      <c r="E290" s="422">
        <v>852</v>
      </c>
      <c r="F290" s="423" t="s">
        <v>71</v>
      </c>
      <c r="G290" s="423" t="s">
        <v>11</v>
      </c>
      <c r="H290" s="422" t="s">
        <v>343</v>
      </c>
      <c r="I290" s="386" t="s">
        <v>78</v>
      </c>
      <c r="J290" s="319"/>
      <c r="K290" s="319"/>
      <c r="L290" s="319"/>
      <c r="M290" s="326">
        <f>'3.ВС (2)'!J255</f>
        <v>432000</v>
      </c>
      <c r="N290" s="325">
        <f t="shared" si="120"/>
        <v>-432000</v>
      </c>
      <c r="O290" s="325">
        <f t="shared" si="121"/>
        <v>0</v>
      </c>
      <c r="P290" s="22">
        <f>'3.ВС (2)'!K255</f>
        <v>432000</v>
      </c>
      <c r="Q290" s="22">
        <f t="shared" si="122"/>
        <v>-432000</v>
      </c>
      <c r="R290" s="22">
        <f t="shared" si="123"/>
        <v>0</v>
      </c>
      <c r="S290" s="22">
        <f>'3.ВС (2)'!L255</f>
        <v>432000</v>
      </c>
      <c r="T290" s="22">
        <f t="shared" si="124"/>
        <v>-432000</v>
      </c>
      <c r="U290" s="22">
        <f t="shared" si="125"/>
        <v>0</v>
      </c>
    </row>
    <row r="291" spans="1:21" s="17" customFormat="1" ht="30.75" customHeight="1" x14ac:dyDescent="0.2">
      <c r="A291" s="374" t="s">
        <v>72</v>
      </c>
      <c r="B291" s="374"/>
      <c r="C291" s="374"/>
      <c r="D291" s="374"/>
      <c r="E291" s="422">
        <v>852</v>
      </c>
      <c r="F291" s="423" t="s">
        <v>71</v>
      </c>
      <c r="G291" s="423" t="s">
        <v>40</v>
      </c>
      <c r="H291" s="422" t="s">
        <v>44</v>
      </c>
      <c r="I291" s="386"/>
      <c r="J291" s="319">
        <f>J292+J295+J298+J301+J304+J307+J310+J313+J316+J322+J319+J328+J325</f>
        <v>-52080</v>
      </c>
      <c r="K291" s="319">
        <f t="shared" ref="K291:L291" si="156">K292+K295+K298+K301+K304+K307+K310+K313+K316+K322+K319+K328+K325</f>
        <v>0</v>
      </c>
      <c r="L291" s="319">
        <f t="shared" si="156"/>
        <v>0</v>
      </c>
      <c r="M291" s="326">
        <f>'3.ВС (2)'!J256</f>
        <v>167570576.88000003</v>
      </c>
      <c r="N291" s="325">
        <f t="shared" si="120"/>
        <v>-167622656.88000003</v>
      </c>
      <c r="O291" s="325">
        <f t="shared" si="121"/>
        <v>-52080</v>
      </c>
      <c r="P291" s="22">
        <f>'3.ВС (2)'!K256</f>
        <v>165112013.55000001</v>
      </c>
      <c r="Q291" s="22">
        <f t="shared" si="122"/>
        <v>-165112013.55000001</v>
      </c>
      <c r="R291" s="22">
        <f t="shared" si="123"/>
        <v>0</v>
      </c>
      <c r="S291" s="22">
        <f>'3.ВС (2)'!L256</f>
        <v>164178938.40000001</v>
      </c>
      <c r="T291" s="22">
        <f t="shared" si="124"/>
        <v>-164178938.40000001</v>
      </c>
      <c r="U291" s="22">
        <f t="shared" si="125"/>
        <v>0</v>
      </c>
    </row>
    <row r="292" spans="1:21" s="17" customFormat="1" ht="192" customHeight="1" x14ac:dyDescent="0.2">
      <c r="A292" s="374" t="s">
        <v>713</v>
      </c>
      <c r="B292" s="321"/>
      <c r="C292" s="321"/>
      <c r="D292" s="321"/>
      <c r="E292" s="422">
        <v>852</v>
      </c>
      <c r="F292" s="423" t="s">
        <v>71</v>
      </c>
      <c r="G292" s="422" t="s">
        <v>40</v>
      </c>
      <c r="H292" s="422" t="s">
        <v>712</v>
      </c>
      <c r="I292" s="386"/>
      <c r="J292" s="336">
        <f t="shared" ref="J292:L293" si="157">J293</f>
        <v>-52080</v>
      </c>
      <c r="K292" s="336">
        <f t="shared" si="157"/>
        <v>0</v>
      </c>
      <c r="L292" s="336">
        <f t="shared" si="157"/>
        <v>0</v>
      </c>
      <c r="M292" s="326">
        <f>'3.ВС (2)'!J257</f>
        <v>598920</v>
      </c>
      <c r="N292" s="325">
        <f t="shared" ref="N292:N358" si="158">O292-M292</f>
        <v>-651000</v>
      </c>
      <c r="O292" s="325">
        <f t="shared" ref="O292:O358" si="159">J292</f>
        <v>-52080</v>
      </c>
      <c r="P292" s="22">
        <f>'3.ВС (2)'!K257</f>
        <v>703080</v>
      </c>
      <c r="Q292" s="22">
        <f t="shared" ref="Q292:Q358" si="160">R292-P292</f>
        <v>-703080</v>
      </c>
      <c r="R292" s="22">
        <f t="shared" ref="R292:R358" si="161">K292</f>
        <v>0</v>
      </c>
      <c r="S292" s="22">
        <f>'3.ВС (2)'!L257</f>
        <v>703080</v>
      </c>
      <c r="T292" s="22">
        <f t="shared" ref="T292:T358" si="162">U292-S292</f>
        <v>-703080</v>
      </c>
      <c r="U292" s="22">
        <f t="shared" ref="U292:U358" si="163">L292</f>
        <v>0</v>
      </c>
    </row>
    <row r="293" spans="1:21" s="17" customFormat="1" ht="44.25" customHeight="1" x14ac:dyDescent="0.2">
      <c r="A293" s="374" t="s">
        <v>37</v>
      </c>
      <c r="B293" s="321"/>
      <c r="C293" s="321"/>
      <c r="D293" s="321"/>
      <c r="E293" s="422">
        <v>852</v>
      </c>
      <c r="F293" s="423" t="s">
        <v>71</v>
      </c>
      <c r="G293" s="422" t="s">
        <v>40</v>
      </c>
      <c r="H293" s="422" t="s">
        <v>712</v>
      </c>
      <c r="I293" s="386" t="s">
        <v>76</v>
      </c>
      <c r="J293" s="336">
        <f t="shared" si="157"/>
        <v>-52080</v>
      </c>
      <c r="K293" s="336">
        <f t="shared" si="157"/>
        <v>0</v>
      </c>
      <c r="L293" s="336">
        <f t="shared" si="157"/>
        <v>0</v>
      </c>
      <c r="M293" s="326">
        <f>'3.ВС (2)'!J258</f>
        <v>598920</v>
      </c>
      <c r="N293" s="325">
        <f t="shared" si="158"/>
        <v>-651000</v>
      </c>
      <c r="O293" s="325">
        <f t="shared" si="159"/>
        <v>-52080</v>
      </c>
      <c r="P293" s="22">
        <f>'3.ВС (2)'!K258</f>
        <v>703080</v>
      </c>
      <c r="Q293" s="22">
        <f t="shared" si="160"/>
        <v>-703080</v>
      </c>
      <c r="R293" s="22">
        <f t="shared" si="161"/>
        <v>0</v>
      </c>
      <c r="S293" s="22">
        <f>'3.ВС (2)'!L258</f>
        <v>703080</v>
      </c>
      <c r="T293" s="22">
        <f t="shared" si="162"/>
        <v>-703080</v>
      </c>
      <c r="U293" s="22">
        <f t="shared" si="163"/>
        <v>0</v>
      </c>
    </row>
    <row r="294" spans="1:21" s="17" customFormat="1" x14ac:dyDescent="0.2">
      <c r="A294" s="374" t="s">
        <v>77</v>
      </c>
      <c r="B294" s="321"/>
      <c r="C294" s="321"/>
      <c r="D294" s="321"/>
      <c r="E294" s="422">
        <v>852</v>
      </c>
      <c r="F294" s="423" t="s">
        <v>71</v>
      </c>
      <c r="G294" s="422" t="s">
        <v>40</v>
      </c>
      <c r="H294" s="422" t="s">
        <v>712</v>
      </c>
      <c r="I294" s="386" t="s">
        <v>78</v>
      </c>
      <c r="J294" s="336">
        <v>-52080</v>
      </c>
      <c r="K294" s="336"/>
      <c r="L294" s="336"/>
      <c r="M294" s="326">
        <f>'3.ВС (2)'!J259</f>
        <v>598920</v>
      </c>
      <c r="N294" s="325">
        <f t="shared" si="158"/>
        <v>-651000</v>
      </c>
      <c r="O294" s="325">
        <f t="shared" si="159"/>
        <v>-52080</v>
      </c>
      <c r="P294" s="22">
        <f>'3.ВС (2)'!K259</f>
        <v>703080</v>
      </c>
      <c r="Q294" s="22">
        <f t="shared" si="160"/>
        <v>-703080</v>
      </c>
      <c r="R294" s="22">
        <f t="shared" si="161"/>
        <v>0</v>
      </c>
      <c r="S294" s="22">
        <f>'3.ВС (2)'!L259</f>
        <v>703080</v>
      </c>
      <c r="T294" s="22">
        <f t="shared" si="162"/>
        <v>-703080</v>
      </c>
      <c r="U294" s="22">
        <f t="shared" si="163"/>
        <v>0</v>
      </c>
    </row>
    <row r="295" spans="1:21" s="17" customFormat="1" ht="109.5" hidden="1" customHeight="1" x14ac:dyDescent="0.2">
      <c r="A295" s="374" t="s">
        <v>414</v>
      </c>
      <c r="B295" s="374"/>
      <c r="C295" s="374"/>
      <c r="D295" s="374"/>
      <c r="E295" s="422" t="s">
        <v>291</v>
      </c>
      <c r="F295" s="423" t="s">
        <v>71</v>
      </c>
      <c r="G295" s="423" t="s">
        <v>40</v>
      </c>
      <c r="H295" s="422" t="s">
        <v>714</v>
      </c>
      <c r="I295" s="386"/>
      <c r="J295" s="336">
        <f t="shared" ref="J295:L296" si="164">J296</f>
        <v>0</v>
      </c>
      <c r="K295" s="336">
        <f t="shared" si="164"/>
        <v>0</v>
      </c>
      <c r="L295" s="336">
        <f t="shared" si="164"/>
        <v>0</v>
      </c>
      <c r="M295" s="326">
        <f>'3.ВС (2)'!J260</f>
        <v>1121186.05</v>
      </c>
      <c r="N295" s="325">
        <f t="shared" si="158"/>
        <v>-1121186.05</v>
      </c>
      <c r="O295" s="325">
        <f t="shared" si="159"/>
        <v>0</v>
      </c>
      <c r="P295" s="22">
        <f>'3.ВС (2)'!K260</f>
        <v>1369154.5600000001</v>
      </c>
      <c r="Q295" s="22">
        <f t="shared" si="160"/>
        <v>-1369154.5600000001</v>
      </c>
      <c r="R295" s="22">
        <f t="shared" si="161"/>
        <v>0</v>
      </c>
      <c r="S295" s="22">
        <f>'3.ВС (2)'!L260</f>
        <v>1369154.5600000001</v>
      </c>
      <c r="T295" s="22">
        <f t="shared" si="162"/>
        <v>-1369154.5600000001</v>
      </c>
      <c r="U295" s="22">
        <f t="shared" si="163"/>
        <v>0</v>
      </c>
    </row>
    <row r="296" spans="1:21" s="17" customFormat="1" ht="45" hidden="1" x14ac:dyDescent="0.2">
      <c r="A296" s="374" t="s">
        <v>37</v>
      </c>
      <c r="B296" s="374"/>
      <c r="C296" s="374"/>
      <c r="D296" s="374"/>
      <c r="E296" s="422" t="s">
        <v>291</v>
      </c>
      <c r="F296" s="423" t="s">
        <v>71</v>
      </c>
      <c r="G296" s="423" t="s">
        <v>40</v>
      </c>
      <c r="H296" s="422" t="s">
        <v>714</v>
      </c>
      <c r="I296" s="386" t="s">
        <v>76</v>
      </c>
      <c r="J296" s="336">
        <f t="shared" si="164"/>
        <v>0</v>
      </c>
      <c r="K296" s="336">
        <f t="shared" si="164"/>
        <v>0</v>
      </c>
      <c r="L296" s="336">
        <f t="shared" si="164"/>
        <v>0</v>
      </c>
      <c r="M296" s="326">
        <f>'3.ВС (2)'!J261</f>
        <v>1121186.05</v>
      </c>
      <c r="N296" s="325">
        <f t="shared" si="158"/>
        <v>-1121186.05</v>
      </c>
      <c r="O296" s="325">
        <f t="shared" si="159"/>
        <v>0</v>
      </c>
      <c r="P296" s="22">
        <f>'3.ВС (2)'!K261</f>
        <v>1369154.5600000001</v>
      </c>
      <c r="Q296" s="22">
        <f t="shared" si="160"/>
        <v>-1369154.5600000001</v>
      </c>
      <c r="R296" s="22">
        <f t="shared" si="161"/>
        <v>0</v>
      </c>
      <c r="S296" s="22">
        <f>'3.ВС (2)'!L261</f>
        <v>1369154.5600000001</v>
      </c>
      <c r="T296" s="22">
        <f t="shared" si="162"/>
        <v>-1369154.5600000001</v>
      </c>
      <c r="U296" s="22">
        <f t="shared" si="163"/>
        <v>0</v>
      </c>
    </row>
    <row r="297" spans="1:21" s="17" customFormat="1" hidden="1" x14ac:dyDescent="0.2">
      <c r="A297" s="374" t="s">
        <v>77</v>
      </c>
      <c r="B297" s="374"/>
      <c r="C297" s="374"/>
      <c r="D297" s="374"/>
      <c r="E297" s="422" t="s">
        <v>291</v>
      </c>
      <c r="F297" s="423" t="s">
        <v>71</v>
      </c>
      <c r="G297" s="423" t="s">
        <v>40</v>
      </c>
      <c r="H297" s="422" t="s">
        <v>714</v>
      </c>
      <c r="I297" s="386" t="s">
        <v>78</v>
      </c>
      <c r="J297" s="336"/>
      <c r="K297" s="336"/>
      <c r="L297" s="336"/>
      <c r="M297" s="326">
        <f>'3.ВС (2)'!J262</f>
        <v>1121186.05</v>
      </c>
      <c r="N297" s="325">
        <f t="shared" si="158"/>
        <v>-1121186.05</v>
      </c>
      <c r="O297" s="325">
        <f t="shared" si="159"/>
        <v>0</v>
      </c>
      <c r="P297" s="22">
        <f>'3.ВС (2)'!K262</f>
        <v>1369154.5600000001</v>
      </c>
      <c r="Q297" s="22">
        <f t="shared" si="160"/>
        <v>-1369154.5600000001</v>
      </c>
      <c r="R297" s="22">
        <f t="shared" si="161"/>
        <v>0</v>
      </c>
      <c r="S297" s="22">
        <f>'3.ВС (2)'!L262</f>
        <v>1369154.5600000001</v>
      </c>
      <c r="T297" s="22">
        <f t="shared" si="162"/>
        <v>-1369154.5600000001</v>
      </c>
      <c r="U297" s="22">
        <f t="shared" si="163"/>
        <v>0</v>
      </c>
    </row>
    <row r="298" spans="1:21" ht="136.5" hidden="1" customHeight="1" x14ac:dyDescent="0.2">
      <c r="A298" s="374" t="s">
        <v>412</v>
      </c>
      <c r="B298" s="321"/>
      <c r="C298" s="321"/>
      <c r="D298" s="321"/>
      <c r="E298" s="422">
        <v>852</v>
      </c>
      <c r="F298" s="423" t="s">
        <v>71</v>
      </c>
      <c r="G298" s="422" t="s">
        <v>40</v>
      </c>
      <c r="H298" s="422" t="s">
        <v>715</v>
      </c>
      <c r="I298" s="386"/>
      <c r="J298" s="319">
        <f t="shared" ref="J298:L299" si="165">J299</f>
        <v>0</v>
      </c>
      <c r="K298" s="319">
        <f t="shared" si="165"/>
        <v>0</v>
      </c>
      <c r="L298" s="319">
        <f t="shared" si="165"/>
        <v>0</v>
      </c>
      <c r="M298" s="326">
        <f>'3.ВС (2)'!J263</f>
        <v>13592880</v>
      </c>
      <c r="N298" s="325">
        <f t="shared" si="158"/>
        <v>-13592880</v>
      </c>
      <c r="O298" s="325">
        <f t="shared" si="159"/>
        <v>0</v>
      </c>
      <c r="P298" s="22">
        <f>'3.ВС (2)'!K263</f>
        <v>13280400</v>
      </c>
      <c r="Q298" s="22">
        <f t="shared" si="160"/>
        <v>-13280400</v>
      </c>
      <c r="R298" s="22">
        <f t="shared" si="161"/>
        <v>0</v>
      </c>
      <c r="S298" s="22">
        <f>'3.ВС (2)'!L263</f>
        <v>12811680</v>
      </c>
      <c r="T298" s="22">
        <f t="shared" si="162"/>
        <v>-12811680</v>
      </c>
      <c r="U298" s="22">
        <f t="shared" si="163"/>
        <v>0</v>
      </c>
    </row>
    <row r="299" spans="1:21" ht="45.75" hidden="1" customHeight="1" x14ac:dyDescent="0.2">
      <c r="A299" s="374" t="s">
        <v>37</v>
      </c>
      <c r="B299" s="321"/>
      <c r="C299" s="321"/>
      <c r="D299" s="321"/>
      <c r="E299" s="422">
        <v>852</v>
      </c>
      <c r="F299" s="423" t="s">
        <v>71</v>
      </c>
      <c r="G299" s="422" t="s">
        <v>40</v>
      </c>
      <c r="H299" s="422" t="s">
        <v>715</v>
      </c>
      <c r="I299" s="386" t="s">
        <v>76</v>
      </c>
      <c r="J299" s="319">
        <f t="shared" si="165"/>
        <v>0</v>
      </c>
      <c r="K299" s="319">
        <f t="shared" si="165"/>
        <v>0</v>
      </c>
      <c r="L299" s="319">
        <f t="shared" si="165"/>
        <v>0</v>
      </c>
      <c r="M299" s="326">
        <f>'3.ВС (2)'!J264</f>
        <v>13592880</v>
      </c>
      <c r="N299" s="325">
        <f t="shared" si="158"/>
        <v>-13592880</v>
      </c>
      <c r="O299" s="325">
        <f t="shared" si="159"/>
        <v>0</v>
      </c>
      <c r="P299" s="22">
        <f>'3.ВС (2)'!K264</f>
        <v>13280400</v>
      </c>
      <c r="Q299" s="22">
        <f t="shared" si="160"/>
        <v>-13280400</v>
      </c>
      <c r="R299" s="22">
        <f t="shared" si="161"/>
        <v>0</v>
      </c>
      <c r="S299" s="22">
        <f>'3.ВС (2)'!L264</f>
        <v>12811680</v>
      </c>
      <c r="T299" s="22">
        <f t="shared" si="162"/>
        <v>-12811680</v>
      </c>
      <c r="U299" s="22">
        <f t="shared" si="163"/>
        <v>0</v>
      </c>
    </row>
    <row r="300" spans="1:21" hidden="1" x14ac:dyDescent="0.2">
      <c r="A300" s="374" t="s">
        <v>77</v>
      </c>
      <c r="B300" s="321"/>
      <c r="C300" s="321"/>
      <c r="D300" s="321"/>
      <c r="E300" s="422">
        <v>852</v>
      </c>
      <c r="F300" s="423" t="s">
        <v>71</v>
      </c>
      <c r="G300" s="422" t="s">
        <v>40</v>
      </c>
      <c r="H300" s="422" t="s">
        <v>715</v>
      </c>
      <c r="I300" s="386" t="s">
        <v>78</v>
      </c>
      <c r="J300" s="319"/>
      <c r="K300" s="319"/>
      <c r="L300" s="319"/>
      <c r="M300" s="326">
        <f>'3.ВС (2)'!J265</f>
        <v>13592880</v>
      </c>
      <c r="N300" s="325">
        <f t="shared" si="158"/>
        <v>-13592880</v>
      </c>
      <c r="O300" s="325">
        <f t="shared" si="159"/>
        <v>0</v>
      </c>
      <c r="P300" s="22">
        <f>'3.ВС (2)'!K265</f>
        <v>13280400</v>
      </c>
      <c r="Q300" s="22">
        <f t="shared" si="160"/>
        <v>-13280400</v>
      </c>
      <c r="R300" s="22">
        <f t="shared" si="161"/>
        <v>0</v>
      </c>
      <c r="S300" s="22">
        <f>'3.ВС (2)'!L265</f>
        <v>12811680</v>
      </c>
      <c r="T300" s="22">
        <f t="shared" si="162"/>
        <v>-12811680</v>
      </c>
      <c r="U300" s="22">
        <f t="shared" si="163"/>
        <v>0</v>
      </c>
    </row>
    <row r="301" spans="1:21" ht="115.5" hidden="1" customHeight="1" x14ac:dyDescent="0.2">
      <c r="A301" s="374" t="s">
        <v>269</v>
      </c>
      <c r="B301" s="374"/>
      <c r="C301" s="374"/>
      <c r="D301" s="374"/>
      <c r="E301" s="422">
        <v>852</v>
      </c>
      <c r="F301" s="423" t="s">
        <v>71</v>
      </c>
      <c r="G301" s="423" t="s">
        <v>40</v>
      </c>
      <c r="H301" s="422" t="s">
        <v>344</v>
      </c>
      <c r="I301" s="386"/>
      <c r="J301" s="319">
        <f t="shared" ref="J301:L302" si="166">J302</f>
        <v>0</v>
      </c>
      <c r="K301" s="319">
        <f t="shared" si="166"/>
        <v>0</v>
      </c>
      <c r="L301" s="319">
        <f t="shared" si="166"/>
        <v>0</v>
      </c>
      <c r="M301" s="326">
        <f>'3.ВС (2)'!J266</f>
        <v>116366368</v>
      </c>
      <c r="N301" s="325">
        <f t="shared" si="158"/>
        <v>-116366368</v>
      </c>
      <c r="O301" s="325">
        <f t="shared" si="159"/>
        <v>0</v>
      </c>
      <c r="P301" s="22">
        <f>'3.ВС (2)'!K266</f>
        <v>116366368</v>
      </c>
      <c r="Q301" s="22">
        <f t="shared" si="160"/>
        <v>-116366368</v>
      </c>
      <c r="R301" s="22">
        <f t="shared" si="161"/>
        <v>0</v>
      </c>
      <c r="S301" s="22">
        <f>'3.ВС (2)'!L266</f>
        <v>116366368</v>
      </c>
      <c r="T301" s="22">
        <f t="shared" si="162"/>
        <v>-116366368</v>
      </c>
      <c r="U301" s="22">
        <f t="shared" si="163"/>
        <v>0</v>
      </c>
    </row>
    <row r="302" spans="1:21" ht="45" hidden="1" x14ac:dyDescent="0.2">
      <c r="A302" s="374" t="s">
        <v>37</v>
      </c>
      <c r="B302" s="374"/>
      <c r="C302" s="374"/>
      <c r="D302" s="374"/>
      <c r="E302" s="422">
        <v>852</v>
      </c>
      <c r="F302" s="423" t="s">
        <v>71</v>
      </c>
      <c r="G302" s="423" t="s">
        <v>40</v>
      </c>
      <c r="H302" s="422" t="s">
        <v>344</v>
      </c>
      <c r="I302" s="386" t="s">
        <v>76</v>
      </c>
      <c r="J302" s="319">
        <f t="shared" si="166"/>
        <v>0</v>
      </c>
      <c r="K302" s="319">
        <f t="shared" si="166"/>
        <v>0</v>
      </c>
      <c r="L302" s="319">
        <f t="shared" si="166"/>
        <v>0</v>
      </c>
      <c r="M302" s="326">
        <f>'3.ВС (2)'!J267</f>
        <v>116366368</v>
      </c>
      <c r="N302" s="325">
        <f t="shared" si="158"/>
        <v>-116366368</v>
      </c>
      <c r="O302" s="325">
        <f t="shared" si="159"/>
        <v>0</v>
      </c>
      <c r="P302" s="22">
        <f>'3.ВС (2)'!K267</f>
        <v>116366368</v>
      </c>
      <c r="Q302" s="22">
        <f t="shared" si="160"/>
        <v>-116366368</v>
      </c>
      <c r="R302" s="22">
        <f t="shared" si="161"/>
        <v>0</v>
      </c>
      <c r="S302" s="22">
        <f>'3.ВС (2)'!L267</f>
        <v>116366368</v>
      </c>
      <c r="T302" s="22">
        <f t="shared" si="162"/>
        <v>-116366368</v>
      </c>
      <c r="U302" s="22">
        <f t="shared" si="163"/>
        <v>0</v>
      </c>
    </row>
    <row r="303" spans="1:21" hidden="1" x14ac:dyDescent="0.2">
      <c r="A303" s="374" t="s">
        <v>77</v>
      </c>
      <c r="B303" s="374"/>
      <c r="C303" s="374"/>
      <c r="D303" s="374"/>
      <c r="E303" s="422">
        <v>852</v>
      </c>
      <c r="F303" s="423" t="s">
        <v>71</v>
      </c>
      <c r="G303" s="423" t="s">
        <v>40</v>
      </c>
      <c r="H303" s="422" t="s">
        <v>344</v>
      </c>
      <c r="I303" s="386" t="s">
        <v>78</v>
      </c>
      <c r="J303" s="319"/>
      <c r="K303" s="319"/>
      <c r="L303" s="319"/>
      <c r="M303" s="326">
        <f>'3.ВС (2)'!J268</f>
        <v>116366368</v>
      </c>
      <c r="N303" s="325">
        <f t="shared" si="158"/>
        <v>-116366368</v>
      </c>
      <c r="O303" s="325">
        <f t="shared" si="159"/>
        <v>0</v>
      </c>
      <c r="P303" s="22">
        <f>'3.ВС (2)'!K268</f>
        <v>116366368</v>
      </c>
      <c r="Q303" s="22">
        <f t="shared" si="160"/>
        <v>-116366368</v>
      </c>
      <c r="R303" s="22">
        <f t="shared" si="161"/>
        <v>0</v>
      </c>
      <c r="S303" s="22">
        <f>'3.ВС (2)'!L268</f>
        <v>116366368</v>
      </c>
      <c r="T303" s="22">
        <f t="shared" si="162"/>
        <v>-116366368</v>
      </c>
      <c r="U303" s="22">
        <f t="shared" si="163"/>
        <v>0</v>
      </c>
    </row>
    <row r="304" spans="1:21" hidden="1" x14ac:dyDescent="0.2">
      <c r="A304" s="374" t="s">
        <v>111</v>
      </c>
      <c r="B304" s="374"/>
      <c r="C304" s="374"/>
      <c r="D304" s="374"/>
      <c r="E304" s="422">
        <v>852</v>
      </c>
      <c r="F304" s="423" t="s">
        <v>71</v>
      </c>
      <c r="G304" s="423" t="s">
        <v>40</v>
      </c>
      <c r="H304" s="422" t="s">
        <v>345</v>
      </c>
      <c r="I304" s="386"/>
      <c r="J304" s="319">
        <f t="shared" ref="J304:L305" si="167">J305</f>
        <v>0</v>
      </c>
      <c r="K304" s="319">
        <f t="shared" si="167"/>
        <v>0</v>
      </c>
      <c r="L304" s="319">
        <f t="shared" si="167"/>
        <v>0</v>
      </c>
      <c r="M304" s="326">
        <f>'3.ВС (2)'!J269</f>
        <v>24103400</v>
      </c>
      <c r="N304" s="325">
        <f t="shared" si="158"/>
        <v>-24103400</v>
      </c>
      <c r="O304" s="325">
        <f t="shared" si="159"/>
        <v>0</v>
      </c>
      <c r="P304" s="22">
        <f>'3.ВС (2)'!K269</f>
        <v>22861400</v>
      </c>
      <c r="Q304" s="22">
        <f t="shared" si="160"/>
        <v>-22861400</v>
      </c>
      <c r="R304" s="22">
        <f t="shared" si="161"/>
        <v>0</v>
      </c>
      <c r="S304" s="22">
        <f>'3.ВС (2)'!L269</f>
        <v>22585800</v>
      </c>
      <c r="T304" s="22">
        <f t="shared" si="162"/>
        <v>-22585800</v>
      </c>
      <c r="U304" s="22">
        <f t="shared" si="163"/>
        <v>0</v>
      </c>
    </row>
    <row r="305" spans="1:21" ht="45" hidden="1" x14ac:dyDescent="0.2">
      <c r="A305" s="374" t="s">
        <v>37</v>
      </c>
      <c r="B305" s="374"/>
      <c r="C305" s="374"/>
      <c r="D305" s="374"/>
      <c r="E305" s="422">
        <v>852</v>
      </c>
      <c r="F305" s="423" t="s">
        <v>71</v>
      </c>
      <c r="G305" s="422" t="s">
        <v>40</v>
      </c>
      <c r="H305" s="422" t="s">
        <v>345</v>
      </c>
      <c r="I305" s="386" t="s">
        <v>76</v>
      </c>
      <c r="J305" s="319">
        <f t="shared" si="167"/>
        <v>0</v>
      </c>
      <c r="K305" s="319">
        <f t="shared" si="167"/>
        <v>0</v>
      </c>
      <c r="L305" s="319">
        <f t="shared" si="167"/>
        <v>0</v>
      </c>
      <c r="M305" s="326">
        <f>'3.ВС (2)'!J270</f>
        <v>24103400</v>
      </c>
      <c r="N305" s="325">
        <f t="shared" si="158"/>
        <v>-24103400</v>
      </c>
      <c r="O305" s="325">
        <f t="shared" si="159"/>
        <v>0</v>
      </c>
      <c r="P305" s="22">
        <f>'3.ВС (2)'!K270</f>
        <v>22861400</v>
      </c>
      <c r="Q305" s="22">
        <f t="shared" si="160"/>
        <v>-22861400</v>
      </c>
      <c r="R305" s="22">
        <f t="shared" si="161"/>
        <v>0</v>
      </c>
      <c r="S305" s="22">
        <f>'3.ВС (2)'!L270</f>
        <v>22585800</v>
      </c>
      <c r="T305" s="22">
        <f t="shared" si="162"/>
        <v>-22585800</v>
      </c>
      <c r="U305" s="22">
        <f t="shared" si="163"/>
        <v>0</v>
      </c>
    </row>
    <row r="306" spans="1:21" hidden="1" x14ac:dyDescent="0.2">
      <c r="A306" s="374" t="s">
        <v>77</v>
      </c>
      <c r="B306" s="374"/>
      <c r="C306" s="374"/>
      <c r="D306" s="374"/>
      <c r="E306" s="422">
        <v>852</v>
      </c>
      <c r="F306" s="423" t="s">
        <v>71</v>
      </c>
      <c r="G306" s="422" t="s">
        <v>40</v>
      </c>
      <c r="H306" s="422" t="s">
        <v>345</v>
      </c>
      <c r="I306" s="386" t="s">
        <v>78</v>
      </c>
      <c r="J306" s="319"/>
      <c r="K306" s="319"/>
      <c r="L306" s="319"/>
      <c r="M306" s="326">
        <f>'3.ВС (2)'!J271</f>
        <v>24103400</v>
      </c>
      <c r="N306" s="325">
        <f t="shared" si="158"/>
        <v>-24103400</v>
      </c>
      <c r="O306" s="325">
        <f t="shared" si="159"/>
        <v>0</v>
      </c>
      <c r="P306" s="22">
        <f>'3.ВС (2)'!K271</f>
        <v>22861400</v>
      </c>
      <c r="Q306" s="22">
        <f t="shared" si="160"/>
        <v>-22861400</v>
      </c>
      <c r="R306" s="22">
        <f t="shared" si="161"/>
        <v>0</v>
      </c>
      <c r="S306" s="22">
        <f>'3.ВС (2)'!L271</f>
        <v>22585800</v>
      </c>
      <c r="T306" s="22">
        <f t="shared" si="162"/>
        <v>-22585800</v>
      </c>
      <c r="U306" s="22">
        <f t="shared" si="163"/>
        <v>0</v>
      </c>
    </row>
    <row r="307" spans="1:21" hidden="1" x14ac:dyDescent="0.2">
      <c r="A307" s="374" t="s">
        <v>109</v>
      </c>
      <c r="B307" s="374"/>
      <c r="C307" s="374"/>
      <c r="D307" s="374"/>
      <c r="E307" s="422">
        <v>852</v>
      </c>
      <c r="F307" s="423" t="s">
        <v>71</v>
      </c>
      <c r="G307" s="422" t="s">
        <v>40</v>
      </c>
      <c r="H307" s="422" t="s">
        <v>341</v>
      </c>
      <c r="I307" s="386"/>
      <c r="J307" s="319">
        <f t="shared" ref="J307:L311" si="168">J308</f>
        <v>0</v>
      </c>
      <c r="K307" s="319">
        <f t="shared" si="168"/>
        <v>0</v>
      </c>
      <c r="L307" s="319">
        <f t="shared" si="168"/>
        <v>0</v>
      </c>
      <c r="M307" s="326">
        <f>'3.ВС (2)'!J272</f>
        <v>271225</v>
      </c>
      <c r="N307" s="325">
        <f t="shared" si="158"/>
        <v>-271225</v>
      </c>
      <c r="O307" s="325">
        <f t="shared" si="159"/>
        <v>0</v>
      </c>
      <c r="P307" s="22">
        <f>'3.ВС (2)'!K272</f>
        <v>0</v>
      </c>
      <c r="Q307" s="22">
        <f t="shared" si="160"/>
        <v>0</v>
      </c>
      <c r="R307" s="22">
        <f t="shared" si="161"/>
        <v>0</v>
      </c>
      <c r="S307" s="22">
        <f>'3.ВС (2)'!L272</f>
        <v>0</v>
      </c>
      <c r="T307" s="22">
        <f t="shared" si="162"/>
        <v>0</v>
      </c>
      <c r="U307" s="22">
        <f t="shared" si="163"/>
        <v>0</v>
      </c>
    </row>
    <row r="308" spans="1:21" ht="45" hidden="1" x14ac:dyDescent="0.2">
      <c r="A308" s="374" t="s">
        <v>37</v>
      </c>
      <c r="B308" s="374"/>
      <c r="C308" s="374"/>
      <c r="D308" s="374"/>
      <c r="E308" s="422">
        <v>852</v>
      </c>
      <c r="F308" s="423" t="s">
        <v>71</v>
      </c>
      <c r="G308" s="422" t="s">
        <v>40</v>
      </c>
      <c r="H308" s="422" t="s">
        <v>341</v>
      </c>
      <c r="I308" s="386" t="s">
        <v>76</v>
      </c>
      <c r="J308" s="319">
        <f t="shared" si="168"/>
        <v>0</v>
      </c>
      <c r="K308" s="319">
        <f t="shared" si="168"/>
        <v>0</v>
      </c>
      <c r="L308" s="319">
        <f t="shared" si="168"/>
        <v>0</v>
      </c>
      <c r="M308" s="326">
        <f>'3.ВС (2)'!J273</f>
        <v>271225</v>
      </c>
      <c r="N308" s="325">
        <f t="shared" si="158"/>
        <v>-271225</v>
      </c>
      <c r="O308" s="325">
        <f t="shared" si="159"/>
        <v>0</v>
      </c>
      <c r="P308" s="22">
        <f>'3.ВС (2)'!K273</f>
        <v>0</v>
      </c>
      <c r="Q308" s="22">
        <f t="shared" si="160"/>
        <v>0</v>
      </c>
      <c r="R308" s="22">
        <f t="shared" si="161"/>
        <v>0</v>
      </c>
      <c r="S308" s="22">
        <f>'3.ВС (2)'!L273</f>
        <v>0</v>
      </c>
      <c r="T308" s="22">
        <f t="shared" si="162"/>
        <v>0</v>
      </c>
      <c r="U308" s="22">
        <f t="shared" si="163"/>
        <v>0</v>
      </c>
    </row>
    <row r="309" spans="1:21" hidden="1" x14ac:dyDescent="0.2">
      <c r="A309" s="374" t="s">
        <v>77</v>
      </c>
      <c r="B309" s="374"/>
      <c r="C309" s="374"/>
      <c r="D309" s="374"/>
      <c r="E309" s="422">
        <v>852</v>
      </c>
      <c r="F309" s="423" t="s">
        <v>71</v>
      </c>
      <c r="G309" s="422" t="s">
        <v>40</v>
      </c>
      <c r="H309" s="422" t="s">
        <v>341</v>
      </c>
      <c r="I309" s="386" t="s">
        <v>78</v>
      </c>
      <c r="J309" s="319"/>
      <c r="K309" s="319"/>
      <c r="L309" s="319"/>
      <c r="M309" s="326">
        <f>'3.ВС (2)'!J274</f>
        <v>271225</v>
      </c>
      <c r="N309" s="325">
        <f t="shared" si="158"/>
        <v>-271225</v>
      </c>
      <c r="O309" s="325">
        <f t="shared" si="159"/>
        <v>0</v>
      </c>
      <c r="P309" s="22">
        <f>'3.ВС (2)'!K274</f>
        <v>0</v>
      </c>
      <c r="Q309" s="22">
        <f t="shared" si="160"/>
        <v>0</v>
      </c>
      <c r="R309" s="22">
        <f t="shared" si="161"/>
        <v>0</v>
      </c>
      <c r="S309" s="22">
        <f>'3.ВС (2)'!L274</f>
        <v>0</v>
      </c>
      <c r="T309" s="22">
        <f t="shared" si="162"/>
        <v>0</v>
      </c>
      <c r="U309" s="22">
        <f t="shared" si="163"/>
        <v>0</v>
      </c>
    </row>
    <row r="310" spans="1:21" ht="45" hidden="1" x14ac:dyDescent="0.2">
      <c r="A310" s="374" t="s">
        <v>700</v>
      </c>
      <c r="B310" s="374"/>
      <c r="C310" s="374"/>
      <c r="D310" s="374"/>
      <c r="E310" s="422">
        <v>852</v>
      </c>
      <c r="F310" s="423" t="s">
        <v>71</v>
      </c>
      <c r="G310" s="422" t="s">
        <v>40</v>
      </c>
      <c r="H310" s="422" t="s">
        <v>699</v>
      </c>
      <c r="I310" s="386"/>
      <c r="J310" s="319">
        <f t="shared" si="168"/>
        <v>0</v>
      </c>
      <c r="K310" s="319">
        <f t="shared" si="168"/>
        <v>0</v>
      </c>
      <c r="L310" s="319">
        <f t="shared" si="168"/>
        <v>0</v>
      </c>
      <c r="M310" s="326">
        <f>'3.ВС (2)'!J275</f>
        <v>205012</v>
      </c>
      <c r="N310" s="325">
        <f t="shared" si="158"/>
        <v>-205012</v>
      </c>
      <c r="O310" s="325">
        <f t="shared" si="159"/>
        <v>0</v>
      </c>
      <c r="P310" s="22">
        <f>'3.ВС (2)'!K275</f>
        <v>0</v>
      </c>
      <c r="Q310" s="22">
        <f t="shared" si="160"/>
        <v>0</v>
      </c>
      <c r="R310" s="22">
        <f t="shared" si="161"/>
        <v>0</v>
      </c>
      <c r="S310" s="22">
        <f>'3.ВС (2)'!L275</f>
        <v>0</v>
      </c>
      <c r="T310" s="22">
        <f t="shared" si="162"/>
        <v>0</v>
      </c>
      <c r="U310" s="22">
        <f t="shared" si="163"/>
        <v>0</v>
      </c>
    </row>
    <row r="311" spans="1:21" ht="45" hidden="1" x14ac:dyDescent="0.2">
      <c r="A311" s="374" t="s">
        <v>37</v>
      </c>
      <c r="B311" s="374"/>
      <c r="C311" s="374"/>
      <c r="D311" s="374"/>
      <c r="E311" s="422">
        <v>852</v>
      </c>
      <c r="F311" s="423" t="s">
        <v>71</v>
      </c>
      <c r="G311" s="422" t="s">
        <v>40</v>
      </c>
      <c r="H311" s="422" t="s">
        <v>699</v>
      </c>
      <c r="I311" s="386" t="s">
        <v>76</v>
      </c>
      <c r="J311" s="319">
        <f t="shared" si="168"/>
        <v>0</v>
      </c>
      <c r="K311" s="319">
        <f t="shared" si="168"/>
        <v>0</v>
      </c>
      <c r="L311" s="319">
        <f t="shared" si="168"/>
        <v>0</v>
      </c>
      <c r="M311" s="326">
        <f>'3.ВС (2)'!J276</f>
        <v>205012</v>
      </c>
      <c r="N311" s="325">
        <f t="shared" si="158"/>
        <v>-205012</v>
      </c>
      <c r="O311" s="325">
        <f t="shared" si="159"/>
        <v>0</v>
      </c>
      <c r="P311" s="22">
        <f>'3.ВС (2)'!K276</f>
        <v>0</v>
      </c>
      <c r="Q311" s="22">
        <f t="shared" si="160"/>
        <v>0</v>
      </c>
      <c r="R311" s="22">
        <f t="shared" si="161"/>
        <v>0</v>
      </c>
      <c r="S311" s="22">
        <f>'3.ВС (2)'!L276</f>
        <v>0</v>
      </c>
      <c r="T311" s="22">
        <f t="shared" si="162"/>
        <v>0</v>
      </c>
      <c r="U311" s="22">
        <f t="shared" si="163"/>
        <v>0</v>
      </c>
    </row>
    <row r="312" spans="1:21" hidden="1" x14ac:dyDescent="0.2">
      <c r="A312" s="374" t="s">
        <v>77</v>
      </c>
      <c r="B312" s="374"/>
      <c r="C312" s="374"/>
      <c r="D312" s="374"/>
      <c r="E312" s="422">
        <v>852</v>
      </c>
      <c r="F312" s="423" t="s">
        <v>71</v>
      </c>
      <c r="G312" s="422" t="s">
        <v>40</v>
      </c>
      <c r="H312" s="422" t="s">
        <v>699</v>
      </c>
      <c r="I312" s="386" t="s">
        <v>78</v>
      </c>
      <c r="J312" s="319"/>
      <c r="K312" s="319"/>
      <c r="L312" s="319"/>
      <c r="M312" s="326">
        <f>'3.ВС (2)'!J277</f>
        <v>205012</v>
      </c>
      <c r="N312" s="325">
        <f t="shared" si="158"/>
        <v>-205012</v>
      </c>
      <c r="O312" s="325">
        <f t="shared" si="159"/>
        <v>0</v>
      </c>
      <c r="P312" s="22">
        <f>'3.ВС (2)'!K277</f>
        <v>0</v>
      </c>
      <c r="Q312" s="22">
        <f t="shared" si="160"/>
        <v>0</v>
      </c>
      <c r="R312" s="22">
        <f t="shared" si="161"/>
        <v>0</v>
      </c>
      <c r="S312" s="22">
        <f>'3.ВС (2)'!L277</f>
        <v>0</v>
      </c>
      <c r="T312" s="22">
        <f t="shared" si="162"/>
        <v>0</v>
      </c>
      <c r="U312" s="22">
        <f t="shared" si="163"/>
        <v>0</v>
      </c>
    </row>
    <row r="313" spans="1:21" s="17" customFormat="1" ht="30" hidden="1" x14ac:dyDescent="0.2">
      <c r="A313" s="374" t="s">
        <v>110</v>
      </c>
      <c r="B313" s="374"/>
      <c r="C313" s="374"/>
      <c r="D313" s="374"/>
      <c r="E313" s="422">
        <v>852</v>
      </c>
      <c r="F313" s="422" t="s">
        <v>71</v>
      </c>
      <c r="G313" s="422" t="s">
        <v>40</v>
      </c>
      <c r="H313" s="422" t="s">
        <v>342</v>
      </c>
      <c r="I313" s="386"/>
      <c r="J313" s="319">
        <f t="shared" ref="J313:L314" si="169">J314</f>
        <v>0</v>
      </c>
      <c r="K313" s="319">
        <f t="shared" si="169"/>
        <v>0</v>
      </c>
      <c r="L313" s="319">
        <f t="shared" si="169"/>
        <v>0</v>
      </c>
      <c r="M313" s="326">
        <f>'3.ВС (2)'!J278</f>
        <v>726500</v>
      </c>
      <c r="N313" s="325">
        <f t="shared" si="158"/>
        <v>-726500</v>
      </c>
      <c r="O313" s="325">
        <f t="shared" si="159"/>
        <v>0</v>
      </c>
      <c r="P313" s="22">
        <f>'3.ВС (2)'!K278</f>
        <v>0</v>
      </c>
      <c r="Q313" s="22">
        <f t="shared" si="160"/>
        <v>0</v>
      </c>
      <c r="R313" s="22">
        <f t="shared" si="161"/>
        <v>0</v>
      </c>
      <c r="S313" s="22">
        <f>'3.ВС (2)'!L278</f>
        <v>0</v>
      </c>
      <c r="T313" s="22">
        <f t="shared" si="162"/>
        <v>0</v>
      </c>
      <c r="U313" s="22">
        <f t="shared" si="163"/>
        <v>0</v>
      </c>
    </row>
    <row r="314" spans="1:21" s="17" customFormat="1" ht="45" hidden="1" x14ac:dyDescent="0.2">
      <c r="A314" s="374" t="s">
        <v>37</v>
      </c>
      <c r="B314" s="374"/>
      <c r="C314" s="374"/>
      <c r="D314" s="374"/>
      <c r="E314" s="422">
        <v>852</v>
      </c>
      <c r="F314" s="423" t="s">
        <v>71</v>
      </c>
      <c r="G314" s="422" t="s">
        <v>40</v>
      </c>
      <c r="H314" s="422" t="s">
        <v>342</v>
      </c>
      <c r="I314" s="386" t="s">
        <v>76</v>
      </c>
      <c r="J314" s="319">
        <f t="shared" si="169"/>
        <v>0</v>
      </c>
      <c r="K314" s="319">
        <f t="shared" si="169"/>
        <v>0</v>
      </c>
      <c r="L314" s="319">
        <f t="shared" si="169"/>
        <v>0</v>
      </c>
      <c r="M314" s="326">
        <f>'3.ВС (2)'!J279</f>
        <v>726500</v>
      </c>
      <c r="N314" s="325">
        <f t="shared" si="158"/>
        <v>-726500</v>
      </c>
      <c r="O314" s="325">
        <f t="shared" si="159"/>
        <v>0</v>
      </c>
      <c r="P314" s="22">
        <f>'3.ВС (2)'!K279</f>
        <v>0</v>
      </c>
      <c r="Q314" s="22">
        <f t="shared" si="160"/>
        <v>0</v>
      </c>
      <c r="R314" s="22">
        <f t="shared" si="161"/>
        <v>0</v>
      </c>
      <c r="S314" s="22">
        <f>'3.ВС (2)'!L279</f>
        <v>0</v>
      </c>
      <c r="T314" s="22">
        <f t="shared" si="162"/>
        <v>0</v>
      </c>
      <c r="U314" s="22">
        <f t="shared" si="163"/>
        <v>0</v>
      </c>
    </row>
    <row r="315" spans="1:21" s="17" customFormat="1" hidden="1" x14ac:dyDescent="0.2">
      <c r="A315" s="374" t="s">
        <v>77</v>
      </c>
      <c r="B315" s="374"/>
      <c r="C315" s="374"/>
      <c r="D315" s="374"/>
      <c r="E315" s="422">
        <v>852</v>
      </c>
      <c r="F315" s="423" t="s">
        <v>71</v>
      </c>
      <c r="G315" s="422" t="s">
        <v>40</v>
      </c>
      <c r="H315" s="422" t="s">
        <v>342</v>
      </c>
      <c r="I315" s="386" t="s">
        <v>78</v>
      </c>
      <c r="J315" s="319"/>
      <c r="K315" s="319"/>
      <c r="L315" s="319"/>
      <c r="M315" s="326">
        <f>'3.ВС (2)'!J280</f>
        <v>726500</v>
      </c>
      <c r="N315" s="325">
        <f t="shared" si="158"/>
        <v>-726500</v>
      </c>
      <c r="O315" s="325">
        <f t="shared" si="159"/>
        <v>0</v>
      </c>
      <c r="P315" s="22">
        <f>'3.ВС (2)'!K280</f>
        <v>0</v>
      </c>
      <c r="Q315" s="22">
        <f t="shared" si="160"/>
        <v>0</v>
      </c>
      <c r="R315" s="22">
        <f t="shared" si="161"/>
        <v>0</v>
      </c>
      <c r="S315" s="22">
        <f>'3.ВС (2)'!L280</f>
        <v>0</v>
      </c>
      <c r="T315" s="22">
        <f t="shared" si="162"/>
        <v>0</v>
      </c>
      <c r="U315" s="22">
        <f t="shared" si="163"/>
        <v>0</v>
      </c>
    </row>
    <row r="316" spans="1:21" s="17" customFormat="1" ht="75" hidden="1" x14ac:dyDescent="0.2">
      <c r="A316" s="374" t="s">
        <v>280</v>
      </c>
      <c r="B316" s="374"/>
      <c r="C316" s="374"/>
      <c r="D316" s="374"/>
      <c r="E316" s="422">
        <v>852</v>
      </c>
      <c r="F316" s="423" t="s">
        <v>71</v>
      </c>
      <c r="G316" s="423" t="s">
        <v>40</v>
      </c>
      <c r="H316" s="422" t="s">
        <v>346</v>
      </c>
      <c r="I316" s="386"/>
      <c r="J316" s="319">
        <f t="shared" ref="J316:L317" si="170">J317</f>
        <v>0</v>
      </c>
      <c r="K316" s="319">
        <f t="shared" si="170"/>
        <v>0</v>
      </c>
      <c r="L316" s="319">
        <f t="shared" si="170"/>
        <v>0</v>
      </c>
      <c r="M316" s="326">
        <f>'3.ВС (2)'!J281</f>
        <v>5503702.8300000001</v>
      </c>
      <c r="N316" s="325">
        <f t="shared" si="158"/>
        <v>-5503702.8300000001</v>
      </c>
      <c r="O316" s="325">
        <f t="shared" si="159"/>
        <v>0</v>
      </c>
      <c r="P316" s="22">
        <f>'3.ВС (2)'!K281</f>
        <v>5338690.99</v>
      </c>
      <c r="Q316" s="22">
        <f t="shared" si="160"/>
        <v>-5338690.99</v>
      </c>
      <c r="R316" s="22">
        <f t="shared" si="161"/>
        <v>0</v>
      </c>
      <c r="S316" s="22">
        <f>'3.ВС (2)'!L281</f>
        <v>5035135.84</v>
      </c>
      <c r="T316" s="22">
        <f t="shared" si="162"/>
        <v>-5035135.84</v>
      </c>
      <c r="U316" s="22">
        <f t="shared" si="163"/>
        <v>0</v>
      </c>
    </row>
    <row r="317" spans="1:21" s="17" customFormat="1" ht="45" hidden="1" x14ac:dyDescent="0.2">
      <c r="A317" s="374" t="s">
        <v>37</v>
      </c>
      <c r="B317" s="374"/>
      <c r="C317" s="374"/>
      <c r="D317" s="374"/>
      <c r="E317" s="422">
        <v>852</v>
      </c>
      <c r="F317" s="423" t="s">
        <v>71</v>
      </c>
      <c r="G317" s="423" t="s">
        <v>40</v>
      </c>
      <c r="H317" s="422" t="s">
        <v>346</v>
      </c>
      <c r="I317" s="386" t="s">
        <v>76</v>
      </c>
      <c r="J317" s="319">
        <f t="shared" si="170"/>
        <v>0</v>
      </c>
      <c r="K317" s="319">
        <f t="shared" si="170"/>
        <v>0</v>
      </c>
      <c r="L317" s="319">
        <f t="shared" si="170"/>
        <v>0</v>
      </c>
      <c r="M317" s="326">
        <f>'3.ВС (2)'!J282</f>
        <v>5503702.8300000001</v>
      </c>
      <c r="N317" s="325">
        <f t="shared" si="158"/>
        <v>-5503702.8300000001</v>
      </c>
      <c r="O317" s="325">
        <f t="shared" si="159"/>
        <v>0</v>
      </c>
      <c r="P317" s="22">
        <f>'3.ВС (2)'!K282</f>
        <v>5338690.99</v>
      </c>
      <c r="Q317" s="22">
        <f t="shared" si="160"/>
        <v>-5338690.99</v>
      </c>
      <c r="R317" s="22">
        <f t="shared" si="161"/>
        <v>0</v>
      </c>
      <c r="S317" s="22">
        <f>'3.ВС (2)'!L282</f>
        <v>5035135.84</v>
      </c>
      <c r="T317" s="22">
        <f t="shared" si="162"/>
        <v>-5035135.84</v>
      </c>
      <c r="U317" s="22">
        <f t="shared" si="163"/>
        <v>0</v>
      </c>
    </row>
    <row r="318" spans="1:21" s="17" customFormat="1" hidden="1" x14ac:dyDescent="0.2">
      <c r="A318" s="374" t="s">
        <v>77</v>
      </c>
      <c r="B318" s="374"/>
      <c r="C318" s="374"/>
      <c r="D318" s="374"/>
      <c r="E318" s="422">
        <v>852</v>
      </c>
      <c r="F318" s="423" t="s">
        <v>71</v>
      </c>
      <c r="G318" s="423" t="s">
        <v>40</v>
      </c>
      <c r="H318" s="422" t="s">
        <v>346</v>
      </c>
      <c r="I318" s="386" t="s">
        <v>78</v>
      </c>
      <c r="J318" s="319"/>
      <c r="K318" s="319"/>
      <c r="L318" s="319"/>
      <c r="M318" s="326">
        <f>'3.ВС (2)'!J283</f>
        <v>5503702.8300000001</v>
      </c>
      <c r="N318" s="325">
        <f t="shared" si="158"/>
        <v>-5503702.8300000001</v>
      </c>
      <c r="O318" s="325">
        <f t="shared" si="159"/>
        <v>0</v>
      </c>
      <c r="P318" s="22">
        <f>'3.ВС (2)'!K283</f>
        <v>5338690.99</v>
      </c>
      <c r="Q318" s="22">
        <f t="shared" si="160"/>
        <v>-5338690.99</v>
      </c>
      <c r="R318" s="22">
        <f t="shared" si="161"/>
        <v>0</v>
      </c>
      <c r="S318" s="22">
        <f>'3.ВС (2)'!L283</f>
        <v>5035135.84</v>
      </c>
      <c r="T318" s="22">
        <f t="shared" si="162"/>
        <v>-5035135.84</v>
      </c>
      <c r="U318" s="22">
        <f t="shared" si="163"/>
        <v>0</v>
      </c>
    </row>
    <row r="319" spans="1:21" ht="60" hidden="1" x14ac:dyDescent="0.2">
      <c r="A319" s="374" t="s">
        <v>674</v>
      </c>
      <c r="B319" s="374"/>
      <c r="C319" s="374"/>
      <c r="D319" s="374"/>
      <c r="E319" s="422">
        <v>852</v>
      </c>
      <c r="F319" s="423" t="s">
        <v>71</v>
      </c>
      <c r="G319" s="423" t="s">
        <v>40</v>
      </c>
      <c r="H319" s="422" t="s">
        <v>703</v>
      </c>
      <c r="I319" s="386"/>
      <c r="J319" s="319">
        <f t="shared" ref="J319:L320" si="171">J320</f>
        <v>0</v>
      </c>
      <c r="K319" s="319">
        <f t="shared" si="171"/>
        <v>0</v>
      </c>
      <c r="L319" s="319">
        <f t="shared" si="171"/>
        <v>0</v>
      </c>
      <c r="M319" s="326">
        <f>'3.ВС (2)'!J284</f>
        <v>2787423</v>
      </c>
      <c r="N319" s="325">
        <f t="shared" si="158"/>
        <v>-2787423</v>
      </c>
      <c r="O319" s="325">
        <f t="shared" si="159"/>
        <v>0</v>
      </c>
      <c r="P319" s="22">
        <f>'3.ВС (2)'!K284</f>
        <v>2898960</v>
      </c>
      <c r="Q319" s="22">
        <f t="shared" si="160"/>
        <v>-2898960</v>
      </c>
      <c r="R319" s="22">
        <f t="shared" si="161"/>
        <v>0</v>
      </c>
      <c r="S319" s="22">
        <f>'3.ВС (2)'!L284</f>
        <v>3013760</v>
      </c>
      <c r="T319" s="22">
        <f t="shared" si="162"/>
        <v>-3013760</v>
      </c>
      <c r="U319" s="22">
        <f t="shared" si="163"/>
        <v>0</v>
      </c>
    </row>
    <row r="320" spans="1:21" ht="45" hidden="1" x14ac:dyDescent="0.2">
      <c r="A320" s="374" t="s">
        <v>37</v>
      </c>
      <c r="B320" s="374"/>
      <c r="C320" s="374"/>
      <c r="D320" s="374"/>
      <c r="E320" s="422">
        <v>852</v>
      </c>
      <c r="F320" s="423" t="s">
        <v>71</v>
      </c>
      <c r="G320" s="423" t="s">
        <v>40</v>
      </c>
      <c r="H320" s="422" t="s">
        <v>703</v>
      </c>
      <c r="I320" s="386" t="s">
        <v>76</v>
      </c>
      <c r="J320" s="319">
        <f t="shared" si="171"/>
        <v>0</v>
      </c>
      <c r="K320" s="319">
        <f t="shared" si="171"/>
        <v>0</v>
      </c>
      <c r="L320" s="319">
        <f t="shared" si="171"/>
        <v>0</v>
      </c>
      <c r="M320" s="326">
        <f>'3.ВС (2)'!J285</f>
        <v>2787423</v>
      </c>
      <c r="N320" s="325">
        <f t="shared" si="158"/>
        <v>-2787423</v>
      </c>
      <c r="O320" s="325">
        <f t="shared" si="159"/>
        <v>0</v>
      </c>
      <c r="P320" s="22">
        <f>'3.ВС (2)'!K285</f>
        <v>2898960</v>
      </c>
      <c r="Q320" s="22">
        <f t="shared" si="160"/>
        <v>-2898960</v>
      </c>
      <c r="R320" s="22">
        <f t="shared" si="161"/>
        <v>0</v>
      </c>
      <c r="S320" s="22">
        <f>'3.ВС (2)'!L285</f>
        <v>3013760</v>
      </c>
      <c r="T320" s="22">
        <f t="shared" si="162"/>
        <v>-3013760</v>
      </c>
      <c r="U320" s="22">
        <f t="shared" si="163"/>
        <v>0</v>
      </c>
    </row>
    <row r="321" spans="1:21" hidden="1" x14ac:dyDescent="0.2">
      <c r="A321" s="374" t="s">
        <v>77</v>
      </c>
      <c r="B321" s="374"/>
      <c r="C321" s="374"/>
      <c r="D321" s="374"/>
      <c r="E321" s="422">
        <v>852</v>
      </c>
      <c r="F321" s="423" t="s">
        <v>71</v>
      </c>
      <c r="G321" s="423" t="s">
        <v>40</v>
      </c>
      <c r="H321" s="422" t="s">
        <v>703</v>
      </c>
      <c r="I321" s="386" t="s">
        <v>78</v>
      </c>
      <c r="J321" s="319"/>
      <c r="K321" s="319"/>
      <c r="L321" s="319"/>
      <c r="M321" s="326">
        <f>'3.ВС (2)'!J286</f>
        <v>2787423</v>
      </c>
      <c r="N321" s="325">
        <f t="shared" si="158"/>
        <v>-2787423</v>
      </c>
      <c r="O321" s="325">
        <f t="shared" si="159"/>
        <v>0</v>
      </c>
      <c r="P321" s="22">
        <f>'3.ВС (2)'!K286</f>
        <v>2898960</v>
      </c>
      <c r="Q321" s="22">
        <f t="shared" si="160"/>
        <v>-2898960</v>
      </c>
      <c r="R321" s="22">
        <f t="shared" si="161"/>
        <v>0</v>
      </c>
      <c r="S321" s="22">
        <f>'3.ВС (2)'!L286</f>
        <v>3013760</v>
      </c>
      <c r="T321" s="22">
        <f t="shared" si="162"/>
        <v>-3013760</v>
      </c>
      <c r="U321" s="22">
        <f t="shared" si="163"/>
        <v>0</v>
      </c>
    </row>
    <row r="322" spans="1:21" s="17" customFormat="1" ht="135" hidden="1" x14ac:dyDescent="0.2">
      <c r="A322" s="374" t="s">
        <v>268</v>
      </c>
      <c r="B322" s="374"/>
      <c r="C322" s="374"/>
      <c r="D322" s="374"/>
      <c r="E322" s="422">
        <v>852</v>
      </c>
      <c r="F322" s="423" t="s">
        <v>71</v>
      </c>
      <c r="G322" s="423" t="s">
        <v>40</v>
      </c>
      <c r="H322" s="422" t="s">
        <v>343</v>
      </c>
      <c r="I322" s="386"/>
      <c r="J322" s="319">
        <f t="shared" ref="J322:L326" si="172">J323</f>
        <v>0</v>
      </c>
      <c r="K322" s="319">
        <f t="shared" si="172"/>
        <v>0</v>
      </c>
      <c r="L322" s="319">
        <f t="shared" si="172"/>
        <v>0</v>
      </c>
      <c r="M322" s="326">
        <f>'3.ВС (2)'!J287</f>
        <v>1623600</v>
      </c>
      <c r="N322" s="325">
        <f t="shared" si="158"/>
        <v>-1623600</v>
      </c>
      <c r="O322" s="325">
        <f t="shared" si="159"/>
        <v>0</v>
      </c>
      <c r="P322" s="22">
        <f>'3.ВС (2)'!K287</f>
        <v>1623600</v>
      </c>
      <c r="Q322" s="22">
        <f t="shared" si="160"/>
        <v>-1623600</v>
      </c>
      <c r="R322" s="22">
        <f t="shared" si="161"/>
        <v>0</v>
      </c>
      <c r="S322" s="22">
        <f>'3.ВС (2)'!L287</f>
        <v>1623600</v>
      </c>
      <c r="T322" s="22">
        <f t="shared" si="162"/>
        <v>-1623600</v>
      </c>
      <c r="U322" s="22">
        <f t="shared" si="163"/>
        <v>0</v>
      </c>
    </row>
    <row r="323" spans="1:21" s="17" customFormat="1" ht="45" hidden="1" x14ac:dyDescent="0.2">
      <c r="A323" s="374" t="s">
        <v>37</v>
      </c>
      <c r="B323" s="374"/>
      <c r="C323" s="374"/>
      <c r="D323" s="374"/>
      <c r="E323" s="422">
        <v>852</v>
      </c>
      <c r="F323" s="423" t="s">
        <v>71</v>
      </c>
      <c r="G323" s="423" t="s">
        <v>40</v>
      </c>
      <c r="H323" s="422" t="s">
        <v>343</v>
      </c>
      <c r="I323" s="386" t="s">
        <v>76</v>
      </c>
      <c r="J323" s="319">
        <f t="shared" si="172"/>
        <v>0</v>
      </c>
      <c r="K323" s="319">
        <f t="shared" si="172"/>
        <v>0</v>
      </c>
      <c r="L323" s="319">
        <f t="shared" si="172"/>
        <v>0</v>
      </c>
      <c r="M323" s="326">
        <f>'3.ВС (2)'!J288</f>
        <v>1623600</v>
      </c>
      <c r="N323" s="325">
        <f t="shared" si="158"/>
        <v>-1623600</v>
      </c>
      <c r="O323" s="325">
        <f t="shared" si="159"/>
        <v>0</v>
      </c>
      <c r="P323" s="22">
        <f>'3.ВС (2)'!K288</f>
        <v>1623600</v>
      </c>
      <c r="Q323" s="22">
        <f t="shared" si="160"/>
        <v>-1623600</v>
      </c>
      <c r="R323" s="22">
        <f t="shared" si="161"/>
        <v>0</v>
      </c>
      <c r="S323" s="22">
        <f>'3.ВС (2)'!L288</f>
        <v>1623600</v>
      </c>
      <c r="T323" s="22">
        <f t="shared" si="162"/>
        <v>-1623600</v>
      </c>
      <c r="U323" s="22">
        <f t="shared" si="163"/>
        <v>0</v>
      </c>
    </row>
    <row r="324" spans="1:21" s="17" customFormat="1" hidden="1" x14ac:dyDescent="0.2">
      <c r="A324" s="374" t="s">
        <v>77</v>
      </c>
      <c r="B324" s="374"/>
      <c r="C324" s="374"/>
      <c r="D324" s="374"/>
      <c r="E324" s="422">
        <v>852</v>
      </c>
      <c r="F324" s="423" t="s">
        <v>71</v>
      </c>
      <c r="G324" s="423" t="s">
        <v>40</v>
      </c>
      <c r="H324" s="422" t="s">
        <v>343</v>
      </c>
      <c r="I324" s="386" t="s">
        <v>78</v>
      </c>
      <c r="J324" s="319"/>
      <c r="K324" s="319"/>
      <c r="L324" s="319"/>
      <c r="M324" s="326">
        <f>'3.ВС (2)'!J289</f>
        <v>1623600</v>
      </c>
      <c r="N324" s="325">
        <f t="shared" si="158"/>
        <v>-1623600</v>
      </c>
      <c r="O324" s="325">
        <f t="shared" si="159"/>
        <v>0</v>
      </c>
      <c r="P324" s="22">
        <f>'3.ВС (2)'!K289</f>
        <v>1623600</v>
      </c>
      <c r="Q324" s="22">
        <f t="shared" si="160"/>
        <v>-1623600</v>
      </c>
      <c r="R324" s="22">
        <f t="shared" si="161"/>
        <v>0</v>
      </c>
      <c r="S324" s="22">
        <f>'3.ВС (2)'!L289</f>
        <v>1623600</v>
      </c>
      <c r="T324" s="22">
        <f t="shared" si="162"/>
        <v>-1623600</v>
      </c>
      <c r="U324" s="22">
        <f t="shared" si="163"/>
        <v>0</v>
      </c>
    </row>
    <row r="325" spans="1:21" s="17" customFormat="1" ht="30" hidden="1" x14ac:dyDescent="0.2">
      <c r="A325" s="332" t="s">
        <v>949</v>
      </c>
      <c r="B325" s="374"/>
      <c r="C325" s="374"/>
      <c r="D325" s="374"/>
      <c r="E325" s="425">
        <v>852</v>
      </c>
      <c r="F325" s="423" t="s">
        <v>71</v>
      </c>
      <c r="G325" s="422" t="s">
        <v>40</v>
      </c>
      <c r="H325" s="426" t="s">
        <v>950</v>
      </c>
      <c r="I325" s="386"/>
      <c r="J325" s="319">
        <f t="shared" si="172"/>
        <v>0</v>
      </c>
      <c r="K325" s="319">
        <f t="shared" si="172"/>
        <v>0</v>
      </c>
      <c r="L325" s="319">
        <f t="shared" si="172"/>
        <v>0</v>
      </c>
      <c r="M325" s="326"/>
      <c r="N325" s="325"/>
      <c r="O325" s="325"/>
      <c r="P325" s="22"/>
      <c r="Q325" s="22"/>
      <c r="R325" s="22"/>
      <c r="S325" s="22"/>
      <c r="T325" s="22"/>
      <c r="U325" s="22"/>
    </row>
    <row r="326" spans="1:21" s="17" customFormat="1" ht="45" hidden="1" x14ac:dyDescent="0.2">
      <c r="A326" s="340" t="s">
        <v>37</v>
      </c>
      <c r="B326" s="374"/>
      <c r="C326" s="374"/>
      <c r="D326" s="374"/>
      <c r="E326" s="425">
        <v>852</v>
      </c>
      <c r="F326" s="423" t="s">
        <v>71</v>
      </c>
      <c r="G326" s="422" t="s">
        <v>40</v>
      </c>
      <c r="H326" s="426" t="s">
        <v>950</v>
      </c>
      <c r="I326" s="386" t="s">
        <v>76</v>
      </c>
      <c r="J326" s="319">
        <f t="shared" si="172"/>
        <v>0</v>
      </c>
      <c r="K326" s="319">
        <f t="shared" si="172"/>
        <v>0</v>
      </c>
      <c r="L326" s="319">
        <f t="shared" si="172"/>
        <v>0</v>
      </c>
      <c r="M326" s="326"/>
      <c r="N326" s="325"/>
      <c r="O326" s="325"/>
      <c r="P326" s="22"/>
      <c r="Q326" s="22"/>
      <c r="R326" s="22"/>
      <c r="S326" s="22"/>
      <c r="T326" s="22"/>
      <c r="U326" s="22"/>
    </row>
    <row r="327" spans="1:21" s="17" customFormat="1" hidden="1" x14ac:dyDescent="0.2">
      <c r="A327" s="340" t="s">
        <v>77</v>
      </c>
      <c r="B327" s="374"/>
      <c r="C327" s="374"/>
      <c r="D327" s="374"/>
      <c r="E327" s="425">
        <v>852</v>
      </c>
      <c r="F327" s="423" t="s">
        <v>71</v>
      </c>
      <c r="G327" s="422" t="s">
        <v>40</v>
      </c>
      <c r="H327" s="426" t="s">
        <v>950</v>
      </c>
      <c r="I327" s="386" t="s">
        <v>78</v>
      </c>
      <c r="J327" s="319"/>
      <c r="K327" s="319"/>
      <c r="L327" s="319"/>
      <c r="M327" s="326"/>
      <c r="N327" s="325"/>
      <c r="O327" s="325"/>
      <c r="P327" s="22"/>
      <c r="Q327" s="22"/>
      <c r="R327" s="22"/>
      <c r="S327" s="22"/>
      <c r="T327" s="22"/>
      <c r="U327" s="22"/>
    </row>
    <row r="328" spans="1:21" s="17" customFormat="1" ht="30" hidden="1" x14ac:dyDescent="0.2">
      <c r="A328" s="374" t="s">
        <v>112</v>
      </c>
      <c r="B328" s="374"/>
      <c r="C328" s="374"/>
      <c r="D328" s="374"/>
      <c r="E328" s="422">
        <v>852</v>
      </c>
      <c r="F328" s="423" t="s">
        <v>71</v>
      </c>
      <c r="G328" s="422" t="s">
        <v>40</v>
      </c>
      <c r="H328" s="422" t="s">
        <v>347</v>
      </c>
      <c r="I328" s="386"/>
      <c r="J328" s="319">
        <f t="shared" ref="J328:L329" si="173">J329</f>
        <v>0</v>
      </c>
      <c r="K328" s="319">
        <f t="shared" si="173"/>
        <v>0</v>
      </c>
      <c r="L328" s="319">
        <f t="shared" si="173"/>
        <v>0</v>
      </c>
      <c r="M328" s="326">
        <f>'3.ВС (2)'!J290</f>
        <v>670360</v>
      </c>
      <c r="N328" s="325">
        <f t="shared" si="158"/>
        <v>-670360</v>
      </c>
      <c r="O328" s="325">
        <f t="shared" si="159"/>
        <v>0</v>
      </c>
      <c r="P328" s="22">
        <f>'3.ВС (2)'!K290</f>
        <v>670360</v>
      </c>
      <c r="Q328" s="22">
        <f t="shared" si="160"/>
        <v>-670360</v>
      </c>
      <c r="R328" s="22">
        <f t="shared" si="161"/>
        <v>0</v>
      </c>
      <c r="S328" s="22">
        <f>'3.ВС (2)'!L290</f>
        <v>670360</v>
      </c>
      <c r="T328" s="22">
        <f t="shared" si="162"/>
        <v>-670360</v>
      </c>
      <c r="U328" s="22">
        <f t="shared" si="163"/>
        <v>0</v>
      </c>
    </row>
    <row r="329" spans="1:21" s="17" customFormat="1" ht="45" hidden="1" x14ac:dyDescent="0.2">
      <c r="A329" s="374" t="s">
        <v>37</v>
      </c>
      <c r="B329" s="374"/>
      <c r="C329" s="374"/>
      <c r="D329" s="374"/>
      <c r="E329" s="422">
        <v>852</v>
      </c>
      <c r="F329" s="423" t="s">
        <v>71</v>
      </c>
      <c r="G329" s="422" t="s">
        <v>40</v>
      </c>
      <c r="H329" s="422" t="s">
        <v>347</v>
      </c>
      <c r="I329" s="386" t="s">
        <v>76</v>
      </c>
      <c r="J329" s="319">
        <f t="shared" si="173"/>
        <v>0</v>
      </c>
      <c r="K329" s="319">
        <f t="shared" si="173"/>
        <v>0</v>
      </c>
      <c r="L329" s="319">
        <f t="shared" si="173"/>
        <v>0</v>
      </c>
      <c r="M329" s="326">
        <f>'3.ВС (2)'!J291</f>
        <v>670360</v>
      </c>
      <c r="N329" s="325">
        <f t="shared" si="158"/>
        <v>-670360</v>
      </c>
      <c r="O329" s="325">
        <f t="shared" si="159"/>
        <v>0</v>
      </c>
      <c r="P329" s="22">
        <f>'3.ВС (2)'!K291</f>
        <v>670360</v>
      </c>
      <c r="Q329" s="22">
        <f t="shared" si="160"/>
        <v>-670360</v>
      </c>
      <c r="R329" s="22">
        <f t="shared" si="161"/>
        <v>0</v>
      </c>
      <c r="S329" s="22">
        <f>'3.ВС (2)'!L291</f>
        <v>670360</v>
      </c>
      <c r="T329" s="22">
        <f t="shared" si="162"/>
        <v>-670360</v>
      </c>
      <c r="U329" s="22">
        <f t="shared" si="163"/>
        <v>0</v>
      </c>
    </row>
    <row r="330" spans="1:21" s="17" customFormat="1" hidden="1" x14ac:dyDescent="0.2">
      <c r="A330" s="374" t="s">
        <v>77</v>
      </c>
      <c r="B330" s="374"/>
      <c r="C330" s="374"/>
      <c r="D330" s="374"/>
      <c r="E330" s="422">
        <v>852</v>
      </c>
      <c r="F330" s="423" t="s">
        <v>71</v>
      </c>
      <c r="G330" s="422" t="s">
        <v>40</v>
      </c>
      <c r="H330" s="422" t="s">
        <v>347</v>
      </c>
      <c r="I330" s="386" t="s">
        <v>78</v>
      </c>
      <c r="J330" s="319"/>
      <c r="K330" s="319"/>
      <c r="L330" s="319"/>
      <c r="M330" s="326">
        <f>'3.ВС (2)'!J292</f>
        <v>670360</v>
      </c>
      <c r="N330" s="325">
        <f t="shared" si="158"/>
        <v>-670360</v>
      </c>
      <c r="O330" s="325">
        <f t="shared" si="159"/>
        <v>0</v>
      </c>
      <c r="P330" s="22">
        <f>'3.ВС (2)'!K292</f>
        <v>670360</v>
      </c>
      <c r="Q330" s="22">
        <f t="shared" si="160"/>
        <v>-670360</v>
      </c>
      <c r="R330" s="22">
        <f t="shared" si="161"/>
        <v>0</v>
      </c>
      <c r="S330" s="22">
        <f>'3.ВС (2)'!L292</f>
        <v>670360</v>
      </c>
      <c r="T330" s="22">
        <f t="shared" si="162"/>
        <v>-670360</v>
      </c>
      <c r="U330" s="22">
        <f t="shared" si="163"/>
        <v>0</v>
      </c>
    </row>
    <row r="331" spans="1:21" hidden="1" x14ac:dyDescent="0.2">
      <c r="A331" s="374" t="s">
        <v>115</v>
      </c>
      <c r="B331" s="374"/>
      <c r="C331" s="374"/>
      <c r="D331" s="374"/>
      <c r="E331" s="422">
        <v>852</v>
      </c>
      <c r="F331" s="423" t="s">
        <v>71</v>
      </c>
      <c r="G331" s="423" t="s">
        <v>71</v>
      </c>
      <c r="H331" s="422" t="s">
        <v>44</v>
      </c>
      <c r="I331" s="386"/>
      <c r="J331" s="319">
        <f t="shared" ref="J331:L332" si="174">J332</f>
        <v>0</v>
      </c>
      <c r="K331" s="319">
        <f t="shared" si="174"/>
        <v>0</v>
      </c>
      <c r="L331" s="319">
        <f t="shared" si="174"/>
        <v>0</v>
      </c>
      <c r="M331" s="326">
        <f>'3.ВС (2)'!J293</f>
        <v>142300</v>
      </c>
      <c r="N331" s="325">
        <f t="shared" si="158"/>
        <v>-142300</v>
      </c>
      <c r="O331" s="325">
        <f t="shared" si="159"/>
        <v>0</v>
      </c>
      <c r="P331" s="22">
        <f>'3.ВС (2)'!K293</f>
        <v>0</v>
      </c>
      <c r="Q331" s="22">
        <f t="shared" si="160"/>
        <v>0</v>
      </c>
      <c r="R331" s="22">
        <f t="shared" si="161"/>
        <v>0</v>
      </c>
      <c r="S331" s="22">
        <f>'3.ВС (2)'!L293</f>
        <v>0</v>
      </c>
      <c r="T331" s="22">
        <f t="shared" si="162"/>
        <v>0</v>
      </c>
      <c r="U331" s="22">
        <f t="shared" si="163"/>
        <v>0</v>
      </c>
    </row>
    <row r="332" spans="1:21" ht="30" hidden="1" x14ac:dyDescent="0.2">
      <c r="A332" s="374" t="s">
        <v>116</v>
      </c>
      <c r="B332" s="374"/>
      <c r="C332" s="374"/>
      <c r="D332" s="374"/>
      <c r="E332" s="422">
        <v>852</v>
      </c>
      <c r="F332" s="423" t="s">
        <v>71</v>
      </c>
      <c r="G332" s="423" t="s">
        <v>71</v>
      </c>
      <c r="H332" s="422" t="s">
        <v>350</v>
      </c>
      <c r="I332" s="386"/>
      <c r="J332" s="319">
        <f>J333</f>
        <v>0</v>
      </c>
      <c r="K332" s="319">
        <f t="shared" si="174"/>
        <v>0</v>
      </c>
      <c r="L332" s="319">
        <f t="shared" si="174"/>
        <v>0</v>
      </c>
      <c r="M332" s="326">
        <f>'3.ВС (2)'!J294</f>
        <v>142300</v>
      </c>
      <c r="N332" s="325">
        <f t="shared" si="158"/>
        <v>-142300</v>
      </c>
      <c r="O332" s="325">
        <f t="shared" si="159"/>
        <v>0</v>
      </c>
      <c r="P332" s="22">
        <f>'3.ВС (2)'!K294</f>
        <v>0</v>
      </c>
      <c r="Q332" s="22">
        <f t="shared" si="160"/>
        <v>0</v>
      </c>
      <c r="R332" s="22">
        <f t="shared" si="161"/>
        <v>0</v>
      </c>
      <c r="S332" s="22">
        <f>'3.ВС (2)'!L294</f>
        <v>0</v>
      </c>
      <c r="T332" s="22">
        <f t="shared" si="162"/>
        <v>0</v>
      </c>
      <c r="U332" s="22">
        <f t="shared" si="163"/>
        <v>0</v>
      </c>
    </row>
    <row r="333" spans="1:21" ht="45" hidden="1" x14ac:dyDescent="0.2">
      <c r="A333" s="374" t="s">
        <v>19</v>
      </c>
      <c r="B333" s="374"/>
      <c r="C333" s="374"/>
      <c r="D333" s="374"/>
      <c r="E333" s="422">
        <v>852</v>
      </c>
      <c r="F333" s="423" t="s">
        <v>71</v>
      </c>
      <c r="G333" s="423" t="s">
        <v>71</v>
      </c>
      <c r="H333" s="422" t="s">
        <v>350</v>
      </c>
      <c r="I333" s="386" t="s">
        <v>20</v>
      </c>
      <c r="J333" s="319">
        <f t="shared" ref="J333:L333" si="175">J334</f>
        <v>0</v>
      </c>
      <c r="K333" s="319">
        <f t="shared" si="175"/>
        <v>0</v>
      </c>
      <c r="L333" s="319">
        <f t="shared" si="175"/>
        <v>0</v>
      </c>
      <c r="M333" s="326">
        <f>'3.ВС (2)'!J295</f>
        <v>142300</v>
      </c>
      <c r="N333" s="325">
        <f t="shared" si="158"/>
        <v>-142300</v>
      </c>
      <c r="O333" s="325">
        <f t="shared" si="159"/>
        <v>0</v>
      </c>
      <c r="P333" s="22">
        <f>'3.ВС (2)'!K295</f>
        <v>0</v>
      </c>
      <c r="Q333" s="22">
        <f t="shared" si="160"/>
        <v>0</v>
      </c>
      <c r="R333" s="22">
        <f t="shared" si="161"/>
        <v>0</v>
      </c>
      <c r="S333" s="22">
        <f>'3.ВС (2)'!L295</f>
        <v>0</v>
      </c>
      <c r="T333" s="22">
        <f t="shared" si="162"/>
        <v>0</v>
      </c>
      <c r="U333" s="22">
        <f t="shared" si="163"/>
        <v>0</v>
      </c>
    </row>
    <row r="334" spans="1:21" s="17" customFormat="1" ht="45" hidden="1" x14ac:dyDescent="0.2">
      <c r="A334" s="374" t="s">
        <v>9</v>
      </c>
      <c r="B334" s="374"/>
      <c r="C334" s="374"/>
      <c r="D334" s="374"/>
      <c r="E334" s="422">
        <v>852</v>
      </c>
      <c r="F334" s="423" t="s">
        <v>71</v>
      </c>
      <c r="G334" s="423" t="s">
        <v>71</v>
      </c>
      <c r="H334" s="422" t="s">
        <v>350</v>
      </c>
      <c r="I334" s="386" t="s">
        <v>21</v>
      </c>
      <c r="J334" s="319"/>
      <c r="K334" s="319"/>
      <c r="L334" s="319"/>
      <c r="M334" s="326">
        <f>'3.ВС (2)'!J296</f>
        <v>142300</v>
      </c>
      <c r="N334" s="325">
        <f t="shared" si="158"/>
        <v>-142300</v>
      </c>
      <c r="O334" s="325">
        <f t="shared" si="159"/>
        <v>0</v>
      </c>
      <c r="P334" s="22">
        <f>'3.ВС (2)'!K296</f>
        <v>0</v>
      </c>
      <c r="Q334" s="22">
        <f t="shared" si="160"/>
        <v>0</v>
      </c>
      <c r="R334" s="22">
        <f t="shared" si="161"/>
        <v>0</v>
      </c>
      <c r="S334" s="22">
        <f>'3.ВС (2)'!L296</f>
        <v>0</v>
      </c>
      <c r="T334" s="22">
        <f t="shared" si="162"/>
        <v>0</v>
      </c>
      <c r="U334" s="22">
        <f t="shared" si="163"/>
        <v>0</v>
      </c>
    </row>
    <row r="335" spans="1:21" s="17" customFormat="1" hidden="1" x14ac:dyDescent="0.2">
      <c r="A335" s="374" t="s">
        <v>117</v>
      </c>
      <c r="B335" s="374"/>
      <c r="C335" s="374"/>
      <c r="D335" s="374"/>
      <c r="E335" s="422">
        <v>852</v>
      </c>
      <c r="F335" s="423" t="s">
        <v>71</v>
      </c>
      <c r="G335" s="423" t="s">
        <v>46</v>
      </c>
      <c r="H335" s="422" t="s">
        <v>44</v>
      </c>
      <c r="I335" s="386"/>
      <c r="J335" s="319">
        <f>J336+J341+J344</f>
        <v>0</v>
      </c>
      <c r="K335" s="319">
        <f t="shared" ref="K335:L335" si="176">K336+K341+K344</f>
        <v>0</v>
      </c>
      <c r="L335" s="319">
        <f t="shared" si="176"/>
        <v>0</v>
      </c>
      <c r="M335" s="326">
        <f>'3.ВС (2)'!J297</f>
        <v>34799022</v>
      </c>
      <c r="N335" s="325">
        <f t="shared" si="158"/>
        <v>-34799022</v>
      </c>
      <c r="O335" s="325">
        <f t="shared" si="159"/>
        <v>0</v>
      </c>
      <c r="P335" s="22">
        <f>'3.ВС (2)'!K297</f>
        <v>32292522</v>
      </c>
      <c r="Q335" s="22">
        <f t="shared" si="160"/>
        <v>-32292522</v>
      </c>
      <c r="R335" s="22">
        <f t="shared" si="161"/>
        <v>0</v>
      </c>
      <c r="S335" s="22">
        <f>'3.ВС (2)'!L297</f>
        <v>32292522</v>
      </c>
      <c r="T335" s="22">
        <f t="shared" si="162"/>
        <v>-32292522</v>
      </c>
      <c r="U335" s="22">
        <f t="shared" si="163"/>
        <v>0</v>
      </c>
    </row>
    <row r="336" spans="1:21" ht="60" hidden="1" x14ac:dyDescent="0.2">
      <c r="A336" s="374" t="s">
        <v>395</v>
      </c>
      <c r="B336" s="374"/>
      <c r="C336" s="374"/>
      <c r="D336" s="374"/>
      <c r="E336" s="422">
        <v>852</v>
      </c>
      <c r="F336" s="423" t="s">
        <v>71</v>
      </c>
      <c r="G336" s="423" t="s">
        <v>46</v>
      </c>
      <c r="H336" s="422" t="s">
        <v>945</v>
      </c>
      <c r="I336" s="386"/>
      <c r="J336" s="319">
        <f t="shared" ref="J336" si="177">J337+J339</f>
        <v>0</v>
      </c>
      <c r="K336" s="319">
        <f t="shared" ref="K336:L336" si="178">K337+K339</f>
        <v>0</v>
      </c>
      <c r="L336" s="319">
        <f t="shared" si="178"/>
        <v>0</v>
      </c>
      <c r="M336" s="326">
        <f>'3.ВС (2)'!J298</f>
        <v>1533352</v>
      </c>
      <c r="N336" s="325">
        <f t="shared" si="158"/>
        <v>-1533352</v>
      </c>
      <c r="O336" s="325">
        <f t="shared" si="159"/>
        <v>0</v>
      </c>
      <c r="P336" s="22">
        <f>'3.ВС (2)'!K298</f>
        <v>1533352</v>
      </c>
      <c r="Q336" s="22">
        <f t="shared" si="160"/>
        <v>-1533352</v>
      </c>
      <c r="R336" s="22">
        <f t="shared" si="161"/>
        <v>0</v>
      </c>
      <c r="S336" s="22">
        <f>'3.ВС (2)'!L298</f>
        <v>1533352</v>
      </c>
      <c r="T336" s="22">
        <f t="shared" si="162"/>
        <v>-1533352</v>
      </c>
      <c r="U336" s="22">
        <f t="shared" si="163"/>
        <v>0</v>
      </c>
    </row>
    <row r="337" spans="1:21" ht="90" hidden="1" x14ac:dyDescent="0.2">
      <c r="A337" s="374" t="s">
        <v>14</v>
      </c>
      <c r="B337" s="374"/>
      <c r="C337" s="374"/>
      <c r="D337" s="374"/>
      <c r="E337" s="422">
        <v>852</v>
      </c>
      <c r="F337" s="423" t="s">
        <v>71</v>
      </c>
      <c r="G337" s="423" t="s">
        <v>46</v>
      </c>
      <c r="H337" s="422" t="s">
        <v>945</v>
      </c>
      <c r="I337" s="386" t="s">
        <v>16</v>
      </c>
      <c r="J337" s="319">
        <f t="shared" ref="J337:L337" si="179">J338</f>
        <v>0</v>
      </c>
      <c r="K337" s="319">
        <f t="shared" si="179"/>
        <v>0</v>
      </c>
      <c r="L337" s="319">
        <f t="shared" si="179"/>
        <v>0</v>
      </c>
      <c r="M337" s="326">
        <f>'3.ВС (2)'!J299</f>
        <v>1433400</v>
      </c>
      <c r="N337" s="325">
        <f t="shared" si="158"/>
        <v>-1433400</v>
      </c>
      <c r="O337" s="325">
        <f t="shared" si="159"/>
        <v>0</v>
      </c>
      <c r="P337" s="22">
        <f>'3.ВС (2)'!K299</f>
        <v>1433400</v>
      </c>
      <c r="Q337" s="22">
        <f t="shared" si="160"/>
        <v>-1433400</v>
      </c>
      <c r="R337" s="22">
        <f t="shared" si="161"/>
        <v>0</v>
      </c>
      <c r="S337" s="22">
        <f>'3.ВС (2)'!L299</f>
        <v>1433400</v>
      </c>
      <c r="T337" s="22">
        <f t="shared" si="162"/>
        <v>-1433400</v>
      </c>
      <c r="U337" s="22">
        <f t="shared" si="163"/>
        <v>0</v>
      </c>
    </row>
    <row r="338" spans="1:21" ht="30" hidden="1" x14ac:dyDescent="0.2">
      <c r="A338" s="374" t="s">
        <v>255</v>
      </c>
      <c r="B338" s="374"/>
      <c r="C338" s="374"/>
      <c r="D338" s="374"/>
      <c r="E338" s="422">
        <v>852</v>
      </c>
      <c r="F338" s="423" t="s">
        <v>71</v>
      </c>
      <c r="G338" s="423" t="s">
        <v>46</v>
      </c>
      <c r="H338" s="422" t="s">
        <v>945</v>
      </c>
      <c r="I338" s="386" t="s">
        <v>17</v>
      </c>
      <c r="J338" s="319"/>
      <c r="K338" s="319"/>
      <c r="L338" s="319"/>
      <c r="M338" s="326">
        <f>'3.ВС (2)'!J300</f>
        <v>1433400</v>
      </c>
      <c r="N338" s="325">
        <f t="shared" si="158"/>
        <v>-1433400</v>
      </c>
      <c r="O338" s="325">
        <f t="shared" si="159"/>
        <v>0</v>
      </c>
      <c r="P338" s="22">
        <f>'3.ВС (2)'!K300</f>
        <v>1433400</v>
      </c>
      <c r="Q338" s="22">
        <f t="shared" si="160"/>
        <v>-1433400</v>
      </c>
      <c r="R338" s="22">
        <f t="shared" si="161"/>
        <v>0</v>
      </c>
      <c r="S338" s="22">
        <f>'3.ВС (2)'!L300</f>
        <v>1433400</v>
      </c>
      <c r="T338" s="22">
        <f t="shared" si="162"/>
        <v>-1433400</v>
      </c>
      <c r="U338" s="22">
        <f t="shared" si="163"/>
        <v>0</v>
      </c>
    </row>
    <row r="339" spans="1:21" ht="45" hidden="1" x14ac:dyDescent="0.2">
      <c r="A339" s="374" t="s">
        <v>19</v>
      </c>
      <c r="B339" s="374"/>
      <c r="C339" s="374"/>
      <c r="D339" s="374"/>
      <c r="E339" s="422">
        <v>852</v>
      </c>
      <c r="F339" s="423" t="s">
        <v>71</v>
      </c>
      <c r="G339" s="423" t="s">
        <v>46</v>
      </c>
      <c r="H339" s="422" t="s">
        <v>945</v>
      </c>
      <c r="I339" s="386" t="s">
        <v>20</v>
      </c>
      <c r="J339" s="319">
        <f t="shared" ref="J339:L339" si="180">J340</f>
        <v>0</v>
      </c>
      <c r="K339" s="319">
        <f t="shared" si="180"/>
        <v>0</v>
      </c>
      <c r="L339" s="319">
        <f t="shared" si="180"/>
        <v>0</v>
      </c>
      <c r="M339" s="326">
        <f>'3.ВС (2)'!J301</f>
        <v>99952</v>
      </c>
      <c r="N339" s="325">
        <f t="shared" si="158"/>
        <v>-99952</v>
      </c>
      <c r="O339" s="325">
        <f t="shared" si="159"/>
        <v>0</v>
      </c>
      <c r="P339" s="22">
        <f>'3.ВС (2)'!K301</f>
        <v>99952</v>
      </c>
      <c r="Q339" s="22">
        <f t="shared" si="160"/>
        <v>-99952</v>
      </c>
      <c r="R339" s="22">
        <f t="shared" si="161"/>
        <v>0</v>
      </c>
      <c r="S339" s="22">
        <f>'3.ВС (2)'!L301</f>
        <v>99952</v>
      </c>
      <c r="T339" s="22">
        <f t="shared" si="162"/>
        <v>-99952</v>
      </c>
      <c r="U339" s="22">
        <f t="shared" si="163"/>
        <v>0</v>
      </c>
    </row>
    <row r="340" spans="1:21" ht="45" hidden="1" x14ac:dyDescent="0.2">
      <c r="A340" s="374" t="s">
        <v>9</v>
      </c>
      <c r="B340" s="374"/>
      <c r="C340" s="374"/>
      <c r="D340" s="374"/>
      <c r="E340" s="422">
        <v>852</v>
      </c>
      <c r="F340" s="423" t="s">
        <v>71</v>
      </c>
      <c r="G340" s="423" t="s">
        <v>46</v>
      </c>
      <c r="H340" s="422" t="s">
        <v>945</v>
      </c>
      <c r="I340" s="386" t="s">
        <v>21</v>
      </c>
      <c r="J340" s="319"/>
      <c r="K340" s="319"/>
      <c r="L340" s="319"/>
      <c r="M340" s="326">
        <f>'3.ВС (2)'!J302</f>
        <v>99952</v>
      </c>
      <c r="N340" s="325">
        <f t="shared" si="158"/>
        <v>-99952</v>
      </c>
      <c r="O340" s="325">
        <f t="shared" si="159"/>
        <v>0</v>
      </c>
      <c r="P340" s="22">
        <f>'3.ВС (2)'!K302</f>
        <v>99952</v>
      </c>
      <c r="Q340" s="22">
        <f t="shared" si="160"/>
        <v>-99952</v>
      </c>
      <c r="R340" s="22">
        <f t="shared" si="161"/>
        <v>0</v>
      </c>
      <c r="S340" s="22">
        <f>'3.ВС (2)'!L302</f>
        <v>99952</v>
      </c>
      <c r="T340" s="22">
        <f t="shared" si="162"/>
        <v>-99952</v>
      </c>
      <c r="U340" s="22">
        <f t="shared" si="163"/>
        <v>0</v>
      </c>
    </row>
    <row r="341" spans="1:21" s="17" customFormat="1" ht="45" hidden="1" x14ac:dyDescent="0.2">
      <c r="A341" s="374" t="s">
        <v>18</v>
      </c>
      <c r="B341" s="374"/>
      <c r="C341" s="374"/>
      <c r="D341" s="374"/>
      <c r="E341" s="422">
        <v>852</v>
      </c>
      <c r="F341" s="423" t="s">
        <v>71</v>
      </c>
      <c r="G341" s="423" t="s">
        <v>46</v>
      </c>
      <c r="H341" s="422" t="s">
        <v>351</v>
      </c>
      <c r="I341" s="386"/>
      <c r="J341" s="319">
        <f t="shared" ref="J341:L342" si="181">J342</f>
        <v>0</v>
      </c>
      <c r="K341" s="319">
        <f t="shared" si="181"/>
        <v>0</v>
      </c>
      <c r="L341" s="319">
        <f t="shared" si="181"/>
        <v>0</v>
      </c>
      <c r="M341" s="326">
        <f>'3.ВС (2)'!J303</f>
        <v>1990500</v>
      </c>
      <c r="N341" s="325">
        <f t="shared" si="158"/>
        <v>-1990500</v>
      </c>
      <c r="O341" s="325">
        <f t="shared" si="159"/>
        <v>0</v>
      </c>
      <c r="P341" s="22">
        <f>'3.ВС (2)'!K303</f>
        <v>1990500</v>
      </c>
      <c r="Q341" s="22">
        <f t="shared" si="160"/>
        <v>-1990500</v>
      </c>
      <c r="R341" s="22">
        <f t="shared" si="161"/>
        <v>0</v>
      </c>
      <c r="S341" s="22">
        <f>'3.ВС (2)'!L303</f>
        <v>1990500</v>
      </c>
      <c r="T341" s="22">
        <f t="shared" si="162"/>
        <v>-1990500</v>
      </c>
      <c r="U341" s="22">
        <f t="shared" si="163"/>
        <v>0</v>
      </c>
    </row>
    <row r="342" spans="1:21" ht="90" hidden="1" x14ac:dyDescent="0.2">
      <c r="A342" s="374" t="s">
        <v>14</v>
      </c>
      <c r="B342" s="374"/>
      <c r="C342" s="374"/>
      <c r="D342" s="374"/>
      <c r="E342" s="422">
        <v>852</v>
      </c>
      <c r="F342" s="423" t="s">
        <v>71</v>
      </c>
      <c r="G342" s="423" t="s">
        <v>46</v>
      </c>
      <c r="H342" s="422" t="s">
        <v>351</v>
      </c>
      <c r="I342" s="386" t="s">
        <v>16</v>
      </c>
      <c r="J342" s="319">
        <f t="shared" si="181"/>
        <v>0</v>
      </c>
      <c r="K342" s="319">
        <f t="shared" si="181"/>
        <v>0</v>
      </c>
      <c r="L342" s="319">
        <f t="shared" si="181"/>
        <v>0</v>
      </c>
      <c r="M342" s="326">
        <f>'3.ВС (2)'!J304</f>
        <v>1990500</v>
      </c>
      <c r="N342" s="325">
        <f t="shared" si="158"/>
        <v>-1990500</v>
      </c>
      <c r="O342" s="325">
        <f t="shared" si="159"/>
        <v>0</v>
      </c>
      <c r="P342" s="22">
        <f>'3.ВС (2)'!K304</f>
        <v>1990500</v>
      </c>
      <c r="Q342" s="22">
        <f t="shared" si="160"/>
        <v>-1990500</v>
      </c>
      <c r="R342" s="22">
        <f t="shared" si="161"/>
        <v>0</v>
      </c>
      <c r="S342" s="22">
        <f>'3.ВС (2)'!L304</f>
        <v>1990500</v>
      </c>
      <c r="T342" s="22">
        <f t="shared" si="162"/>
        <v>-1990500</v>
      </c>
      <c r="U342" s="22">
        <f t="shared" si="163"/>
        <v>0</v>
      </c>
    </row>
    <row r="343" spans="1:21" ht="30" hidden="1" x14ac:dyDescent="0.2">
      <c r="A343" s="374" t="s">
        <v>255</v>
      </c>
      <c r="B343" s="374"/>
      <c r="C343" s="374"/>
      <c r="D343" s="374"/>
      <c r="E343" s="422">
        <v>852</v>
      </c>
      <c r="F343" s="423" t="s">
        <v>71</v>
      </c>
      <c r="G343" s="423" t="s">
        <v>46</v>
      </c>
      <c r="H343" s="422" t="s">
        <v>351</v>
      </c>
      <c r="I343" s="386" t="s">
        <v>17</v>
      </c>
      <c r="J343" s="319"/>
      <c r="K343" s="319"/>
      <c r="L343" s="319"/>
      <c r="M343" s="326">
        <f>'3.ВС (2)'!J305</f>
        <v>1990500</v>
      </c>
      <c r="N343" s="325">
        <f t="shared" si="158"/>
        <v>-1990500</v>
      </c>
      <c r="O343" s="325">
        <f t="shared" si="159"/>
        <v>0</v>
      </c>
      <c r="P343" s="22">
        <f>'3.ВС (2)'!K305</f>
        <v>1990500</v>
      </c>
      <c r="Q343" s="22">
        <f t="shared" si="160"/>
        <v>-1990500</v>
      </c>
      <c r="R343" s="22">
        <f t="shared" si="161"/>
        <v>0</v>
      </c>
      <c r="S343" s="22">
        <f>'3.ВС (2)'!L305</f>
        <v>1990500</v>
      </c>
      <c r="T343" s="22">
        <f t="shared" si="162"/>
        <v>-1990500</v>
      </c>
      <c r="U343" s="22">
        <f t="shared" si="163"/>
        <v>0</v>
      </c>
    </row>
    <row r="344" spans="1:21" ht="60" hidden="1" x14ac:dyDescent="0.2">
      <c r="A344" s="374" t="s">
        <v>118</v>
      </c>
      <c r="B344" s="374"/>
      <c r="C344" s="374"/>
      <c r="D344" s="374"/>
      <c r="E344" s="422">
        <v>852</v>
      </c>
      <c r="F344" s="423" t="s">
        <v>71</v>
      </c>
      <c r="G344" s="423" t="s">
        <v>46</v>
      </c>
      <c r="H344" s="422" t="s">
        <v>352</v>
      </c>
      <c r="I344" s="386"/>
      <c r="J344" s="319">
        <f t="shared" ref="J344" si="182">J345+J347+J349</f>
        <v>0</v>
      </c>
      <c r="K344" s="319">
        <f t="shared" ref="K344:L344" si="183">K345+K347+K349</f>
        <v>0</v>
      </c>
      <c r="L344" s="319">
        <f t="shared" si="183"/>
        <v>0</v>
      </c>
      <c r="M344" s="326">
        <f>'3.ВС (2)'!J306</f>
        <v>31275170</v>
      </c>
      <c r="N344" s="325">
        <f t="shared" si="158"/>
        <v>-31275170</v>
      </c>
      <c r="O344" s="325">
        <f t="shared" si="159"/>
        <v>0</v>
      </c>
      <c r="P344" s="22">
        <f>'3.ВС (2)'!K306</f>
        <v>28768670</v>
      </c>
      <c r="Q344" s="22">
        <f t="shared" si="160"/>
        <v>-28768670</v>
      </c>
      <c r="R344" s="22">
        <f t="shared" si="161"/>
        <v>0</v>
      </c>
      <c r="S344" s="22">
        <f>'3.ВС (2)'!L306</f>
        <v>28768670</v>
      </c>
      <c r="T344" s="22">
        <f t="shared" si="162"/>
        <v>-28768670</v>
      </c>
      <c r="U344" s="22">
        <f t="shared" si="163"/>
        <v>0</v>
      </c>
    </row>
    <row r="345" spans="1:21" ht="90" hidden="1" x14ac:dyDescent="0.2">
      <c r="A345" s="340" t="s">
        <v>14</v>
      </c>
      <c r="B345" s="374"/>
      <c r="C345" s="374"/>
      <c r="D345" s="374"/>
      <c r="E345" s="422">
        <v>852</v>
      </c>
      <c r="F345" s="423" t="s">
        <v>71</v>
      </c>
      <c r="G345" s="423" t="s">
        <v>46</v>
      </c>
      <c r="H345" s="422" t="s">
        <v>352</v>
      </c>
      <c r="I345" s="386" t="s">
        <v>16</v>
      </c>
      <c r="J345" s="319">
        <f t="shared" ref="J345:L345" si="184">J346</f>
        <v>0</v>
      </c>
      <c r="K345" s="319">
        <f t="shared" si="184"/>
        <v>0</v>
      </c>
      <c r="L345" s="319">
        <f t="shared" si="184"/>
        <v>0</v>
      </c>
      <c r="M345" s="326">
        <f>'3.ВС (2)'!J307</f>
        <v>29921400</v>
      </c>
      <c r="N345" s="325">
        <f t="shared" si="158"/>
        <v>-29921400</v>
      </c>
      <c r="O345" s="325">
        <f t="shared" si="159"/>
        <v>0</v>
      </c>
      <c r="P345" s="22">
        <f>'3.ВС (2)'!K307</f>
        <v>28621400</v>
      </c>
      <c r="Q345" s="22">
        <f t="shared" si="160"/>
        <v>-28621400</v>
      </c>
      <c r="R345" s="22">
        <f t="shared" si="161"/>
        <v>0</v>
      </c>
      <c r="S345" s="22">
        <f>'3.ВС (2)'!L307</f>
        <v>28621400</v>
      </c>
      <c r="T345" s="22">
        <f t="shared" si="162"/>
        <v>-28621400</v>
      </c>
      <c r="U345" s="22">
        <f t="shared" si="163"/>
        <v>0</v>
      </c>
    </row>
    <row r="346" spans="1:21" ht="30" hidden="1" x14ac:dyDescent="0.2">
      <c r="A346" s="340" t="s">
        <v>255</v>
      </c>
      <c r="B346" s="374"/>
      <c r="C346" s="374"/>
      <c r="D346" s="374"/>
      <c r="E346" s="422">
        <v>852</v>
      </c>
      <c r="F346" s="423" t="s">
        <v>71</v>
      </c>
      <c r="G346" s="423" t="s">
        <v>46</v>
      </c>
      <c r="H346" s="422" t="s">
        <v>352</v>
      </c>
      <c r="I346" s="386" t="s">
        <v>17</v>
      </c>
      <c r="J346" s="319"/>
      <c r="K346" s="319"/>
      <c r="L346" s="319"/>
      <c r="M346" s="326">
        <f>'3.ВС (2)'!J308</f>
        <v>29921400</v>
      </c>
      <c r="N346" s="325">
        <f t="shared" si="158"/>
        <v>-29921400</v>
      </c>
      <c r="O346" s="325">
        <f t="shared" si="159"/>
        <v>0</v>
      </c>
      <c r="P346" s="22">
        <f>'3.ВС (2)'!K308</f>
        <v>28621400</v>
      </c>
      <c r="Q346" s="22">
        <f t="shared" si="160"/>
        <v>-28621400</v>
      </c>
      <c r="R346" s="22">
        <f t="shared" si="161"/>
        <v>0</v>
      </c>
      <c r="S346" s="22">
        <f>'3.ВС (2)'!L308</f>
        <v>28621400</v>
      </c>
      <c r="T346" s="22">
        <f t="shared" si="162"/>
        <v>-28621400</v>
      </c>
      <c r="U346" s="22">
        <f t="shared" si="163"/>
        <v>0</v>
      </c>
    </row>
    <row r="347" spans="1:21" ht="45" hidden="1" x14ac:dyDescent="0.2">
      <c r="A347" s="374" t="s">
        <v>19</v>
      </c>
      <c r="B347" s="374"/>
      <c r="C347" s="374"/>
      <c r="D347" s="374"/>
      <c r="E347" s="422">
        <v>852</v>
      </c>
      <c r="F347" s="423" t="s">
        <v>71</v>
      </c>
      <c r="G347" s="423" t="s">
        <v>46</v>
      </c>
      <c r="H347" s="422" t="s">
        <v>352</v>
      </c>
      <c r="I347" s="386" t="s">
        <v>20</v>
      </c>
      <c r="J347" s="319">
        <f t="shared" ref="J347:L347" si="185">J348</f>
        <v>0</v>
      </c>
      <c r="K347" s="319">
        <f t="shared" si="185"/>
        <v>0</v>
      </c>
      <c r="L347" s="319">
        <f t="shared" si="185"/>
        <v>0</v>
      </c>
      <c r="M347" s="326">
        <f>'3.ВС (2)'!J309</f>
        <v>1330900</v>
      </c>
      <c r="N347" s="325">
        <f t="shared" si="158"/>
        <v>-1330900</v>
      </c>
      <c r="O347" s="325">
        <f t="shared" si="159"/>
        <v>0</v>
      </c>
      <c r="P347" s="22">
        <f>'3.ВС (2)'!K309</f>
        <v>124400</v>
      </c>
      <c r="Q347" s="22">
        <f t="shared" si="160"/>
        <v>-124400</v>
      </c>
      <c r="R347" s="22">
        <f t="shared" si="161"/>
        <v>0</v>
      </c>
      <c r="S347" s="22">
        <f>'3.ВС (2)'!L309</f>
        <v>124400</v>
      </c>
      <c r="T347" s="22">
        <f t="shared" si="162"/>
        <v>-124400</v>
      </c>
      <c r="U347" s="22">
        <f t="shared" si="163"/>
        <v>0</v>
      </c>
    </row>
    <row r="348" spans="1:21" ht="45" hidden="1" x14ac:dyDescent="0.2">
      <c r="A348" s="374" t="s">
        <v>9</v>
      </c>
      <c r="B348" s="374"/>
      <c r="C348" s="374"/>
      <c r="D348" s="374"/>
      <c r="E348" s="422">
        <v>852</v>
      </c>
      <c r="F348" s="423" t="s">
        <v>71</v>
      </c>
      <c r="G348" s="423" t="s">
        <v>46</v>
      </c>
      <c r="H348" s="422" t="s">
        <v>352</v>
      </c>
      <c r="I348" s="386" t="s">
        <v>21</v>
      </c>
      <c r="J348" s="319"/>
      <c r="K348" s="319"/>
      <c r="L348" s="319"/>
      <c r="M348" s="326">
        <f>'3.ВС (2)'!J310</f>
        <v>1330900</v>
      </c>
      <c r="N348" s="325">
        <f t="shared" si="158"/>
        <v>-1330900</v>
      </c>
      <c r="O348" s="325">
        <f t="shared" si="159"/>
        <v>0</v>
      </c>
      <c r="P348" s="22">
        <f>'3.ВС (2)'!K310</f>
        <v>124400</v>
      </c>
      <c r="Q348" s="22">
        <f t="shared" si="160"/>
        <v>-124400</v>
      </c>
      <c r="R348" s="22">
        <f t="shared" si="161"/>
        <v>0</v>
      </c>
      <c r="S348" s="22">
        <f>'3.ВС (2)'!L310</f>
        <v>124400</v>
      </c>
      <c r="T348" s="22">
        <f t="shared" si="162"/>
        <v>-124400</v>
      </c>
      <c r="U348" s="22">
        <f t="shared" si="163"/>
        <v>0</v>
      </c>
    </row>
    <row r="349" spans="1:21" hidden="1" x14ac:dyDescent="0.2">
      <c r="A349" s="374" t="s">
        <v>22</v>
      </c>
      <c r="B349" s="374"/>
      <c r="C349" s="374"/>
      <c r="D349" s="374"/>
      <c r="E349" s="422">
        <v>852</v>
      </c>
      <c r="F349" s="423" t="s">
        <v>71</v>
      </c>
      <c r="G349" s="423" t="s">
        <v>46</v>
      </c>
      <c r="H349" s="422" t="s">
        <v>352</v>
      </c>
      <c r="I349" s="386" t="s">
        <v>23</v>
      </c>
      <c r="J349" s="319">
        <f t="shared" ref="J349:L349" si="186">J350</f>
        <v>0</v>
      </c>
      <c r="K349" s="319">
        <f t="shared" si="186"/>
        <v>0</v>
      </c>
      <c r="L349" s="319">
        <f t="shared" si="186"/>
        <v>0</v>
      </c>
      <c r="M349" s="326">
        <f>'3.ВС (2)'!J311</f>
        <v>22870</v>
      </c>
      <c r="N349" s="325">
        <f t="shared" si="158"/>
        <v>-22870</v>
      </c>
      <c r="O349" s="325">
        <f t="shared" si="159"/>
        <v>0</v>
      </c>
      <c r="P349" s="22">
        <f>'3.ВС (2)'!K311</f>
        <v>22870</v>
      </c>
      <c r="Q349" s="22">
        <f t="shared" si="160"/>
        <v>-22870</v>
      </c>
      <c r="R349" s="22">
        <f t="shared" si="161"/>
        <v>0</v>
      </c>
      <c r="S349" s="22">
        <f>'3.ВС (2)'!L311</f>
        <v>22870</v>
      </c>
      <c r="T349" s="22">
        <f t="shared" si="162"/>
        <v>-22870</v>
      </c>
      <c r="U349" s="22">
        <f t="shared" si="163"/>
        <v>0</v>
      </c>
    </row>
    <row r="350" spans="1:21" hidden="1" x14ac:dyDescent="0.2">
      <c r="A350" s="374" t="s">
        <v>24</v>
      </c>
      <c r="B350" s="374"/>
      <c r="C350" s="374"/>
      <c r="D350" s="374"/>
      <c r="E350" s="422">
        <v>852</v>
      </c>
      <c r="F350" s="423" t="s">
        <v>71</v>
      </c>
      <c r="G350" s="423" t="s">
        <v>46</v>
      </c>
      <c r="H350" s="422" t="s">
        <v>352</v>
      </c>
      <c r="I350" s="386" t="s">
        <v>25</v>
      </c>
      <c r="J350" s="319"/>
      <c r="K350" s="319"/>
      <c r="L350" s="319"/>
      <c r="M350" s="326">
        <f>'3.ВС (2)'!J312</f>
        <v>22870</v>
      </c>
      <c r="N350" s="325">
        <f t="shared" si="158"/>
        <v>-22870</v>
      </c>
      <c r="O350" s="325">
        <f t="shared" si="159"/>
        <v>0</v>
      </c>
      <c r="P350" s="22">
        <f>'3.ВС (2)'!K312</f>
        <v>22870</v>
      </c>
      <c r="Q350" s="22">
        <f t="shared" si="160"/>
        <v>-22870</v>
      </c>
      <c r="R350" s="22">
        <f t="shared" si="161"/>
        <v>0</v>
      </c>
      <c r="S350" s="22">
        <f>'3.ВС (2)'!L312</f>
        <v>22870</v>
      </c>
      <c r="T350" s="22">
        <f t="shared" si="162"/>
        <v>-22870</v>
      </c>
      <c r="U350" s="22">
        <f t="shared" si="163"/>
        <v>0</v>
      </c>
    </row>
    <row r="351" spans="1:21" hidden="1" x14ac:dyDescent="0.2">
      <c r="A351" s="374" t="s">
        <v>85</v>
      </c>
      <c r="B351" s="374"/>
      <c r="C351" s="374"/>
      <c r="D351" s="374"/>
      <c r="E351" s="422">
        <v>852</v>
      </c>
      <c r="F351" s="423" t="s">
        <v>86</v>
      </c>
      <c r="G351" s="423"/>
      <c r="H351" s="422" t="s">
        <v>44</v>
      </c>
      <c r="I351" s="386"/>
      <c r="J351" s="319">
        <f>J356+J367+J352</f>
        <v>0</v>
      </c>
      <c r="K351" s="319">
        <f t="shared" ref="K351:L351" si="187">K356+K367+K352</f>
        <v>0</v>
      </c>
      <c r="L351" s="319">
        <f t="shared" si="187"/>
        <v>0</v>
      </c>
      <c r="M351" s="326">
        <f>'3.ВС (2)'!J313</f>
        <v>11532626</v>
      </c>
      <c r="N351" s="325">
        <f t="shared" si="158"/>
        <v>-11532626</v>
      </c>
      <c r="O351" s="325">
        <f t="shared" si="159"/>
        <v>0</v>
      </c>
      <c r="P351" s="22">
        <f>'3.ВС (2)'!K313</f>
        <v>11532626</v>
      </c>
      <c r="Q351" s="22">
        <f t="shared" si="160"/>
        <v>-11532626</v>
      </c>
      <c r="R351" s="22">
        <f t="shared" si="161"/>
        <v>0</v>
      </c>
      <c r="S351" s="22">
        <f>'3.ВС (2)'!L313</f>
        <v>11532626</v>
      </c>
      <c r="T351" s="22">
        <f t="shared" si="162"/>
        <v>-11532626</v>
      </c>
      <c r="U351" s="22">
        <f t="shared" si="163"/>
        <v>0</v>
      </c>
    </row>
    <row r="352" spans="1:21" hidden="1" x14ac:dyDescent="0.2">
      <c r="A352" s="374" t="s">
        <v>747</v>
      </c>
      <c r="B352" s="374"/>
      <c r="C352" s="374"/>
      <c r="D352" s="374"/>
      <c r="E352" s="422" t="s">
        <v>745</v>
      </c>
      <c r="F352" s="423" t="s">
        <v>86</v>
      </c>
      <c r="G352" s="423" t="s">
        <v>42</v>
      </c>
      <c r="H352" s="422"/>
      <c r="I352" s="386"/>
      <c r="J352" s="319">
        <f>J353</f>
        <v>0</v>
      </c>
      <c r="K352" s="319">
        <f t="shared" ref="K352:L352" si="188">K353</f>
        <v>0</v>
      </c>
      <c r="L352" s="319">
        <f t="shared" si="188"/>
        <v>0</v>
      </c>
      <c r="M352" s="326">
        <f>'3.ВС (2)'!J314</f>
        <v>1411200</v>
      </c>
      <c r="N352" s="325">
        <f t="shared" si="158"/>
        <v>-1411200</v>
      </c>
      <c r="O352" s="325">
        <f t="shared" si="159"/>
        <v>0</v>
      </c>
      <c r="P352" s="22">
        <f>'3.ВС (2)'!K314</f>
        <v>1411200</v>
      </c>
      <c r="Q352" s="22">
        <f t="shared" si="160"/>
        <v>-1411200</v>
      </c>
      <c r="R352" s="22">
        <f t="shared" si="161"/>
        <v>0</v>
      </c>
      <c r="S352" s="22">
        <f>'3.ВС (2)'!L314</f>
        <v>1411200</v>
      </c>
      <c r="T352" s="22">
        <f t="shared" si="162"/>
        <v>-1411200</v>
      </c>
      <c r="U352" s="22">
        <f t="shared" si="163"/>
        <v>0</v>
      </c>
    </row>
    <row r="353" spans="1:21" ht="135" hidden="1" x14ac:dyDescent="0.2">
      <c r="A353" s="374" t="s">
        <v>268</v>
      </c>
      <c r="B353" s="374"/>
      <c r="C353" s="374"/>
      <c r="D353" s="374"/>
      <c r="E353" s="422">
        <v>852</v>
      </c>
      <c r="F353" s="423" t="s">
        <v>86</v>
      </c>
      <c r="G353" s="423" t="s">
        <v>42</v>
      </c>
      <c r="H353" s="422" t="s">
        <v>343</v>
      </c>
      <c r="I353" s="386"/>
      <c r="J353" s="319">
        <f t="shared" ref="J353:L354" si="189">J354</f>
        <v>0</v>
      </c>
      <c r="K353" s="319">
        <f t="shared" si="189"/>
        <v>0</v>
      </c>
      <c r="L353" s="319">
        <f t="shared" si="189"/>
        <v>0</v>
      </c>
      <c r="M353" s="326">
        <f>'3.ВС (2)'!J315</f>
        <v>1411200</v>
      </c>
      <c r="N353" s="325">
        <f t="shared" si="158"/>
        <v>-1411200</v>
      </c>
      <c r="O353" s="325">
        <f t="shared" si="159"/>
        <v>0</v>
      </c>
      <c r="P353" s="22">
        <f>'3.ВС (2)'!K315</f>
        <v>1411200</v>
      </c>
      <c r="Q353" s="22">
        <f t="shared" si="160"/>
        <v>-1411200</v>
      </c>
      <c r="R353" s="22">
        <f t="shared" si="161"/>
        <v>0</v>
      </c>
      <c r="S353" s="22">
        <f>'3.ВС (2)'!L315</f>
        <v>1411200</v>
      </c>
      <c r="T353" s="22">
        <f t="shared" si="162"/>
        <v>-1411200</v>
      </c>
      <c r="U353" s="22">
        <f t="shared" si="163"/>
        <v>0</v>
      </c>
    </row>
    <row r="354" spans="1:21" ht="30" hidden="1" x14ac:dyDescent="0.2">
      <c r="A354" s="374" t="s">
        <v>89</v>
      </c>
      <c r="B354" s="374"/>
      <c r="C354" s="374"/>
      <c r="D354" s="374"/>
      <c r="E354" s="422">
        <v>852</v>
      </c>
      <c r="F354" s="423" t="s">
        <v>86</v>
      </c>
      <c r="G354" s="423" t="s">
        <v>42</v>
      </c>
      <c r="H354" s="422" t="s">
        <v>343</v>
      </c>
      <c r="I354" s="386" t="s">
        <v>90</v>
      </c>
      <c r="J354" s="319">
        <f t="shared" si="189"/>
        <v>0</v>
      </c>
      <c r="K354" s="319">
        <f t="shared" si="189"/>
        <v>0</v>
      </c>
      <c r="L354" s="319">
        <f t="shared" si="189"/>
        <v>0</v>
      </c>
      <c r="M354" s="326">
        <f>'3.ВС (2)'!J316</f>
        <v>1411200</v>
      </c>
      <c r="N354" s="325">
        <f t="shared" si="158"/>
        <v>-1411200</v>
      </c>
      <c r="O354" s="325">
        <f t="shared" si="159"/>
        <v>0</v>
      </c>
      <c r="P354" s="22">
        <f>'3.ВС (2)'!K316</f>
        <v>1411200</v>
      </c>
      <c r="Q354" s="22">
        <f t="shared" si="160"/>
        <v>-1411200</v>
      </c>
      <c r="R354" s="22">
        <f t="shared" si="161"/>
        <v>0</v>
      </c>
      <c r="S354" s="22">
        <f>'3.ВС (2)'!L316</f>
        <v>1411200</v>
      </c>
      <c r="T354" s="22">
        <f t="shared" si="162"/>
        <v>-1411200</v>
      </c>
      <c r="U354" s="22">
        <f t="shared" si="163"/>
        <v>0</v>
      </c>
    </row>
    <row r="355" spans="1:21" ht="30" hidden="1" x14ac:dyDescent="0.2">
      <c r="A355" s="374" t="s">
        <v>97</v>
      </c>
      <c r="B355" s="374"/>
      <c r="C355" s="374"/>
      <c r="D355" s="374"/>
      <c r="E355" s="422">
        <v>852</v>
      </c>
      <c r="F355" s="423" t="s">
        <v>86</v>
      </c>
      <c r="G355" s="423" t="s">
        <v>42</v>
      </c>
      <c r="H355" s="422" t="s">
        <v>343</v>
      </c>
      <c r="I355" s="386" t="s">
        <v>98</v>
      </c>
      <c r="J355" s="319"/>
      <c r="K355" s="319"/>
      <c r="L355" s="319"/>
      <c r="M355" s="326">
        <f>'3.ВС (2)'!J317</f>
        <v>1411200</v>
      </c>
      <c r="N355" s="325">
        <f t="shared" si="158"/>
        <v>-1411200</v>
      </c>
      <c r="O355" s="325">
        <f t="shared" si="159"/>
        <v>0</v>
      </c>
      <c r="P355" s="22">
        <f>'3.ВС (2)'!K317</f>
        <v>1411200</v>
      </c>
      <c r="Q355" s="22">
        <f t="shared" si="160"/>
        <v>-1411200</v>
      </c>
      <c r="R355" s="22">
        <f t="shared" si="161"/>
        <v>0</v>
      </c>
      <c r="S355" s="22">
        <f>'3.ВС (2)'!L317</f>
        <v>1411200</v>
      </c>
      <c r="T355" s="22">
        <f t="shared" si="162"/>
        <v>-1411200</v>
      </c>
      <c r="U355" s="22">
        <f t="shared" si="163"/>
        <v>0</v>
      </c>
    </row>
    <row r="356" spans="1:21" hidden="1" x14ac:dyDescent="0.2">
      <c r="A356" s="374" t="s">
        <v>94</v>
      </c>
      <c r="B356" s="374"/>
      <c r="C356" s="374"/>
      <c r="D356" s="374"/>
      <c r="E356" s="422">
        <v>852</v>
      </c>
      <c r="F356" s="423" t="s">
        <v>86</v>
      </c>
      <c r="G356" s="423" t="s">
        <v>12</v>
      </c>
      <c r="H356" s="422" t="s">
        <v>44</v>
      </c>
      <c r="I356" s="386"/>
      <c r="J356" s="319">
        <f t="shared" ref="J356" si="190">J357+J360+J363</f>
        <v>0</v>
      </c>
      <c r="K356" s="319">
        <f t="shared" ref="K356:L356" si="191">K357+K360+K363</f>
        <v>0</v>
      </c>
      <c r="L356" s="319">
        <f t="shared" si="191"/>
        <v>0</v>
      </c>
      <c r="M356" s="326">
        <f>'3.ВС (2)'!J318</f>
        <v>10067426</v>
      </c>
      <c r="N356" s="325">
        <f t="shared" si="158"/>
        <v>-10067426</v>
      </c>
      <c r="O356" s="325">
        <f t="shared" si="159"/>
        <v>0</v>
      </c>
      <c r="P356" s="22">
        <f>'3.ВС (2)'!K318</f>
        <v>10067426</v>
      </c>
      <c r="Q356" s="22">
        <f t="shared" si="160"/>
        <v>-10067426</v>
      </c>
      <c r="R356" s="22">
        <f t="shared" si="161"/>
        <v>0</v>
      </c>
      <c r="S356" s="22">
        <f>'3.ВС (2)'!L318</f>
        <v>10067426</v>
      </c>
      <c r="T356" s="22">
        <f t="shared" si="162"/>
        <v>-10067426</v>
      </c>
      <c r="U356" s="22">
        <f t="shared" si="163"/>
        <v>0</v>
      </c>
    </row>
    <row r="357" spans="1:21" ht="75" hidden="1" x14ac:dyDescent="0.2">
      <c r="A357" s="374" t="s">
        <v>120</v>
      </c>
      <c r="B357" s="374"/>
      <c r="C357" s="374"/>
      <c r="D357" s="374"/>
      <c r="E357" s="422">
        <v>852</v>
      </c>
      <c r="F357" s="423" t="s">
        <v>86</v>
      </c>
      <c r="G357" s="423" t="s">
        <v>12</v>
      </c>
      <c r="H357" s="422" t="s">
        <v>354</v>
      </c>
      <c r="I357" s="386"/>
      <c r="J357" s="319">
        <f t="shared" ref="J357:L358" si="192">J358</f>
        <v>0</v>
      </c>
      <c r="K357" s="319">
        <f t="shared" si="192"/>
        <v>0</v>
      </c>
      <c r="L357" s="319">
        <f t="shared" si="192"/>
        <v>0</v>
      </c>
      <c r="M357" s="326">
        <f>'3.ВС (2)'!J319</f>
        <v>1178278</v>
      </c>
      <c r="N357" s="325">
        <f t="shared" si="158"/>
        <v>-1178278</v>
      </c>
      <c r="O357" s="325">
        <f t="shared" si="159"/>
        <v>0</v>
      </c>
      <c r="P357" s="22">
        <f>'3.ВС (2)'!K319</f>
        <v>1178278</v>
      </c>
      <c r="Q357" s="22">
        <f t="shared" si="160"/>
        <v>-1178278</v>
      </c>
      <c r="R357" s="22">
        <f t="shared" si="161"/>
        <v>0</v>
      </c>
      <c r="S357" s="22">
        <f>'3.ВС (2)'!L319</f>
        <v>1178278</v>
      </c>
      <c r="T357" s="22">
        <f t="shared" si="162"/>
        <v>-1178278</v>
      </c>
      <c r="U357" s="22">
        <f t="shared" si="163"/>
        <v>0</v>
      </c>
    </row>
    <row r="358" spans="1:21" s="17" customFormat="1" ht="30" hidden="1" x14ac:dyDescent="0.2">
      <c r="A358" s="374" t="s">
        <v>89</v>
      </c>
      <c r="B358" s="374"/>
      <c r="C358" s="374"/>
      <c r="D358" s="374"/>
      <c r="E358" s="422">
        <v>852</v>
      </c>
      <c r="F358" s="423" t="s">
        <v>86</v>
      </c>
      <c r="G358" s="423" t="s">
        <v>12</v>
      </c>
      <c r="H358" s="422" t="s">
        <v>354</v>
      </c>
      <c r="I358" s="386" t="s">
        <v>90</v>
      </c>
      <c r="J358" s="319">
        <f t="shared" si="192"/>
        <v>0</v>
      </c>
      <c r="K358" s="319">
        <f t="shared" si="192"/>
        <v>0</v>
      </c>
      <c r="L358" s="319">
        <f t="shared" si="192"/>
        <v>0</v>
      </c>
      <c r="M358" s="326">
        <f>'3.ВС (2)'!J320</f>
        <v>1178278</v>
      </c>
      <c r="N358" s="325">
        <f t="shared" si="158"/>
        <v>-1178278</v>
      </c>
      <c r="O358" s="325">
        <f t="shared" si="159"/>
        <v>0</v>
      </c>
      <c r="P358" s="22">
        <f>'3.ВС (2)'!K320</f>
        <v>1178278</v>
      </c>
      <c r="Q358" s="22">
        <f t="shared" si="160"/>
        <v>-1178278</v>
      </c>
      <c r="R358" s="22">
        <f t="shared" si="161"/>
        <v>0</v>
      </c>
      <c r="S358" s="22">
        <f>'3.ВС (2)'!L320</f>
        <v>1178278</v>
      </c>
      <c r="T358" s="22">
        <f t="shared" si="162"/>
        <v>-1178278</v>
      </c>
      <c r="U358" s="22">
        <f t="shared" si="163"/>
        <v>0</v>
      </c>
    </row>
    <row r="359" spans="1:21" s="17" customFormat="1" ht="30" hidden="1" x14ac:dyDescent="0.2">
      <c r="A359" s="374" t="s">
        <v>97</v>
      </c>
      <c r="B359" s="374"/>
      <c r="C359" s="374"/>
      <c r="D359" s="374"/>
      <c r="E359" s="422">
        <v>852</v>
      </c>
      <c r="F359" s="423" t="s">
        <v>86</v>
      </c>
      <c r="G359" s="423" t="s">
        <v>12</v>
      </c>
      <c r="H359" s="422" t="s">
        <v>354</v>
      </c>
      <c r="I359" s="386" t="s">
        <v>98</v>
      </c>
      <c r="J359" s="319"/>
      <c r="K359" s="319"/>
      <c r="L359" s="319"/>
      <c r="M359" s="326">
        <f>'3.ВС (2)'!J321</f>
        <v>1178278</v>
      </c>
      <c r="N359" s="325">
        <f t="shared" ref="N359:N422" si="193">O359-M359</f>
        <v>-1178278</v>
      </c>
      <c r="O359" s="325">
        <f t="shared" ref="O359:O422" si="194">J359</f>
        <v>0</v>
      </c>
      <c r="P359" s="22">
        <f>'3.ВС (2)'!K321</f>
        <v>1178278</v>
      </c>
      <c r="Q359" s="22">
        <f t="shared" ref="Q359:Q422" si="195">R359-P359</f>
        <v>-1178278</v>
      </c>
      <c r="R359" s="22">
        <f t="shared" ref="R359:R422" si="196">K359</f>
        <v>0</v>
      </c>
      <c r="S359" s="22">
        <f>'3.ВС (2)'!L321</f>
        <v>1178278</v>
      </c>
      <c r="T359" s="22">
        <f t="shared" ref="T359:T422" si="197">U359-S359</f>
        <v>-1178278</v>
      </c>
      <c r="U359" s="22">
        <f t="shared" ref="U359:U422" si="198">L359</f>
        <v>0</v>
      </c>
    </row>
    <row r="360" spans="1:21" ht="60" hidden="1" x14ac:dyDescent="0.2">
      <c r="A360" s="374" t="s">
        <v>119</v>
      </c>
      <c r="B360" s="374"/>
      <c r="C360" s="374"/>
      <c r="D360" s="374"/>
      <c r="E360" s="422">
        <v>852</v>
      </c>
      <c r="F360" s="423" t="s">
        <v>86</v>
      </c>
      <c r="G360" s="423" t="s">
        <v>12</v>
      </c>
      <c r="H360" s="422" t="s">
        <v>353</v>
      </c>
      <c r="I360" s="386"/>
      <c r="J360" s="319">
        <f t="shared" ref="J360:L361" si="199">J361</f>
        <v>0</v>
      </c>
      <c r="K360" s="319">
        <f t="shared" si="199"/>
        <v>0</v>
      </c>
      <c r="L360" s="319">
        <f t="shared" si="199"/>
        <v>0</v>
      </c>
      <c r="M360" s="326">
        <f>'3.ВС (2)'!J322</f>
        <v>128000</v>
      </c>
      <c r="N360" s="325">
        <f t="shared" si="193"/>
        <v>-128000</v>
      </c>
      <c r="O360" s="325">
        <f t="shared" si="194"/>
        <v>0</v>
      </c>
      <c r="P360" s="22">
        <f>'3.ВС (2)'!K322</f>
        <v>128000</v>
      </c>
      <c r="Q360" s="22">
        <f t="shared" si="195"/>
        <v>-128000</v>
      </c>
      <c r="R360" s="22">
        <f t="shared" si="196"/>
        <v>0</v>
      </c>
      <c r="S360" s="22">
        <f>'3.ВС (2)'!L322</f>
        <v>128000</v>
      </c>
      <c r="T360" s="22">
        <f t="shared" si="197"/>
        <v>-128000</v>
      </c>
      <c r="U360" s="22">
        <f t="shared" si="198"/>
        <v>0</v>
      </c>
    </row>
    <row r="361" spans="1:21" ht="30" hidden="1" x14ac:dyDescent="0.2">
      <c r="A361" s="374" t="s">
        <v>89</v>
      </c>
      <c r="B361" s="374"/>
      <c r="C361" s="374"/>
      <c r="D361" s="374"/>
      <c r="E361" s="422">
        <v>852</v>
      </c>
      <c r="F361" s="423" t="s">
        <v>86</v>
      </c>
      <c r="G361" s="423" t="s">
        <v>12</v>
      </c>
      <c r="H361" s="422" t="s">
        <v>353</v>
      </c>
      <c r="I361" s="386" t="s">
        <v>90</v>
      </c>
      <c r="J361" s="319">
        <f t="shared" si="199"/>
        <v>0</v>
      </c>
      <c r="K361" s="319">
        <f t="shared" si="199"/>
        <v>0</v>
      </c>
      <c r="L361" s="319">
        <f t="shared" si="199"/>
        <v>0</v>
      </c>
      <c r="M361" s="326">
        <f>'3.ВС (2)'!J323</f>
        <v>128000</v>
      </c>
      <c r="N361" s="325">
        <f t="shared" si="193"/>
        <v>-128000</v>
      </c>
      <c r="O361" s="325">
        <f t="shared" si="194"/>
        <v>0</v>
      </c>
      <c r="P361" s="22">
        <f>'3.ВС (2)'!K323</f>
        <v>128000</v>
      </c>
      <c r="Q361" s="22">
        <f t="shared" si="195"/>
        <v>-128000</v>
      </c>
      <c r="R361" s="22">
        <f t="shared" si="196"/>
        <v>0</v>
      </c>
      <c r="S361" s="22">
        <f>'3.ВС (2)'!L323</f>
        <v>128000</v>
      </c>
      <c r="T361" s="22">
        <f t="shared" si="197"/>
        <v>-128000</v>
      </c>
      <c r="U361" s="22">
        <f t="shared" si="198"/>
        <v>0</v>
      </c>
    </row>
    <row r="362" spans="1:21" ht="30" hidden="1" x14ac:dyDescent="0.2">
      <c r="A362" s="374" t="s">
        <v>97</v>
      </c>
      <c r="B362" s="374"/>
      <c r="C362" s="374"/>
      <c r="D362" s="374"/>
      <c r="E362" s="422">
        <v>852</v>
      </c>
      <c r="F362" s="423" t="s">
        <v>86</v>
      </c>
      <c r="G362" s="423" t="s">
        <v>12</v>
      </c>
      <c r="H362" s="422" t="s">
        <v>353</v>
      </c>
      <c r="I362" s="386" t="s">
        <v>98</v>
      </c>
      <c r="J362" s="319"/>
      <c r="K362" s="319"/>
      <c r="L362" s="319"/>
      <c r="M362" s="326">
        <f>'3.ВС (2)'!J324</f>
        <v>128000</v>
      </c>
      <c r="N362" s="325">
        <f t="shared" si="193"/>
        <v>-128000</v>
      </c>
      <c r="O362" s="325">
        <f t="shared" si="194"/>
        <v>0</v>
      </c>
      <c r="P362" s="22">
        <f>'3.ВС (2)'!K324</f>
        <v>128000</v>
      </c>
      <c r="Q362" s="22">
        <f t="shared" si="195"/>
        <v>-128000</v>
      </c>
      <c r="R362" s="22">
        <f t="shared" si="196"/>
        <v>0</v>
      </c>
      <c r="S362" s="22">
        <f>'3.ВС (2)'!L324</f>
        <v>128000</v>
      </c>
      <c r="T362" s="22">
        <f t="shared" si="197"/>
        <v>-128000</v>
      </c>
      <c r="U362" s="22">
        <f t="shared" si="198"/>
        <v>0</v>
      </c>
    </row>
    <row r="363" spans="1:21" s="17" customFormat="1" ht="105" hidden="1" x14ac:dyDescent="0.2">
      <c r="A363" s="374" t="s">
        <v>394</v>
      </c>
      <c r="B363" s="374"/>
      <c r="C363" s="374"/>
      <c r="D363" s="374"/>
      <c r="E363" s="422">
        <v>852</v>
      </c>
      <c r="F363" s="423" t="s">
        <v>86</v>
      </c>
      <c r="G363" s="423" t="s">
        <v>12</v>
      </c>
      <c r="H363" s="422" t="s">
        <v>355</v>
      </c>
      <c r="I363" s="386"/>
      <c r="J363" s="319">
        <f t="shared" ref="J363:L363" si="200">J364</f>
        <v>0</v>
      </c>
      <c r="K363" s="319">
        <f t="shared" si="200"/>
        <v>0</v>
      </c>
      <c r="L363" s="319">
        <f t="shared" si="200"/>
        <v>0</v>
      </c>
      <c r="M363" s="326">
        <f>'3.ВС (2)'!J325</f>
        <v>8761148</v>
      </c>
      <c r="N363" s="325">
        <f t="shared" si="193"/>
        <v>-8761148</v>
      </c>
      <c r="O363" s="325">
        <f t="shared" si="194"/>
        <v>0</v>
      </c>
      <c r="P363" s="22">
        <f>'3.ВС (2)'!K325</f>
        <v>8761148</v>
      </c>
      <c r="Q363" s="22">
        <f t="shared" si="195"/>
        <v>-8761148</v>
      </c>
      <c r="R363" s="22">
        <f t="shared" si="196"/>
        <v>0</v>
      </c>
      <c r="S363" s="22">
        <f>'3.ВС (2)'!L325</f>
        <v>8761148</v>
      </c>
      <c r="T363" s="22">
        <f t="shared" si="197"/>
        <v>-8761148</v>
      </c>
      <c r="U363" s="22">
        <f t="shared" si="198"/>
        <v>0</v>
      </c>
    </row>
    <row r="364" spans="1:21" ht="30" hidden="1" x14ac:dyDescent="0.2">
      <c r="A364" s="374" t="s">
        <v>89</v>
      </c>
      <c r="B364" s="374"/>
      <c r="C364" s="374"/>
      <c r="D364" s="374"/>
      <c r="E364" s="422">
        <v>852</v>
      </c>
      <c r="F364" s="423" t="s">
        <v>86</v>
      </c>
      <c r="G364" s="423" t="s">
        <v>12</v>
      </c>
      <c r="H364" s="422" t="s">
        <v>355</v>
      </c>
      <c r="I364" s="386" t="s">
        <v>90</v>
      </c>
      <c r="J364" s="319">
        <f t="shared" ref="J364" si="201">J365+J366</f>
        <v>0</v>
      </c>
      <c r="K364" s="319">
        <f t="shared" ref="K364:L364" si="202">K365+K366</f>
        <v>0</v>
      </c>
      <c r="L364" s="319">
        <f t="shared" si="202"/>
        <v>0</v>
      </c>
      <c r="M364" s="326">
        <f>'3.ВС (2)'!J326</f>
        <v>8761148</v>
      </c>
      <c r="N364" s="325">
        <f t="shared" si="193"/>
        <v>-8761148</v>
      </c>
      <c r="O364" s="325">
        <f t="shared" si="194"/>
        <v>0</v>
      </c>
      <c r="P364" s="22">
        <f>'3.ВС (2)'!K326</f>
        <v>8761148</v>
      </c>
      <c r="Q364" s="22">
        <f t="shared" si="195"/>
        <v>-8761148</v>
      </c>
      <c r="R364" s="22">
        <f t="shared" si="196"/>
        <v>0</v>
      </c>
      <c r="S364" s="22">
        <f>'3.ВС (2)'!L326</f>
        <v>8761148</v>
      </c>
      <c r="T364" s="22">
        <f t="shared" si="197"/>
        <v>-8761148</v>
      </c>
      <c r="U364" s="22">
        <f t="shared" si="198"/>
        <v>0</v>
      </c>
    </row>
    <row r="365" spans="1:21" ht="30" hidden="1" x14ac:dyDescent="0.2">
      <c r="A365" s="374" t="s">
        <v>97</v>
      </c>
      <c r="B365" s="374"/>
      <c r="C365" s="374"/>
      <c r="D365" s="374"/>
      <c r="E365" s="422">
        <v>852</v>
      </c>
      <c r="F365" s="423" t="s">
        <v>86</v>
      </c>
      <c r="G365" s="423" t="s">
        <v>12</v>
      </c>
      <c r="H365" s="422" t="s">
        <v>355</v>
      </c>
      <c r="I365" s="386" t="s">
        <v>98</v>
      </c>
      <c r="J365" s="319"/>
      <c r="K365" s="319"/>
      <c r="L365" s="319"/>
      <c r="M365" s="326">
        <f>'3.ВС (2)'!J327</f>
        <v>4781666</v>
      </c>
      <c r="N365" s="325">
        <f t="shared" si="193"/>
        <v>-4781666</v>
      </c>
      <c r="O365" s="325">
        <f t="shared" si="194"/>
        <v>0</v>
      </c>
      <c r="P365" s="22">
        <f>'3.ВС (2)'!K327</f>
        <v>4781666</v>
      </c>
      <c r="Q365" s="22">
        <f t="shared" si="195"/>
        <v>-4781666</v>
      </c>
      <c r="R365" s="22">
        <f t="shared" si="196"/>
        <v>0</v>
      </c>
      <c r="S365" s="22">
        <f>'3.ВС (2)'!L327</f>
        <v>4781666</v>
      </c>
      <c r="T365" s="22">
        <f t="shared" si="197"/>
        <v>-4781666</v>
      </c>
      <c r="U365" s="22">
        <f t="shared" si="198"/>
        <v>0</v>
      </c>
    </row>
    <row r="366" spans="1:21" ht="45" hidden="1" x14ac:dyDescent="0.2">
      <c r="A366" s="374" t="s">
        <v>91</v>
      </c>
      <c r="B366" s="374"/>
      <c r="C366" s="374"/>
      <c r="D366" s="374"/>
      <c r="E366" s="422">
        <v>852</v>
      </c>
      <c r="F366" s="423" t="s">
        <v>86</v>
      </c>
      <c r="G366" s="423" t="s">
        <v>12</v>
      </c>
      <c r="H366" s="422" t="s">
        <v>355</v>
      </c>
      <c r="I366" s="386" t="s">
        <v>92</v>
      </c>
      <c r="J366" s="319"/>
      <c r="K366" s="319"/>
      <c r="L366" s="319"/>
      <c r="M366" s="326">
        <f>'3.ВС (2)'!J328</f>
        <v>3979482</v>
      </c>
      <c r="N366" s="325">
        <f t="shared" si="193"/>
        <v>-3979482</v>
      </c>
      <c r="O366" s="325">
        <f t="shared" si="194"/>
        <v>0</v>
      </c>
      <c r="P366" s="22">
        <f>'3.ВС (2)'!K328</f>
        <v>3979482</v>
      </c>
      <c r="Q366" s="22">
        <f t="shared" si="195"/>
        <v>-3979482</v>
      </c>
      <c r="R366" s="22">
        <f t="shared" si="196"/>
        <v>0</v>
      </c>
      <c r="S366" s="22">
        <f>'3.ВС (2)'!L328</f>
        <v>3979482</v>
      </c>
      <c r="T366" s="22">
        <f t="shared" si="197"/>
        <v>-3979482</v>
      </c>
      <c r="U366" s="22">
        <f t="shared" si="198"/>
        <v>0</v>
      </c>
    </row>
    <row r="367" spans="1:21" ht="30" hidden="1" x14ac:dyDescent="0.2">
      <c r="A367" s="374" t="s">
        <v>95</v>
      </c>
      <c r="B367" s="374"/>
      <c r="C367" s="374"/>
      <c r="D367" s="374"/>
      <c r="E367" s="422">
        <v>852</v>
      </c>
      <c r="F367" s="423" t="s">
        <v>86</v>
      </c>
      <c r="G367" s="423" t="s">
        <v>96</v>
      </c>
      <c r="H367" s="422" t="s">
        <v>44</v>
      </c>
      <c r="I367" s="386"/>
      <c r="J367" s="319">
        <f t="shared" ref="J367:L369" si="203">J368</f>
        <v>0</v>
      </c>
      <c r="K367" s="319">
        <f t="shared" si="203"/>
        <v>0</v>
      </c>
      <c r="L367" s="319">
        <f t="shared" si="203"/>
        <v>0</v>
      </c>
      <c r="M367" s="326">
        <f>'3.ВС (2)'!J329</f>
        <v>54000</v>
      </c>
      <c r="N367" s="325">
        <f t="shared" si="193"/>
        <v>-54000</v>
      </c>
      <c r="O367" s="325">
        <f t="shared" si="194"/>
        <v>0</v>
      </c>
      <c r="P367" s="22">
        <f>'3.ВС (2)'!K329</f>
        <v>54000</v>
      </c>
      <c r="Q367" s="22">
        <f t="shared" si="195"/>
        <v>-54000</v>
      </c>
      <c r="R367" s="22">
        <f t="shared" si="196"/>
        <v>0</v>
      </c>
      <c r="S367" s="22">
        <f>'3.ВС (2)'!L329</f>
        <v>54000</v>
      </c>
      <c r="T367" s="22">
        <f t="shared" si="197"/>
        <v>-54000</v>
      </c>
      <c r="U367" s="22">
        <f t="shared" si="198"/>
        <v>0</v>
      </c>
    </row>
    <row r="368" spans="1:21" ht="135" hidden="1" x14ac:dyDescent="0.2">
      <c r="A368" s="374" t="s">
        <v>396</v>
      </c>
      <c r="B368" s="374"/>
      <c r="C368" s="374"/>
      <c r="D368" s="374"/>
      <c r="E368" s="422">
        <v>852</v>
      </c>
      <c r="F368" s="422" t="s">
        <v>86</v>
      </c>
      <c r="G368" s="422" t="s">
        <v>96</v>
      </c>
      <c r="H368" s="422" t="s">
        <v>357</v>
      </c>
      <c r="I368" s="386"/>
      <c r="J368" s="319">
        <f t="shared" si="203"/>
        <v>0</v>
      </c>
      <c r="K368" s="319">
        <f t="shared" si="203"/>
        <v>0</v>
      </c>
      <c r="L368" s="319">
        <f t="shared" si="203"/>
        <v>0</v>
      </c>
      <c r="M368" s="326">
        <f>'3.ВС (2)'!J330</f>
        <v>54000</v>
      </c>
      <c r="N368" s="325">
        <f t="shared" si="193"/>
        <v>-54000</v>
      </c>
      <c r="O368" s="325">
        <f t="shared" si="194"/>
        <v>0</v>
      </c>
      <c r="P368" s="22">
        <f>'3.ВС (2)'!K330</f>
        <v>54000</v>
      </c>
      <c r="Q368" s="22">
        <f t="shared" si="195"/>
        <v>-54000</v>
      </c>
      <c r="R368" s="22">
        <f t="shared" si="196"/>
        <v>0</v>
      </c>
      <c r="S368" s="22">
        <f>'3.ВС (2)'!L330</f>
        <v>54000</v>
      </c>
      <c r="T368" s="22">
        <f t="shared" si="197"/>
        <v>-54000</v>
      </c>
      <c r="U368" s="22">
        <f t="shared" si="198"/>
        <v>0</v>
      </c>
    </row>
    <row r="369" spans="1:21" ht="45" hidden="1" x14ac:dyDescent="0.2">
      <c r="A369" s="374" t="s">
        <v>19</v>
      </c>
      <c r="B369" s="374"/>
      <c r="C369" s="374"/>
      <c r="D369" s="374"/>
      <c r="E369" s="422">
        <v>852</v>
      </c>
      <c r="F369" s="422" t="s">
        <v>86</v>
      </c>
      <c r="G369" s="422" t="s">
        <v>96</v>
      </c>
      <c r="H369" s="422" t="s">
        <v>357</v>
      </c>
      <c r="I369" s="386" t="s">
        <v>20</v>
      </c>
      <c r="J369" s="319">
        <f t="shared" si="203"/>
        <v>0</v>
      </c>
      <c r="K369" s="319">
        <f t="shared" si="203"/>
        <v>0</v>
      </c>
      <c r="L369" s="319">
        <f t="shared" si="203"/>
        <v>0</v>
      </c>
      <c r="M369" s="326">
        <f>'3.ВС (2)'!J331</f>
        <v>54000</v>
      </c>
      <c r="N369" s="325">
        <f t="shared" si="193"/>
        <v>-54000</v>
      </c>
      <c r="O369" s="325">
        <f t="shared" si="194"/>
        <v>0</v>
      </c>
      <c r="P369" s="22">
        <f>'3.ВС (2)'!K331</f>
        <v>54000</v>
      </c>
      <c r="Q369" s="22">
        <f t="shared" si="195"/>
        <v>-54000</v>
      </c>
      <c r="R369" s="22">
        <f t="shared" si="196"/>
        <v>0</v>
      </c>
      <c r="S369" s="22">
        <f>'3.ВС (2)'!L331</f>
        <v>54000</v>
      </c>
      <c r="T369" s="22">
        <f t="shared" si="197"/>
        <v>-54000</v>
      </c>
      <c r="U369" s="22">
        <f t="shared" si="198"/>
        <v>0</v>
      </c>
    </row>
    <row r="370" spans="1:21" ht="45" hidden="1" x14ac:dyDescent="0.2">
      <c r="A370" s="374" t="s">
        <v>9</v>
      </c>
      <c r="B370" s="374"/>
      <c r="C370" s="374"/>
      <c r="D370" s="374"/>
      <c r="E370" s="422">
        <v>852</v>
      </c>
      <c r="F370" s="422" t="s">
        <v>86</v>
      </c>
      <c r="G370" s="422" t="s">
        <v>96</v>
      </c>
      <c r="H370" s="422" t="s">
        <v>357</v>
      </c>
      <c r="I370" s="386" t="s">
        <v>21</v>
      </c>
      <c r="J370" s="319"/>
      <c r="K370" s="319"/>
      <c r="L370" s="319"/>
      <c r="M370" s="326">
        <f>'3.ВС (2)'!J332</f>
        <v>54000</v>
      </c>
      <c r="N370" s="325">
        <f t="shared" si="193"/>
        <v>-54000</v>
      </c>
      <c r="O370" s="325">
        <f t="shared" si="194"/>
        <v>0</v>
      </c>
      <c r="P370" s="22">
        <f>'3.ВС (2)'!K332</f>
        <v>54000</v>
      </c>
      <c r="Q370" s="22">
        <f t="shared" si="195"/>
        <v>-54000</v>
      </c>
      <c r="R370" s="22">
        <f t="shared" si="196"/>
        <v>0</v>
      </c>
      <c r="S370" s="22">
        <f>'3.ВС (2)'!L332</f>
        <v>54000</v>
      </c>
      <c r="T370" s="22">
        <f t="shared" si="197"/>
        <v>-54000</v>
      </c>
      <c r="U370" s="22">
        <f t="shared" si="198"/>
        <v>0</v>
      </c>
    </row>
    <row r="371" spans="1:21" hidden="1" x14ac:dyDescent="0.2">
      <c r="A371" s="374" t="s">
        <v>99</v>
      </c>
      <c r="B371" s="374"/>
      <c r="C371" s="374"/>
      <c r="D371" s="374"/>
      <c r="E371" s="422" t="s">
        <v>291</v>
      </c>
      <c r="F371" s="423" t="s">
        <v>100</v>
      </c>
      <c r="G371" s="422"/>
      <c r="H371" s="422"/>
      <c r="I371" s="386"/>
      <c r="J371" s="319">
        <f>J372+J376</f>
        <v>0</v>
      </c>
      <c r="K371" s="319">
        <f>K372+K376</f>
        <v>0</v>
      </c>
      <c r="L371" s="319">
        <f>L372+L376</f>
        <v>0</v>
      </c>
      <c r="M371" s="326">
        <f>'3.ВС (2)'!J333</f>
        <v>9808730</v>
      </c>
      <c r="N371" s="325">
        <f t="shared" si="193"/>
        <v>-9808730</v>
      </c>
      <c r="O371" s="325">
        <f t="shared" si="194"/>
        <v>0</v>
      </c>
      <c r="P371" s="22">
        <f>'3.ВС (2)'!K333</f>
        <v>9517900</v>
      </c>
      <c r="Q371" s="22">
        <f t="shared" si="195"/>
        <v>-9517900</v>
      </c>
      <c r="R371" s="22">
        <f t="shared" si="196"/>
        <v>0</v>
      </c>
      <c r="S371" s="22">
        <f>'3.ВС (2)'!L333</f>
        <v>9517900</v>
      </c>
      <c r="T371" s="22">
        <f t="shared" si="197"/>
        <v>-9517900</v>
      </c>
      <c r="U371" s="22">
        <f t="shared" si="198"/>
        <v>0</v>
      </c>
    </row>
    <row r="372" spans="1:21" hidden="1" x14ac:dyDescent="0.2">
      <c r="A372" s="374" t="s">
        <v>101</v>
      </c>
      <c r="B372" s="374"/>
      <c r="C372" s="374"/>
      <c r="D372" s="374"/>
      <c r="E372" s="422">
        <v>852</v>
      </c>
      <c r="F372" s="422" t="s">
        <v>100</v>
      </c>
      <c r="G372" s="422" t="s">
        <v>40</v>
      </c>
      <c r="H372" s="422"/>
      <c r="I372" s="386"/>
      <c r="J372" s="319">
        <f>J373</f>
        <v>0</v>
      </c>
      <c r="K372" s="319">
        <f>K373</f>
        <v>0</v>
      </c>
      <c r="L372" s="319">
        <f>L373</f>
        <v>0</v>
      </c>
      <c r="M372" s="326">
        <f>'3.ВС (2)'!J334</f>
        <v>252480</v>
      </c>
      <c r="N372" s="325">
        <f t="shared" si="193"/>
        <v>-252480</v>
      </c>
      <c r="O372" s="325">
        <f t="shared" si="194"/>
        <v>0</v>
      </c>
      <c r="P372" s="22">
        <f>'3.ВС (2)'!K334</f>
        <v>0</v>
      </c>
      <c r="Q372" s="22">
        <f t="shared" si="195"/>
        <v>0</v>
      </c>
      <c r="R372" s="22">
        <f t="shared" si="196"/>
        <v>0</v>
      </c>
      <c r="S372" s="22">
        <f>'3.ВС (2)'!L334</f>
        <v>0</v>
      </c>
      <c r="T372" s="22">
        <f t="shared" si="197"/>
        <v>0</v>
      </c>
      <c r="U372" s="22">
        <f t="shared" si="198"/>
        <v>0</v>
      </c>
    </row>
    <row r="373" spans="1:21" ht="30" hidden="1" x14ac:dyDescent="0.2">
      <c r="A373" s="374" t="s">
        <v>102</v>
      </c>
      <c r="B373" s="374"/>
      <c r="C373" s="374"/>
      <c r="D373" s="374"/>
      <c r="E373" s="422">
        <v>852</v>
      </c>
      <c r="F373" s="422" t="s">
        <v>100</v>
      </c>
      <c r="G373" s="422" t="s">
        <v>40</v>
      </c>
      <c r="H373" s="422" t="s">
        <v>446</v>
      </c>
      <c r="I373" s="386"/>
      <c r="J373" s="319">
        <f t="shared" ref="J373:L374" si="204">J374</f>
        <v>0</v>
      </c>
      <c r="K373" s="319">
        <f t="shared" si="204"/>
        <v>0</v>
      </c>
      <c r="L373" s="319">
        <f t="shared" si="204"/>
        <v>0</v>
      </c>
      <c r="M373" s="326">
        <f>'3.ВС (2)'!J338</f>
        <v>252480</v>
      </c>
      <c r="N373" s="325">
        <f t="shared" si="193"/>
        <v>-252480</v>
      </c>
      <c r="O373" s="325">
        <f t="shared" si="194"/>
        <v>0</v>
      </c>
      <c r="P373" s="22">
        <f>'3.ВС (2)'!K338</f>
        <v>0</v>
      </c>
      <c r="Q373" s="22">
        <f t="shared" si="195"/>
        <v>0</v>
      </c>
      <c r="R373" s="22">
        <f t="shared" si="196"/>
        <v>0</v>
      </c>
      <c r="S373" s="22">
        <f>'3.ВС (2)'!L338</f>
        <v>0</v>
      </c>
      <c r="T373" s="22">
        <f t="shared" si="197"/>
        <v>0</v>
      </c>
      <c r="U373" s="22">
        <f t="shared" si="198"/>
        <v>0</v>
      </c>
    </row>
    <row r="374" spans="1:21" ht="45" hidden="1" x14ac:dyDescent="0.2">
      <c r="A374" s="374" t="s">
        <v>19</v>
      </c>
      <c r="B374" s="374"/>
      <c r="C374" s="374"/>
      <c r="D374" s="374"/>
      <c r="E374" s="422">
        <v>852</v>
      </c>
      <c r="F374" s="422" t="s">
        <v>100</v>
      </c>
      <c r="G374" s="422" t="s">
        <v>40</v>
      </c>
      <c r="H374" s="422" t="s">
        <v>446</v>
      </c>
      <c r="I374" s="386" t="s">
        <v>20</v>
      </c>
      <c r="J374" s="319">
        <f t="shared" si="204"/>
        <v>0</v>
      </c>
      <c r="K374" s="319">
        <f t="shared" si="204"/>
        <v>0</v>
      </c>
      <c r="L374" s="319">
        <f t="shared" si="204"/>
        <v>0</v>
      </c>
      <c r="M374" s="326">
        <f>'3.ВС (2)'!J339</f>
        <v>252480</v>
      </c>
      <c r="N374" s="325">
        <f t="shared" si="193"/>
        <v>-252480</v>
      </c>
      <c r="O374" s="325">
        <f t="shared" si="194"/>
        <v>0</v>
      </c>
      <c r="P374" s="22">
        <f>'3.ВС (2)'!K339</f>
        <v>0</v>
      </c>
      <c r="Q374" s="22">
        <f t="shared" si="195"/>
        <v>0</v>
      </c>
      <c r="R374" s="22">
        <f t="shared" si="196"/>
        <v>0</v>
      </c>
      <c r="S374" s="22">
        <f>'3.ВС (2)'!L339</f>
        <v>0</v>
      </c>
      <c r="T374" s="22">
        <f t="shared" si="197"/>
        <v>0</v>
      </c>
      <c r="U374" s="22">
        <f t="shared" si="198"/>
        <v>0</v>
      </c>
    </row>
    <row r="375" spans="1:21" ht="45" hidden="1" x14ac:dyDescent="0.2">
      <c r="A375" s="374" t="s">
        <v>9</v>
      </c>
      <c r="B375" s="374"/>
      <c r="C375" s="374"/>
      <c r="D375" s="374"/>
      <c r="E375" s="422">
        <v>852</v>
      </c>
      <c r="F375" s="422" t="s">
        <v>100</v>
      </c>
      <c r="G375" s="422" t="s">
        <v>40</v>
      </c>
      <c r="H375" s="422" t="s">
        <v>446</v>
      </c>
      <c r="I375" s="386" t="s">
        <v>21</v>
      </c>
      <c r="J375" s="319"/>
      <c r="K375" s="319"/>
      <c r="L375" s="319"/>
      <c r="M375" s="326">
        <f>'3.ВС (2)'!J340</f>
        <v>252480</v>
      </c>
      <c r="N375" s="325">
        <f t="shared" si="193"/>
        <v>-252480</v>
      </c>
      <c r="O375" s="325">
        <f t="shared" si="194"/>
        <v>0</v>
      </c>
      <c r="P375" s="22">
        <f>'3.ВС (2)'!K340</f>
        <v>0</v>
      </c>
      <c r="Q375" s="22">
        <f t="shared" si="195"/>
        <v>0</v>
      </c>
      <c r="R375" s="22">
        <f t="shared" si="196"/>
        <v>0</v>
      </c>
      <c r="S375" s="22">
        <f>'3.ВС (2)'!L340</f>
        <v>0</v>
      </c>
      <c r="T375" s="22">
        <f t="shared" si="197"/>
        <v>0</v>
      </c>
      <c r="U375" s="22">
        <f t="shared" si="198"/>
        <v>0</v>
      </c>
    </row>
    <row r="376" spans="1:21" hidden="1" x14ac:dyDescent="0.2">
      <c r="A376" s="374" t="s">
        <v>441</v>
      </c>
      <c r="B376" s="374"/>
      <c r="C376" s="374"/>
      <c r="D376" s="374"/>
      <c r="E376" s="422" t="s">
        <v>291</v>
      </c>
      <c r="F376" s="422" t="s">
        <v>100</v>
      </c>
      <c r="G376" s="422" t="s">
        <v>42</v>
      </c>
      <c r="H376" s="422"/>
      <c r="I376" s="386"/>
      <c r="J376" s="319">
        <f>J377+J380+J383+J386</f>
        <v>0</v>
      </c>
      <c r="K376" s="319">
        <f t="shared" ref="K376:L376" si="205">K377+K380+K383+K386</f>
        <v>0</v>
      </c>
      <c r="L376" s="319">
        <f t="shared" si="205"/>
        <v>0</v>
      </c>
      <c r="M376" s="326">
        <f>'3.ВС (2)'!J341</f>
        <v>9556250</v>
      </c>
      <c r="N376" s="325">
        <f t="shared" si="193"/>
        <v>-9556250</v>
      </c>
      <c r="O376" s="325">
        <f t="shared" si="194"/>
        <v>0</v>
      </c>
      <c r="P376" s="22">
        <f>'3.ВС (2)'!K341</f>
        <v>9517900</v>
      </c>
      <c r="Q376" s="22">
        <f t="shared" si="195"/>
        <v>-9517900</v>
      </c>
      <c r="R376" s="22">
        <f t="shared" si="196"/>
        <v>0</v>
      </c>
      <c r="S376" s="22">
        <f>'3.ВС (2)'!L341</f>
        <v>9517900</v>
      </c>
      <c r="T376" s="22">
        <f t="shared" si="197"/>
        <v>-9517900</v>
      </c>
      <c r="U376" s="22">
        <f t="shared" si="198"/>
        <v>0</v>
      </c>
    </row>
    <row r="377" spans="1:21" hidden="1" x14ac:dyDescent="0.2">
      <c r="A377" s="374" t="s">
        <v>114</v>
      </c>
      <c r="B377" s="374"/>
      <c r="C377" s="374"/>
      <c r="D377" s="374"/>
      <c r="E377" s="422" t="s">
        <v>291</v>
      </c>
      <c r="F377" s="422" t="s">
        <v>100</v>
      </c>
      <c r="G377" s="422" t="s">
        <v>42</v>
      </c>
      <c r="H377" s="422" t="s">
        <v>348</v>
      </c>
      <c r="I377" s="321"/>
      <c r="J377" s="319">
        <f t="shared" ref="J377:L378" si="206">J378</f>
        <v>0</v>
      </c>
      <c r="K377" s="319">
        <f t="shared" si="206"/>
        <v>0</v>
      </c>
      <c r="L377" s="319">
        <f t="shared" si="206"/>
        <v>0</v>
      </c>
      <c r="M377" s="326">
        <f>'3.ВС (2)'!J342</f>
        <v>9445900</v>
      </c>
      <c r="N377" s="325">
        <f t="shared" si="193"/>
        <v>-9445900</v>
      </c>
      <c r="O377" s="325">
        <f t="shared" si="194"/>
        <v>0</v>
      </c>
      <c r="P377" s="22">
        <f>'3.ВС (2)'!K342</f>
        <v>9445900</v>
      </c>
      <c r="Q377" s="22">
        <f t="shared" si="195"/>
        <v>-9445900</v>
      </c>
      <c r="R377" s="22">
        <f t="shared" si="196"/>
        <v>0</v>
      </c>
      <c r="S377" s="22">
        <f>'3.ВС (2)'!L342</f>
        <v>9445900</v>
      </c>
      <c r="T377" s="22">
        <f t="shared" si="197"/>
        <v>-9445900</v>
      </c>
      <c r="U377" s="22">
        <f t="shared" si="198"/>
        <v>0</v>
      </c>
    </row>
    <row r="378" spans="1:21" ht="45" hidden="1" x14ac:dyDescent="0.2">
      <c r="A378" s="374" t="s">
        <v>37</v>
      </c>
      <c r="B378" s="374"/>
      <c r="C378" s="374"/>
      <c r="D378" s="374"/>
      <c r="E378" s="422" t="s">
        <v>291</v>
      </c>
      <c r="F378" s="422" t="s">
        <v>100</v>
      </c>
      <c r="G378" s="422" t="s">
        <v>42</v>
      </c>
      <c r="H378" s="422" t="s">
        <v>348</v>
      </c>
      <c r="I378" s="386" t="s">
        <v>76</v>
      </c>
      <c r="J378" s="319">
        <f t="shared" si="206"/>
        <v>0</v>
      </c>
      <c r="K378" s="319">
        <f t="shared" si="206"/>
        <v>0</v>
      </c>
      <c r="L378" s="319">
        <f t="shared" si="206"/>
        <v>0</v>
      </c>
      <c r="M378" s="326">
        <f>'3.ВС (2)'!J343</f>
        <v>9445900</v>
      </c>
      <c r="N378" s="325">
        <f t="shared" si="193"/>
        <v>-9445900</v>
      </c>
      <c r="O378" s="325">
        <f t="shared" si="194"/>
        <v>0</v>
      </c>
      <c r="P378" s="22">
        <f>'3.ВС (2)'!K343</f>
        <v>9445900</v>
      </c>
      <c r="Q378" s="22">
        <f t="shared" si="195"/>
        <v>-9445900</v>
      </c>
      <c r="R378" s="22">
        <f t="shared" si="196"/>
        <v>0</v>
      </c>
      <c r="S378" s="22">
        <f>'3.ВС (2)'!L343</f>
        <v>9445900</v>
      </c>
      <c r="T378" s="22">
        <f t="shared" si="197"/>
        <v>-9445900</v>
      </c>
      <c r="U378" s="22">
        <f t="shared" si="198"/>
        <v>0</v>
      </c>
    </row>
    <row r="379" spans="1:21" hidden="1" x14ac:dyDescent="0.2">
      <c r="A379" s="374" t="s">
        <v>77</v>
      </c>
      <c r="B379" s="374"/>
      <c r="C379" s="374"/>
      <c r="D379" s="374"/>
      <c r="E379" s="422" t="s">
        <v>291</v>
      </c>
      <c r="F379" s="422" t="s">
        <v>100</v>
      </c>
      <c r="G379" s="422" t="s">
        <v>42</v>
      </c>
      <c r="H379" s="422" t="s">
        <v>348</v>
      </c>
      <c r="I379" s="386" t="s">
        <v>78</v>
      </c>
      <c r="J379" s="319"/>
      <c r="K379" s="319"/>
      <c r="L379" s="319"/>
      <c r="M379" s="326">
        <f>'3.ВС (2)'!J344</f>
        <v>9445900</v>
      </c>
      <c r="N379" s="325">
        <f t="shared" si="193"/>
        <v>-9445900</v>
      </c>
      <c r="O379" s="325">
        <f t="shared" si="194"/>
        <v>0</v>
      </c>
      <c r="P379" s="22">
        <f>'3.ВС (2)'!K344</f>
        <v>9445900</v>
      </c>
      <c r="Q379" s="22">
        <f t="shared" si="195"/>
        <v>-9445900</v>
      </c>
      <c r="R379" s="22">
        <f t="shared" si="196"/>
        <v>0</v>
      </c>
      <c r="S379" s="22">
        <f>'3.ВС (2)'!L344</f>
        <v>9445900</v>
      </c>
      <c r="T379" s="22">
        <f t="shared" si="197"/>
        <v>-9445900</v>
      </c>
      <c r="U379" s="22">
        <f t="shared" si="198"/>
        <v>0</v>
      </c>
    </row>
    <row r="380" spans="1:21" hidden="1" x14ac:dyDescent="0.2">
      <c r="A380" s="374" t="s">
        <v>109</v>
      </c>
      <c r="B380" s="374"/>
      <c r="C380" s="374"/>
      <c r="D380" s="374"/>
      <c r="E380" s="422">
        <v>852</v>
      </c>
      <c r="F380" s="422" t="s">
        <v>100</v>
      </c>
      <c r="G380" s="422" t="s">
        <v>42</v>
      </c>
      <c r="H380" s="422" t="s">
        <v>341</v>
      </c>
      <c r="I380" s="386"/>
      <c r="J380" s="319">
        <f t="shared" ref="J380:L381" si="207">J381</f>
        <v>0</v>
      </c>
      <c r="K380" s="319">
        <f t="shared" si="207"/>
        <v>0</v>
      </c>
      <c r="L380" s="319">
        <f t="shared" si="207"/>
        <v>0</v>
      </c>
      <c r="M380" s="326">
        <f>'3.ВС (2)'!J345</f>
        <v>28350</v>
      </c>
      <c r="N380" s="325">
        <f t="shared" si="193"/>
        <v>-28350</v>
      </c>
      <c r="O380" s="325">
        <f t="shared" si="194"/>
        <v>0</v>
      </c>
      <c r="P380" s="22">
        <f>'3.ВС (2)'!K345</f>
        <v>0</v>
      </c>
      <c r="Q380" s="22">
        <f t="shared" si="195"/>
        <v>0</v>
      </c>
      <c r="R380" s="22">
        <f t="shared" si="196"/>
        <v>0</v>
      </c>
      <c r="S380" s="22">
        <f>'3.ВС (2)'!L345</f>
        <v>0</v>
      </c>
      <c r="T380" s="22">
        <f t="shared" si="197"/>
        <v>0</v>
      </c>
      <c r="U380" s="22">
        <f t="shared" si="198"/>
        <v>0</v>
      </c>
    </row>
    <row r="381" spans="1:21" ht="45" hidden="1" x14ac:dyDescent="0.2">
      <c r="A381" s="374" t="s">
        <v>37</v>
      </c>
      <c r="B381" s="374"/>
      <c r="C381" s="374"/>
      <c r="D381" s="374"/>
      <c r="E381" s="422">
        <v>852</v>
      </c>
      <c r="F381" s="422" t="s">
        <v>100</v>
      </c>
      <c r="G381" s="422" t="s">
        <v>42</v>
      </c>
      <c r="H381" s="422" t="s">
        <v>341</v>
      </c>
      <c r="I381" s="386" t="s">
        <v>76</v>
      </c>
      <c r="J381" s="319">
        <f t="shared" si="207"/>
        <v>0</v>
      </c>
      <c r="K381" s="319">
        <f t="shared" si="207"/>
        <v>0</v>
      </c>
      <c r="L381" s="319">
        <f t="shared" si="207"/>
        <v>0</v>
      </c>
      <c r="M381" s="326">
        <f>'3.ВС (2)'!J346</f>
        <v>28350</v>
      </c>
      <c r="N381" s="325">
        <f t="shared" si="193"/>
        <v>-28350</v>
      </c>
      <c r="O381" s="325">
        <f t="shared" si="194"/>
        <v>0</v>
      </c>
      <c r="P381" s="22">
        <f>'3.ВС (2)'!K346</f>
        <v>0</v>
      </c>
      <c r="Q381" s="22">
        <f t="shared" si="195"/>
        <v>0</v>
      </c>
      <c r="R381" s="22">
        <f t="shared" si="196"/>
        <v>0</v>
      </c>
      <c r="S381" s="22">
        <f>'3.ВС (2)'!L346</f>
        <v>0</v>
      </c>
      <c r="T381" s="22">
        <f t="shared" si="197"/>
        <v>0</v>
      </c>
      <c r="U381" s="22">
        <f t="shared" si="198"/>
        <v>0</v>
      </c>
    </row>
    <row r="382" spans="1:21" hidden="1" x14ac:dyDescent="0.2">
      <c r="A382" s="374" t="s">
        <v>77</v>
      </c>
      <c r="B382" s="374"/>
      <c r="C382" s="374"/>
      <c r="D382" s="374"/>
      <c r="E382" s="422">
        <v>852</v>
      </c>
      <c r="F382" s="422" t="s">
        <v>100</v>
      </c>
      <c r="G382" s="422" t="s">
        <v>42</v>
      </c>
      <c r="H382" s="422" t="s">
        <v>341</v>
      </c>
      <c r="I382" s="386" t="s">
        <v>78</v>
      </c>
      <c r="J382" s="319"/>
      <c r="K382" s="319"/>
      <c r="L382" s="319"/>
      <c r="M382" s="326">
        <f>'3.ВС (2)'!J347</f>
        <v>28350</v>
      </c>
      <c r="N382" s="325">
        <f t="shared" si="193"/>
        <v>-28350</v>
      </c>
      <c r="O382" s="325">
        <f t="shared" si="194"/>
        <v>0</v>
      </c>
      <c r="P382" s="22">
        <f>'3.ВС (2)'!K347</f>
        <v>0</v>
      </c>
      <c r="Q382" s="22">
        <f t="shared" si="195"/>
        <v>0</v>
      </c>
      <c r="R382" s="22">
        <f t="shared" si="196"/>
        <v>0</v>
      </c>
      <c r="S382" s="22">
        <f>'3.ВС (2)'!L347</f>
        <v>0</v>
      </c>
      <c r="T382" s="22">
        <f t="shared" si="197"/>
        <v>0</v>
      </c>
      <c r="U382" s="22">
        <f t="shared" si="198"/>
        <v>0</v>
      </c>
    </row>
    <row r="383" spans="1:21" ht="60" hidden="1" x14ac:dyDescent="0.2">
      <c r="A383" s="374" t="s">
        <v>299</v>
      </c>
      <c r="B383" s="374"/>
      <c r="C383" s="374"/>
      <c r="D383" s="374"/>
      <c r="E383" s="422">
        <v>852</v>
      </c>
      <c r="F383" s="422" t="s">
        <v>100</v>
      </c>
      <c r="G383" s="422" t="s">
        <v>42</v>
      </c>
      <c r="H383" s="422" t="s">
        <v>349</v>
      </c>
      <c r="I383" s="386"/>
      <c r="J383" s="319">
        <f t="shared" ref="J383:L384" si="208">J384</f>
        <v>0</v>
      </c>
      <c r="K383" s="319">
        <f t="shared" si="208"/>
        <v>0</v>
      </c>
      <c r="L383" s="319">
        <f t="shared" si="208"/>
        <v>0</v>
      </c>
      <c r="M383" s="326">
        <f>'3.ВС (2)'!J348</f>
        <v>10000</v>
      </c>
      <c r="N383" s="325">
        <f t="shared" si="193"/>
        <v>-10000</v>
      </c>
      <c r="O383" s="325">
        <f t="shared" si="194"/>
        <v>0</v>
      </c>
      <c r="P383" s="22">
        <f>'3.ВС (2)'!K348</f>
        <v>0</v>
      </c>
      <c r="Q383" s="22">
        <f t="shared" si="195"/>
        <v>0</v>
      </c>
      <c r="R383" s="22">
        <f t="shared" si="196"/>
        <v>0</v>
      </c>
      <c r="S383" s="22">
        <f>'3.ВС (2)'!L348</f>
        <v>0</v>
      </c>
      <c r="T383" s="22">
        <f t="shared" si="197"/>
        <v>0</v>
      </c>
      <c r="U383" s="22">
        <f t="shared" si="198"/>
        <v>0</v>
      </c>
    </row>
    <row r="384" spans="1:21" ht="45" hidden="1" x14ac:dyDescent="0.2">
      <c r="A384" s="374" t="s">
        <v>37</v>
      </c>
      <c r="B384" s="374"/>
      <c r="C384" s="374"/>
      <c r="D384" s="374"/>
      <c r="E384" s="422">
        <v>852</v>
      </c>
      <c r="F384" s="422" t="s">
        <v>100</v>
      </c>
      <c r="G384" s="422" t="s">
        <v>42</v>
      </c>
      <c r="H384" s="422" t="s">
        <v>349</v>
      </c>
      <c r="I384" s="386" t="s">
        <v>76</v>
      </c>
      <c r="J384" s="319">
        <f t="shared" si="208"/>
        <v>0</v>
      </c>
      <c r="K384" s="319">
        <f t="shared" si="208"/>
        <v>0</v>
      </c>
      <c r="L384" s="319">
        <f t="shared" si="208"/>
        <v>0</v>
      </c>
      <c r="M384" s="326">
        <f>'3.ВС (2)'!J349</f>
        <v>10000</v>
      </c>
      <c r="N384" s="325">
        <f t="shared" si="193"/>
        <v>-10000</v>
      </c>
      <c r="O384" s="325">
        <f t="shared" si="194"/>
        <v>0</v>
      </c>
      <c r="P384" s="22">
        <f>'3.ВС (2)'!K349</f>
        <v>0</v>
      </c>
      <c r="Q384" s="22">
        <f t="shared" si="195"/>
        <v>0</v>
      </c>
      <c r="R384" s="22">
        <f t="shared" si="196"/>
        <v>0</v>
      </c>
      <c r="S384" s="22">
        <f>'3.ВС (2)'!L349</f>
        <v>0</v>
      </c>
      <c r="T384" s="22">
        <f t="shared" si="197"/>
        <v>0</v>
      </c>
      <c r="U384" s="22">
        <f t="shared" si="198"/>
        <v>0</v>
      </c>
    </row>
    <row r="385" spans="1:21" hidden="1" x14ac:dyDescent="0.2">
      <c r="A385" s="374" t="s">
        <v>77</v>
      </c>
      <c r="B385" s="374"/>
      <c r="C385" s="374"/>
      <c r="D385" s="374"/>
      <c r="E385" s="422">
        <v>852</v>
      </c>
      <c r="F385" s="423" t="s">
        <v>100</v>
      </c>
      <c r="G385" s="422" t="s">
        <v>42</v>
      </c>
      <c r="H385" s="422" t="s">
        <v>349</v>
      </c>
      <c r="I385" s="386" t="s">
        <v>78</v>
      </c>
      <c r="J385" s="319"/>
      <c r="K385" s="319"/>
      <c r="L385" s="319"/>
      <c r="M385" s="326">
        <f>'3.ВС (2)'!J350</f>
        <v>10000</v>
      </c>
      <c r="N385" s="325">
        <f t="shared" si="193"/>
        <v>-10000</v>
      </c>
      <c r="O385" s="325">
        <f t="shared" si="194"/>
        <v>0</v>
      </c>
      <c r="P385" s="22">
        <f>'3.ВС (2)'!K350</f>
        <v>0</v>
      </c>
      <c r="Q385" s="22">
        <f t="shared" si="195"/>
        <v>0</v>
      </c>
      <c r="R385" s="22">
        <f t="shared" si="196"/>
        <v>0</v>
      </c>
      <c r="S385" s="22">
        <f>'3.ВС (2)'!L350</f>
        <v>0</v>
      </c>
      <c r="T385" s="22">
        <f t="shared" si="197"/>
        <v>0</v>
      </c>
      <c r="U385" s="22">
        <f t="shared" si="198"/>
        <v>0</v>
      </c>
    </row>
    <row r="386" spans="1:21" ht="135" hidden="1" x14ac:dyDescent="0.2">
      <c r="A386" s="374" t="s">
        <v>268</v>
      </c>
      <c r="B386" s="374"/>
      <c r="C386" s="374"/>
      <c r="D386" s="374"/>
      <c r="E386" s="422">
        <v>852</v>
      </c>
      <c r="F386" s="422" t="s">
        <v>100</v>
      </c>
      <c r="G386" s="422" t="s">
        <v>42</v>
      </c>
      <c r="H386" s="422" t="s">
        <v>343</v>
      </c>
      <c r="I386" s="386"/>
      <c r="J386" s="319">
        <f t="shared" ref="J386:L387" si="209">J387</f>
        <v>0</v>
      </c>
      <c r="K386" s="319">
        <f t="shared" si="209"/>
        <v>0</v>
      </c>
      <c r="L386" s="319">
        <f t="shared" si="209"/>
        <v>0</v>
      </c>
      <c r="M386" s="326">
        <f>'3.ВС (2)'!J351</f>
        <v>72000</v>
      </c>
      <c r="N386" s="325">
        <f t="shared" si="193"/>
        <v>-72000</v>
      </c>
      <c r="O386" s="325">
        <f t="shared" si="194"/>
        <v>0</v>
      </c>
      <c r="P386" s="22">
        <f>'3.ВС (2)'!K351</f>
        <v>72000</v>
      </c>
      <c r="Q386" s="22">
        <f t="shared" si="195"/>
        <v>-72000</v>
      </c>
      <c r="R386" s="22">
        <f t="shared" si="196"/>
        <v>0</v>
      </c>
      <c r="S386" s="22">
        <f>'3.ВС (2)'!L351</f>
        <v>72000</v>
      </c>
      <c r="T386" s="22">
        <f t="shared" si="197"/>
        <v>-72000</v>
      </c>
      <c r="U386" s="22">
        <f t="shared" si="198"/>
        <v>0</v>
      </c>
    </row>
    <row r="387" spans="1:21" ht="45" hidden="1" x14ac:dyDescent="0.2">
      <c r="A387" s="374" t="s">
        <v>37</v>
      </c>
      <c r="B387" s="374"/>
      <c r="C387" s="374"/>
      <c r="D387" s="374"/>
      <c r="E387" s="422">
        <v>852</v>
      </c>
      <c r="F387" s="422" t="s">
        <v>100</v>
      </c>
      <c r="G387" s="422" t="s">
        <v>42</v>
      </c>
      <c r="H387" s="422" t="s">
        <v>343</v>
      </c>
      <c r="I387" s="386" t="s">
        <v>76</v>
      </c>
      <c r="J387" s="319">
        <f t="shared" si="209"/>
        <v>0</v>
      </c>
      <c r="K387" s="319">
        <f t="shared" si="209"/>
        <v>0</v>
      </c>
      <c r="L387" s="319">
        <f t="shared" si="209"/>
        <v>0</v>
      </c>
      <c r="M387" s="326">
        <f>'3.ВС (2)'!J352</f>
        <v>72000</v>
      </c>
      <c r="N387" s="325">
        <f t="shared" si="193"/>
        <v>-72000</v>
      </c>
      <c r="O387" s="325">
        <f t="shared" si="194"/>
        <v>0</v>
      </c>
      <c r="P387" s="22">
        <f>'3.ВС (2)'!K352</f>
        <v>72000</v>
      </c>
      <c r="Q387" s="22">
        <f t="shared" si="195"/>
        <v>-72000</v>
      </c>
      <c r="R387" s="22">
        <f t="shared" si="196"/>
        <v>0</v>
      </c>
      <c r="S387" s="22">
        <f>'3.ВС (2)'!L352</f>
        <v>72000</v>
      </c>
      <c r="T387" s="22">
        <f t="shared" si="197"/>
        <v>-72000</v>
      </c>
      <c r="U387" s="22">
        <f t="shared" si="198"/>
        <v>0</v>
      </c>
    </row>
    <row r="388" spans="1:21" hidden="1" x14ac:dyDescent="0.2">
      <c r="A388" s="374" t="s">
        <v>77</v>
      </c>
      <c r="B388" s="374"/>
      <c r="C388" s="374"/>
      <c r="D388" s="374"/>
      <c r="E388" s="422">
        <v>852</v>
      </c>
      <c r="F388" s="422" t="s">
        <v>100</v>
      </c>
      <c r="G388" s="422" t="s">
        <v>42</v>
      </c>
      <c r="H388" s="422" t="s">
        <v>343</v>
      </c>
      <c r="I388" s="386" t="s">
        <v>78</v>
      </c>
      <c r="J388" s="319"/>
      <c r="K388" s="319"/>
      <c r="L388" s="319"/>
      <c r="M388" s="326">
        <f>'3.ВС (2)'!J353</f>
        <v>72000</v>
      </c>
      <c r="N388" s="325">
        <f t="shared" si="193"/>
        <v>-72000</v>
      </c>
      <c r="O388" s="325">
        <f t="shared" si="194"/>
        <v>0</v>
      </c>
      <c r="P388" s="22">
        <f>'3.ВС (2)'!K353</f>
        <v>72000</v>
      </c>
      <c r="Q388" s="22">
        <f t="shared" si="195"/>
        <v>-72000</v>
      </c>
      <c r="R388" s="22">
        <f t="shared" si="196"/>
        <v>0</v>
      </c>
      <c r="S388" s="22">
        <f>'3.ВС (2)'!L353</f>
        <v>72000</v>
      </c>
      <c r="T388" s="22">
        <f t="shared" si="197"/>
        <v>-72000</v>
      </c>
      <c r="U388" s="22">
        <f t="shared" si="198"/>
        <v>0</v>
      </c>
    </row>
    <row r="389" spans="1:21" ht="30" x14ac:dyDescent="0.2">
      <c r="A389" s="374" t="s">
        <v>121</v>
      </c>
      <c r="B389" s="374"/>
      <c r="C389" s="374"/>
      <c r="D389" s="374"/>
      <c r="E389" s="422">
        <v>853</v>
      </c>
      <c r="F389" s="423"/>
      <c r="G389" s="423"/>
      <c r="H389" s="422" t="s">
        <v>44</v>
      </c>
      <c r="I389" s="386"/>
      <c r="J389" s="319">
        <f>J390+J411</f>
        <v>292721.51</v>
      </c>
      <c r="K389" s="319">
        <f>K390+K411</f>
        <v>0</v>
      </c>
      <c r="L389" s="319">
        <f>L390+L411</f>
        <v>0</v>
      </c>
      <c r="M389" s="326">
        <f>'3.ВС (2)'!J354</f>
        <v>19800367</v>
      </c>
      <c r="N389" s="325">
        <f t="shared" si="193"/>
        <v>-19507645.489999998</v>
      </c>
      <c r="O389" s="325">
        <f t="shared" si="194"/>
        <v>292721.51</v>
      </c>
      <c r="P389" s="22">
        <f>'3.ВС (2)'!K354</f>
        <v>19155180.620000001</v>
      </c>
      <c r="Q389" s="22">
        <f t="shared" si="195"/>
        <v>-19155180.620000001</v>
      </c>
      <c r="R389" s="22">
        <f t="shared" si="196"/>
        <v>0</v>
      </c>
      <c r="S389" s="22">
        <f>'3.ВС (2)'!L354</f>
        <v>23955203.619999997</v>
      </c>
      <c r="T389" s="22">
        <f t="shared" si="197"/>
        <v>-23955203.619999997</v>
      </c>
      <c r="U389" s="22">
        <f t="shared" si="198"/>
        <v>0</v>
      </c>
    </row>
    <row r="390" spans="1:21" ht="23.25" customHeight="1" x14ac:dyDescent="0.2">
      <c r="A390" s="374" t="s">
        <v>10</v>
      </c>
      <c r="B390" s="374"/>
      <c r="C390" s="374"/>
      <c r="D390" s="374"/>
      <c r="E390" s="423">
        <v>853</v>
      </c>
      <c r="F390" s="423" t="s">
        <v>11</v>
      </c>
      <c r="G390" s="423"/>
      <c r="H390" s="422" t="s">
        <v>44</v>
      </c>
      <c r="I390" s="386"/>
      <c r="J390" s="319">
        <f>J391+J403+J407</f>
        <v>292721.51</v>
      </c>
      <c r="K390" s="319">
        <f>K391+K403+K407</f>
        <v>0</v>
      </c>
      <c r="L390" s="319">
        <f>L391+L403+L407</f>
        <v>0</v>
      </c>
      <c r="M390" s="326">
        <f>'3.ВС (2)'!J355</f>
        <v>11304867</v>
      </c>
      <c r="N390" s="325">
        <f t="shared" si="193"/>
        <v>-11012145.49</v>
      </c>
      <c r="O390" s="325">
        <f t="shared" si="194"/>
        <v>292721.51</v>
      </c>
      <c r="P390" s="22">
        <f>'3.ВС (2)'!K355</f>
        <v>15159680.620000001</v>
      </c>
      <c r="Q390" s="22">
        <f t="shared" si="195"/>
        <v>-15159680.620000001</v>
      </c>
      <c r="R390" s="22">
        <f t="shared" si="196"/>
        <v>0</v>
      </c>
      <c r="S390" s="22">
        <f>'3.ВС (2)'!L355</f>
        <v>19959703.619999997</v>
      </c>
      <c r="T390" s="22">
        <f t="shared" si="197"/>
        <v>-19959703.619999997</v>
      </c>
      <c r="U390" s="22">
        <f t="shared" si="198"/>
        <v>0</v>
      </c>
    </row>
    <row r="391" spans="1:21" ht="60" x14ac:dyDescent="0.2">
      <c r="A391" s="374" t="s">
        <v>122</v>
      </c>
      <c r="B391" s="374"/>
      <c r="C391" s="374"/>
      <c r="D391" s="374"/>
      <c r="E391" s="423">
        <v>853</v>
      </c>
      <c r="F391" s="423" t="s">
        <v>11</v>
      </c>
      <c r="G391" s="423" t="s">
        <v>96</v>
      </c>
      <c r="H391" s="422" t="s">
        <v>44</v>
      </c>
      <c r="I391" s="386"/>
      <c r="J391" s="319">
        <f>J392+J397+J400</f>
        <v>292721.51</v>
      </c>
      <c r="K391" s="319">
        <f t="shared" ref="K391:L391" si="210">K392+K397+K400</f>
        <v>0</v>
      </c>
      <c r="L391" s="319">
        <f t="shared" si="210"/>
        <v>0</v>
      </c>
      <c r="M391" s="326">
        <f>'3.ВС (2)'!J356</f>
        <v>10304867</v>
      </c>
      <c r="N391" s="325">
        <f t="shared" si="193"/>
        <v>-10012145.49</v>
      </c>
      <c r="O391" s="325">
        <f t="shared" si="194"/>
        <v>292721.51</v>
      </c>
      <c r="P391" s="22">
        <f>'3.ВС (2)'!K356</f>
        <v>9425400</v>
      </c>
      <c r="Q391" s="22">
        <f t="shared" si="195"/>
        <v>-9425400</v>
      </c>
      <c r="R391" s="22">
        <f t="shared" si="196"/>
        <v>0</v>
      </c>
      <c r="S391" s="22">
        <f>'3.ВС (2)'!L356</f>
        <v>9425400</v>
      </c>
      <c r="T391" s="22">
        <f t="shared" si="197"/>
        <v>-9425400</v>
      </c>
      <c r="U391" s="22">
        <f t="shared" si="198"/>
        <v>0</v>
      </c>
    </row>
    <row r="392" spans="1:21" ht="45" hidden="1" x14ac:dyDescent="0.2">
      <c r="A392" s="374" t="s">
        <v>18</v>
      </c>
      <c r="B392" s="374"/>
      <c r="C392" s="374"/>
      <c r="D392" s="374"/>
      <c r="E392" s="423">
        <v>853</v>
      </c>
      <c r="F392" s="423" t="s">
        <v>15</v>
      </c>
      <c r="G392" s="423" t="s">
        <v>96</v>
      </c>
      <c r="H392" s="422" t="s">
        <v>358</v>
      </c>
      <c r="I392" s="386"/>
      <c r="J392" s="319">
        <f t="shared" ref="J392" si="211">J393+J395</f>
        <v>0</v>
      </c>
      <c r="K392" s="319">
        <f t="shared" ref="K392:L392" si="212">K393+K395</f>
        <v>0</v>
      </c>
      <c r="L392" s="319">
        <f t="shared" si="212"/>
        <v>0</v>
      </c>
      <c r="M392" s="326">
        <f>'3.ВС (2)'!J357</f>
        <v>10302467</v>
      </c>
      <c r="N392" s="325">
        <f t="shared" si="193"/>
        <v>-10302467</v>
      </c>
      <c r="O392" s="325">
        <f t="shared" si="194"/>
        <v>0</v>
      </c>
      <c r="P392" s="22">
        <f>'3.ВС (2)'!K357</f>
        <v>9423000</v>
      </c>
      <c r="Q392" s="22">
        <f t="shared" si="195"/>
        <v>-9423000</v>
      </c>
      <c r="R392" s="22">
        <f t="shared" si="196"/>
        <v>0</v>
      </c>
      <c r="S392" s="22">
        <f>'3.ВС (2)'!L357</f>
        <v>9423000</v>
      </c>
      <c r="T392" s="22">
        <f t="shared" si="197"/>
        <v>-9423000</v>
      </c>
      <c r="U392" s="22">
        <f t="shared" si="198"/>
        <v>0</v>
      </c>
    </row>
    <row r="393" spans="1:21" ht="90" hidden="1" x14ac:dyDescent="0.2">
      <c r="A393" s="374" t="s">
        <v>14</v>
      </c>
      <c r="B393" s="374"/>
      <c r="C393" s="374"/>
      <c r="D393" s="374"/>
      <c r="E393" s="423">
        <v>853</v>
      </c>
      <c r="F393" s="423" t="s">
        <v>11</v>
      </c>
      <c r="G393" s="423" t="s">
        <v>96</v>
      </c>
      <c r="H393" s="422" t="s">
        <v>358</v>
      </c>
      <c r="I393" s="386" t="s">
        <v>16</v>
      </c>
      <c r="J393" s="319">
        <f t="shared" ref="J393:L393" si="213">J394</f>
        <v>0</v>
      </c>
      <c r="K393" s="319">
        <f t="shared" si="213"/>
        <v>0</v>
      </c>
      <c r="L393" s="319">
        <f t="shared" si="213"/>
        <v>0</v>
      </c>
      <c r="M393" s="326">
        <f>'3.ВС (2)'!J358</f>
        <v>10029200</v>
      </c>
      <c r="N393" s="325">
        <f t="shared" si="193"/>
        <v>-10029200</v>
      </c>
      <c r="O393" s="325">
        <f t="shared" si="194"/>
        <v>0</v>
      </c>
      <c r="P393" s="22">
        <f>'3.ВС (2)'!K358</f>
        <v>9379000</v>
      </c>
      <c r="Q393" s="22">
        <f t="shared" si="195"/>
        <v>-9379000</v>
      </c>
      <c r="R393" s="22">
        <f t="shared" si="196"/>
        <v>0</v>
      </c>
      <c r="S393" s="22">
        <f>'3.ВС (2)'!L358</f>
        <v>9379000</v>
      </c>
      <c r="T393" s="22">
        <f t="shared" si="197"/>
        <v>-9379000</v>
      </c>
      <c r="U393" s="22">
        <f t="shared" si="198"/>
        <v>0</v>
      </c>
    </row>
    <row r="394" spans="1:21" ht="30" hidden="1" x14ac:dyDescent="0.2">
      <c r="A394" s="374" t="s">
        <v>255</v>
      </c>
      <c r="B394" s="374"/>
      <c r="C394" s="374"/>
      <c r="D394" s="374"/>
      <c r="E394" s="423">
        <v>853</v>
      </c>
      <c r="F394" s="423" t="s">
        <v>11</v>
      </c>
      <c r="G394" s="423" t="s">
        <v>96</v>
      </c>
      <c r="H394" s="422" t="s">
        <v>358</v>
      </c>
      <c r="I394" s="386" t="s">
        <v>17</v>
      </c>
      <c r="J394" s="319"/>
      <c r="K394" s="319"/>
      <c r="L394" s="319"/>
      <c r="M394" s="326">
        <f>'3.ВС (2)'!J359</f>
        <v>10029200</v>
      </c>
      <c r="N394" s="325">
        <f t="shared" si="193"/>
        <v>-10029200</v>
      </c>
      <c r="O394" s="325">
        <f t="shared" si="194"/>
        <v>0</v>
      </c>
      <c r="P394" s="22">
        <f>'3.ВС (2)'!K359</f>
        <v>9379000</v>
      </c>
      <c r="Q394" s="22">
        <f t="shared" si="195"/>
        <v>-9379000</v>
      </c>
      <c r="R394" s="22">
        <f t="shared" si="196"/>
        <v>0</v>
      </c>
      <c r="S394" s="22">
        <f>'3.ВС (2)'!L359</f>
        <v>9379000</v>
      </c>
      <c r="T394" s="22">
        <f t="shared" si="197"/>
        <v>-9379000</v>
      </c>
      <c r="U394" s="22">
        <f t="shared" si="198"/>
        <v>0</v>
      </c>
    </row>
    <row r="395" spans="1:21" ht="45" hidden="1" x14ac:dyDescent="0.2">
      <c r="A395" s="374" t="s">
        <v>19</v>
      </c>
      <c r="B395" s="374"/>
      <c r="C395" s="374"/>
      <c r="D395" s="374"/>
      <c r="E395" s="423">
        <v>853</v>
      </c>
      <c r="F395" s="423" t="s">
        <v>11</v>
      </c>
      <c r="G395" s="423" t="s">
        <v>96</v>
      </c>
      <c r="H395" s="422" t="s">
        <v>358</v>
      </c>
      <c r="I395" s="386" t="s">
        <v>20</v>
      </c>
      <c r="J395" s="319">
        <f t="shared" ref="J395:L395" si="214">J396</f>
        <v>0</v>
      </c>
      <c r="K395" s="319">
        <f t="shared" si="214"/>
        <v>0</v>
      </c>
      <c r="L395" s="319">
        <f t="shared" si="214"/>
        <v>0</v>
      </c>
      <c r="M395" s="326">
        <f>'3.ВС (2)'!J360</f>
        <v>273267</v>
      </c>
      <c r="N395" s="325">
        <f t="shared" si="193"/>
        <v>-273267</v>
      </c>
      <c r="O395" s="325">
        <f t="shared" si="194"/>
        <v>0</v>
      </c>
      <c r="P395" s="22">
        <f>'3.ВС (2)'!K360</f>
        <v>44000</v>
      </c>
      <c r="Q395" s="22">
        <f t="shared" si="195"/>
        <v>-44000</v>
      </c>
      <c r="R395" s="22">
        <f t="shared" si="196"/>
        <v>0</v>
      </c>
      <c r="S395" s="22">
        <f>'3.ВС (2)'!L360</f>
        <v>44000</v>
      </c>
      <c r="T395" s="22">
        <f t="shared" si="197"/>
        <v>-44000</v>
      </c>
      <c r="U395" s="22">
        <f t="shared" si="198"/>
        <v>0</v>
      </c>
    </row>
    <row r="396" spans="1:21" ht="45" hidden="1" x14ac:dyDescent="0.2">
      <c r="A396" s="374" t="s">
        <v>9</v>
      </c>
      <c r="B396" s="374"/>
      <c r="C396" s="374"/>
      <c r="D396" s="374"/>
      <c r="E396" s="423">
        <v>853</v>
      </c>
      <c r="F396" s="423" t="s">
        <v>11</v>
      </c>
      <c r="G396" s="423" t="s">
        <v>96</v>
      </c>
      <c r="H396" s="422" t="s">
        <v>358</v>
      </c>
      <c r="I396" s="386" t="s">
        <v>21</v>
      </c>
      <c r="J396" s="319"/>
      <c r="K396" s="319"/>
      <c r="L396" s="319"/>
      <c r="M396" s="326">
        <f>'3.ВС (2)'!J361</f>
        <v>273267</v>
      </c>
      <c r="N396" s="325">
        <f t="shared" si="193"/>
        <v>-273267</v>
      </c>
      <c r="O396" s="325">
        <f t="shared" si="194"/>
        <v>0</v>
      </c>
      <c r="P396" s="22">
        <f>'3.ВС (2)'!K361</f>
        <v>44000</v>
      </c>
      <c r="Q396" s="22">
        <f t="shared" si="195"/>
        <v>-44000</v>
      </c>
      <c r="R396" s="22">
        <f t="shared" si="196"/>
        <v>0</v>
      </c>
      <c r="S396" s="22">
        <f>'3.ВС (2)'!L361</f>
        <v>44000</v>
      </c>
      <c r="T396" s="22">
        <f t="shared" si="197"/>
        <v>-44000</v>
      </c>
      <c r="U396" s="22">
        <f t="shared" si="198"/>
        <v>0</v>
      </c>
    </row>
    <row r="397" spans="1:21" ht="90" hidden="1" x14ac:dyDescent="0.2">
      <c r="A397" s="374" t="s">
        <v>233</v>
      </c>
      <c r="B397" s="374"/>
      <c r="C397" s="374"/>
      <c r="D397" s="374"/>
      <c r="E397" s="423">
        <v>853</v>
      </c>
      <c r="F397" s="423" t="s">
        <v>11</v>
      </c>
      <c r="G397" s="423" t="s">
        <v>96</v>
      </c>
      <c r="H397" s="422" t="s">
        <v>359</v>
      </c>
      <c r="I397" s="386"/>
      <c r="J397" s="319">
        <f t="shared" ref="J397:L398" si="215">J398</f>
        <v>0</v>
      </c>
      <c r="K397" s="319">
        <f t="shared" si="215"/>
        <v>0</v>
      </c>
      <c r="L397" s="319">
        <f t="shared" si="215"/>
        <v>0</v>
      </c>
      <c r="M397" s="326">
        <f>'3.ВС (2)'!J362</f>
        <v>2400</v>
      </c>
      <c r="N397" s="325">
        <f t="shared" si="193"/>
        <v>-2400</v>
      </c>
      <c r="O397" s="325">
        <f t="shared" si="194"/>
        <v>0</v>
      </c>
      <c r="P397" s="22">
        <f>'3.ВС (2)'!K362</f>
        <v>2400</v>
      </c>
      <c r="Q397" s="22">
        <f t="shared" si="195"/>
        <v>-2400</v>
      </c>
      <c r="R397" s="22">
        <f t="shared" si="196"/>
        <v>0</v>
      </c>
      <c r="S397" s="22">
        <f>'3.ВС (2)'!L362</f>
        <v>2400</v>
      </c>
      <c r="T397" s="22">
        <f t="shared" si="197"/>
        <v>-2400</v>
      </c>
      <c r="U397" s="22">
        <f t="shared" si="198"/>
        <v>0</v>
      </c>
    </row>
    <row r="398" spans="1:21" ht="45" hidden="1" x14ac:dyDescent="0.2">
      <c r="A398" s="374" t="s">
        <v>19</v>
      </c>
      <c r="B398" s="374"/>
      <c r="C398" s="374"/>
      <c r="D398" s="374"/>
      <c r="E398" s="423">
        <v>853</v>
      </c>
      <c r="F398" s="423" t="s">
        <v>11</v>
      </c>
      <c r="G398" s="423" t="s">
        <v>96</v>
      </c>
      <c r="H398" s="422" t="s">
        <v>359</v>
      </c>
      <c r="I398" s="386" t="s">
        <v>20</v>
      </c>
      <c r="J398" s="319">
        <f t="shared" si="215"/>
        <v>0</v>
      </c>
      <c r="K398" s="319">
        <f t="shared" si="215"/>
        <v>0</v>
      </c>
      <c r="L398" s="319">
        <f t="shared" si="215"/>
        <v>0</v>
      </c>
      <c r="M398" s="326">
        <f>'3.ВС (2)'!J363</f>
        <v>2400</v>
      </c>
      <c r="N398" s="325">
        <f t="shared" si="193"/>
        <v>-2400</v>
      </c>
      <c r="O398" s="325">
        <f t="shared" si="194"/>
        <v>0</v>
      </c>
      <c r="P398" s="22">
        <f>'3.ВС (2)'!K363</f>
        <v>2400</v>
      </c>
      <c r="Q398" s="22">
        <f t="shared" si="195"/>
        <v>-2400</v>
      </c>
      <c r="R398" s="22">
        <f t="shared" si="196"/>
        <v>0</v>
      </c>
      <c r="S398" s="22">
        <f>'3.ВС (2)'!L363</f>
        <v>2400</v>
      </c>
      <c r="T398" s="22">
        <f t="shared" si="197"/>
        <v>-2400</v>
      </c>
      <c r="U398" s="22">
        <f t="shared" si="198"/>
        <v>0</v>
      </c>
    </row>
    <row r="399" spans="1:21" ht="45" hidden="1" x14ac:dyDescent="0.2">
      <c r="A399" s="374" t="s">
        <v>9</v>
      </c>
      <c r="B399" s="374"/>
      <c r="C399" s="374"/>
      <c r="D399" s="374"/>
      <c r="E399" s="423">
        <v>853</v>
      </c>
      <c r="F399" s="423" t="s">
        <v>11</v>
      </c>
      <c r="G399" s="423" t="s">
        <v>96</v>
      </c>
      <c r="H399" s="422" t="s">
        <v>359</v>
      </c>
      <c r="I399" s="386" t="s">
        <v>21</v>
      </c>
      <c r="J399" s="319"/>
      <c r="K399" s="319"/>
      <c r="L399" s="319"/>
      <c r="M399" s="326">
        <f>'3.ВС (2)'!J364</f>
        <v>2400</v>
      </c>
      <c r="N399" s="325">
        <f t="shared" si="193"/>
        <v>-2400</v>
      </c>
      <c r="O399" s="325">
        <f t="shared" si="194"/>
        <v>0</v>
      </c>
      <c r="P399" s="22">
        <f>'3.ВС (2)'!K364</f>
        <v>2400</v>
      </c>
      <c r="Q399" s="22">
        <f t="shared" si="195"/>
        <v>-2400</v>
      </c>
      <c r="R399" s="22">
        <f t="shared" si="196"/>
        <v>0</v>
      </c>
      <c r="S399" s="22">
        <f>'3.ВС (2)'!L364</f>
        <v>2400</v>
      </c>
      <c r="T399" s="22">
        <f t="shared" si="197"/>
        <v>-2400</v>
      </c>
      <c r="U399" s="22">
        <f t="shared" si="198"/>
        <v>0</v>
      </c>
    </row>
    <row r="400" spans="1:21" ht="45" x14ac:dyDescent="0.25">
      <c r="A400" s="434" t="s">
        <v>963</v>
      </c>
      <c r="B400" s="432"/>
      <c r="C400" s="432"/>
      <c r="D400" s="432"/>
      <c r="E400" s="342" t="s">
        <v>655</v>
      </c>
      <c r="F400" s="317" t="s">
        <v>11</v>
      </c>
      <c r="G400" s="317" t="s">
        <v>96</v>
      </c>
      <c r="H400" s="433" t="s">
        <v>964</v>
      </c>
      <c r="I400" s="317"/>
      <c r="J400" s="319">
        <f>J401</f>
        <v>292721.51</v>
      </c>
      <c r="K400" s="319">
        <f t="shared" ref="K400:L401" si="216">K401</f>
        <v>0</v>
      </c>
      <c r="L400" s="319">
        <f t="shared" si="216"/>
        <v>0</v>
      </c>
      <c r="M400" s="326"/>
      <c r="N400" s="325"/>
      <c r="O400" s="325"/>
      <c r="P400" s="22"/>
      <c r="Q400" s="22"/>
      <c r="R400" s="22"/>
      <c r="S400" s="22"/>
      <c r="T400" s="22"/>
      <c r="U400" s="22"/>
    </row>
    <row r="401" spans="1:21" ht="90" x14ac:dyDescent="0.25">
      <c r="A401" s="434" t="s">
        <v>14</v>
      </c>
      <c r="B401" s="432"/>
      <c r="C401" s="432"/>
      <c r="D401" s="432"/>
      <c r="E401" s="342" t="s">
        <v>655</v>
      </c>
      <c r="F401" s="317" t="s">
        <v>11</v>
      </c>
      <c r="G401" s="317" t="s">
        <v>96</v>
      </c>
      <c r="H401" s="433" t="s">
        <v>964</v>
      </c>
      <c r="I401" s="317" t="s">
        <v>16</v>
      </c>
      <c r="J401" s="319">
        <f>J402</f>
        <v>292721.51</v>
      </c>
      <c r="K401" s="319">
        <f t="shared" si="216"/>
        <v>0</v>
      </c>
      <c r="L401" s="319">
        <f t="shared" si="216"/>
        <v>0</v>
      </c>
      <c r="M401" s="326"/>
      <c r="N401" s="325"/>
      <c r="O401" s="325"/>
      <c r="P401" s="22"/>
      <c r="Q401" s="22"/>
      <c r="R401" s="22"/>
      <c r="S401" s="22"/>
      <c r="T401" s="22"/>
      <c r="U401" s="22"/>
    </row>
    <row r="402" spans="1:21" ht="30" x14ac:dyDescent="0.25">
      <c r="A402" s="434" t="s">
        <v>255</v>
      </c>
      <c r="B402" s="432"/>
      <c r="C402" s="432"/>
      <c r="D402" s="432"/>
      <c r="E402" s="342" t="s">
        <v>655</v>
      </c>
      <c r="F402" s="317" t="s">
        <v>11</v>
      </c>
      <c r="G402" s="317" t="s">
        <v>96</v>
      </c>
      <c r="H402" s="433" t="s">
        <v>964</v>
      </c>
      <c r="I402" s="317" t="s">
        <v>17</v>
      </c>
      <c r="J402" s="319">
        <v>292721.51</v>
      </c>
      <c r="K402" s="319"/>
      <c r="L402" s="319"/>
      <c r="M402" s="326"/>
      <c r="N402" s="325"/>
      <c r="O402" s="325"/>
      <c r="P402" s="22"/>
      <c r="Q402" s="22"/>
      <c r="R402" s="22"/>
      <c r="S402" s="22"/>
      <c r="T402" s="22"/>
      <c r="U402" s="22"/>
    </row>
    <row r="403" spans="1:21" hidden="1" x14ac:dyDescent="0.2">
      <c r="A403" s="374" t="s">
        <v>123</v>
      </c>
      <c r="B403" s="374"/>
      <c r="C403" s="374"/>
      <c r="D403" s="374"/>
      <c r="E403" s="423">
        <v>853</v>
      </c>
      <c r="F403" s="423" t="s">
        <v>11</v>
      </c>
      <c r="G403" s="423" t="s">
        <v>100</v>
      </c>
      <c r="H403" s="422" t="s">
        <v>44</v>
      </c>
      <c r="I403" s="386"/>
      <c r="J403" s="319">
        <f t="shared" ref="J403:L405" si="217">J404</f>
        <v>0</v>
      </c>
      <c r="K403" s="319">
        <f t="shared" si="217"/>
        <v>0</v>
      </c>
      <c r="L403" s="319">
        <f t="shared" si="217"/>
        <v>0</v>
      </c>
      <c r="M403" s="326">
        <f>'3.ВС (2)'!J365</f>
        <v>1000000</v>
      </c>
      <c r="N403" s="325">
        <f t="shared" si="193"/>
        <v>-1000000</v>
      </c>
      <c r="O403" s="325">
        <f t="shared" si="194"/>
        <v>0</v>
      </c>
      <c r="P403" s="22">
        <f>'3.ВС (2)'!K365</f>
        <v>0</v>
      </c>
      <c r="Q403" s="22">
        <f t="shared" si="195"/>
        <v>0</v>
      </c>
      <c r="R403" s="22">
        <f t="shared" si="196"/>
        <v>0</v>
      </c>
      <c r="S403" s="22">
        <f>'3.ВС (2)'!L365</f>
        <v>0</v>
      </c>
      <c r="T403" s="22">
        <f t="shared" si="197"/>
        <v>0</v>
      </c>
      <c r="U403" s="22">
        <f t="shared" si="198"/>
        <v>0</v>
      </c>
    </row>
    <row r="404" spans="1:21" hidden="1" x14ac:dyDescent="0.2">
      <c r="A404" s="374" t="s">
        <v>264</v>
      </c>
      <c r="B404" s="374"/>
      <c r="C404" s="374"/>
      <c r="D404" s="374"/>
      <c r="E404" s="423">
        <v>853</v>
      </c>
      <c r="F404" s="423" t="s">
        <v>11</v>
      </c>
      <c r="G404" s="423" t="s">
        <v>100</v>
      </c>
      <c r="H404" s="422" t="s">
        <v>212</v>
      </c>
      <c r="I404" s="386"/>
      <c r="J404" s="319">
        <f t="shared" si="217"/>
        <v>0</v>
      </c>
      <c r="K404" s="319">
        <f t="shared" si="217"/>
        <v>0</v>
      </c>
      <c r="L404" s="319">
        <f t="shared" si="217"/>
        <v>0</v>
      </c>
      <c r="M404" s="326">
        <f>'3.ВС (2)'!J366</f>
        <v>1000000</v>
      </c>
      <c r="N404" s="325">
        <f t="shared" si="193"/>
        <v>-1000000</v>
      </c>
      <c r="O404" s="325">
        <f t="shared" si="194"/>
        <v>0</v>
      </c>
      <c r="P404" s="22">
        <f>'3.ВС (2)'!K366</f>
        <v>0</v>
      </c>
      <c r="Q404" s="22">
        <f t="shared" si="195"/>
        <v>0</v>
      </c>
      <c r="R404" s="22">
        <f t="shared" si="196"/>
        <v>0</v>
      </c>
      <c r="S404" s="22">
        <f>'3.ВС (2)'!L366</f>
        <v>0</v>
      </c>
      <c r="T404" s="22">
        <f t="shared" si="197"/>
        <v>0</v>
      </c>
      <c r="U404" s="22">
        <f t="shared" si="198"/>
        <v>0</v>
      </c>
    </row>
    <row r="405" spans="1:21" hidden="1" x14ac:dyDescent="0.2">
      <c r="A405" s="374" t="s">
        <v>22</v>
      </c>
      <c r="B405" s="374"/>
      <c r="C405" s="374"/>
      <c r="D405" s="374"/>
      <c r="E405" s="423">
        <v>853</v>
      </c>
      <c r="F405" s="423" t="s">
        <v>11</v>
      </c>
      <c r="G405" s="423" t="s">
        <v>100</v>
      </c>
      <c r="H405" s="422" t="s">
        <v>212</v>
      </c>
      <c r="I405" s="386" t="s">
        <v>23</v>
      </c>
      <c r="J405" s="319">
        <f t="shared" si="217"/>
        <v>0</v>
      </c>
      <c r="K405" s="319">
        <f t="shared" si="217"/>
        <v>0</v>
      </c>
      <c r="L405" s="319">
        <f t="shared" si="217"/>
        <v>0</v>
      </c>
      <c r="M405" s="326">
        <f>'3.ВС (2)'!J367</f>
        <v>1000000</v>
      </c>
      <c r="N405" s="325">
        <f t="shared" si="193"/>
        <v>-1000000</v>
      </c>
      <c r="O405" s="325">
        <f t="shared" si="194"/>
        <v>0</v>
      </c>
      <c r="P405" s="22">
        <f>'3.ВС (2)'!K367</f>
        <v>0</v>
      </c>
      <c r="Q405" s="22">
        <f t="shared" si="195"/>
        <v>0</v>
      </c>
      <c r="R405" s="22">
        <f t="shared" si="196"/>
        <v>0</v>
      </c>
      <c r="S405" s="22">
        <f>'3.ВС (2)'!L367</f>
        <v>0</v>
      </c>
      <c r="T405" s="22">
        <f t="shared" si="197"/>
        <v>0</v>
      </c>
      <c r="U405" s="22">
        <f t="shared" si="198"/>
        <v>0</v>
      </c>
    </row>
    <row r="406" spans="1:21" s="17" customFormat="1" hidden="1" x14ac:dyDescent="0.2">
      <c r="A406" s="374" t="s">
        <v>124</v>
      </c>
      <c r="B406" s="374"/>
      <c r="C406" s="374"/>
      <c r="D406" s="374"/>
      <c r="E406" s="423">
        <v>853</v>
      </c>
      <c r="F406" s="423" t="s">
        <v>11</v>
      </c>
      <c r="G406" s="423" t="s">
        <v>100</v>
      </c>
      <c r="H406" s="422" t="s">
        <v>212</v>
      </c>
      <c r="I406" s="386" t="s">
        <v>125</v>
      </c>
      <c r="J406" s="319"/>
      <c r="K406" s="319"/>
      <c r="L406" s="319"/>
      <c r="M406" s="326">
        <f>'3.ВС (2)'!J368</f>
        <v>1000000</v>
      </c>
      <c r="N406" s="325">
        <f t="shared" si="193"/>
        <v>-1000000</v>
      </c>
      <c r="O406" s="325">
        <f t="shared" si="194"/>
        <v>0</v>
      </c>
      <c r="P406" s="22">
        <f>'3.ВС (2)'!K368</f>
        <v>0</v>
      </c>
      <c r="Q406" s="22">
        <f t="shared" si="195"/>
        <v>0</v>
      </c>
      <c r="R406" s="22">
        <f t="shared" si="196"/>
        <v>0</v>
      </c>
      <c r="S406" s="22">
        <f>'3.ВС (2)'!L368</f>
        <v>0</v>
      </c>
      <c r="T406" s="22">
        <f t="shared" si="197"/>
        <v>0</v>
      </c>
      <c r="U406" s="22">
        <f t="shared" si="198"/>
        <v>0</v>
      </c>
    </row>
    <row r="407" spans="1:21" hidden="1" x14ac:dyDescent="0.25">
      <c r="A407" s="374" t="s">
        <v>31</v>
      </c>
      <c r="B407" s="374"/>
      <c r="C407" s="374"/>
      <c r="D407" s="374"/>
      <c r="E407" s="386">
        <v>853</v>
      </c>
      <c r="F407" s="386" t="s">
        <v>11</v>
      </c>
      <c r="G407" s="386" t="s">
        <v>32</v>
      </c>
      <c r="H407" s="342" t="s">
        <v>44</v>
      </c>
      <c r="I407" s="386"/>
      <c r="J407" s="319">
        <f t="shared" ref="J407:L407" si="218">J408</f>
        <v>0</v>
      </c>
      <c r="K407" s="319">
        <f t="shared" si="218"/>
        <v>0</v>
      </c>
      <c r="L407" s="319">
        <f t="shared" si="218"/>
        <v>0</v>
      </c>
      <c r="M407" s="326">
        <f>'3.ВС (2)'!J369</f>
        <v>0</v>
      </c>
      <c r="N407" s="325">
        <f t="shared" si="193"/>
        <v>0</v>
      </c>
      <c r="O407" s="325">
        <f t="shared" si="194"/>
        <v>0</v>
      </c>
      <c r="P407" s="22">
        <f>'3.ВС (2)'!K369</f>
        <v>5734280.6200000001</v>
      </c>
      <c r="Q407" s="22">
        <f t="shared" si="195"/>
        <v>-5734280.6200000001</v>
      </c>
      <c r="R407" s="22">
        <f t="shared" si="196"/>
        <v>0</v>
      </c>
      <c r="S407" s="22">
        <f>'3.ВС (2)'!L369</f>
        <v>10534303.619999999</v>
      </c>
      <c r="T407" s="22">
        <f t="shared" si="197"/>
        <v>-10534303.619999999</v>
      </c>
      <c r="U407" s="22">
        <f t="shared" si="198"/>
        <v>0</v>
      </c>
    </row>
    <row r="408" spans="1:21" hidden="1" x14ac:dyDescent="0.25">
      <c r="A408" s="374" t="s">
        <v>234</v>
      </c>
      <c r="B408" s="374"/>
      <c r="C408" s="374"/>
      <c r="D408" s="374"/>
      <c r="E408" s="386">
        <v>853</v>
      </c>
      <c r="F408" s="386" t="s">
        <v>11</v>
      </c>
      <c r="G408" s="386" t="s">
        <v>32</v>
      </c>
      <c r="H408" s="342" t="s">
        <v>238</v>
      </c>
      <c r="I408" s="386"/>
      <c r="J408" s="319">
        <f t="shared" ref="J408" si="219">J410</f>
        <v>0</v>
      </c>
      <c r="K408" s="319">
        <f t="shared" ref="K408:L408" si="220">K410</f>
        <v>0</v>
      </c>
      <c r="L408" s="319">
        <f t="shared" si="220"/>
        <v>0</v>
      </c>
      <c r="M408" s="326">
        <f>'3.ВС (2)'!J370</f>
        <v>0</v>
      </c>
      <c r="N408" s="325">
        <f t="shared" si="193"/>
        <v>0</v>
      </c>
      <c r="O408" s="325">
        <f t="shared" si="194"/>
        <v>0</v>
      </c>
      <c r="P408" s="22">
        <f>'3.ВС (2)'!K370</f>
        <v>5734280.6200000001</v>
      </c>
      <c r="Q408" s="22">
        <f t="shared" si="195"/>
        <v>-5734280.6200000001</v>
      </c>
      <c r="R408" s="22">
        <f t="shared" si="196"/>
        <v>0</v>
      </c>
      <c r="S408" s="22">
        <f>'3.ВС (2)'!L370</f>
        <v>10534303.619999999</v>
      </c>
      <c r="T408" s="22">
        <f t="shared" si="197"/>
        <v>-10534303.619999999</v>
      </c>
      <c r="U408" s="22">
        <f t="shared" si="198"/>
        <v>0</v>
      </c>
    </row>
    <row r="409" spans="1:21" hidden="1" x14ac:dyDescent="0.25">
      <c r="A409" s="374" t="s">
        <v>22</v>
      </c>
      <c r="B409" s="321"/>
      <c r="C409" s="321"/>
      <c r="D409" s="321"/>
      <c r="E409" s="386">
        <v>853</v>
      </c>
      <c r="F409" s="386" t="s">
        <v>11</v>
      </c>
      <c r="G409" s="386" t="s">
        <v>32</v>
      </c>
      <c r="H409" s="342" t="s">
        <v>238</v>
      </c>
      <c r="I409" s="386">
        <v>800</v>
      </c>
      <c r="J409" s="319">
        <f t="shared" ref="J409:L409" si="221">J410</f>
        <v>0</v>
      </c>
      <c r="K409" s="319">
        <f t="shared" si="221"/>
        <v>0</v>
      </c>
      <c r="L409" s="319">
        <f t="shared" si="221"/>
        <v>0</v>
      </c>
      <c r="M409" s="326">
        <f>'3.ВС (2)'!J371</f>
        <v>0</v>
      </c>
      <c r="N409" s="325">
        <f t="shared" si="193"/>
        <v>0</v>
      </c>
      <c r="O409" s="325">
        <f t="shared" si="194"/>
        <v>0</v>
      </c>
      <c r="P409" s="22">
        <f>'3.ВС (2)'!K371</f>
        <v>5734280.6200000001</v>
      </c>
      <c r="Q409" s="22">
        <f t="shared" si="195"/>
        <v>-5734280.6200000001</v>
      </c>
      <c r="R409" s="22">
        <f t="shared" si="196"/>
        <v>0</v>
      </c>
      <c r="S409" s="22">
        <f>'3.ВС (2)'!L371</f>
        <v>10534303.619999999</v>
      </c>
      <c r="T409" s="22">
        <f t="shared" si="197"/>
        <v>-10534303.619999999</v>
      </c>
      <c r="U409" s="22">
        <f t="shared" si="198"/>
        <v>0</v>
      </c>
    </row>
    <row r="410" spans="1:21" hidden="1" x14ac:dyDescent="0.25">
      <c r="A410" s="374" t="s">
        <v>124</v>
      </c>
      <c r="B410" s="374"/>
      <c r="C410" s="374"/>
      <c r="D410" s="374"/>
      <c r="E410" s="386">
        <v>853</v>
      </c>
      <c r="F410" s="386" t="s">
        <v>11</v>
      </c>
      <c r="G410" s="386" t="s">
        <v>32</v>
      </c>
      <c r="H410" s="342" t="s">
        <v>238</v>
      </c>
      <c r="I410" s="386" t="s">
        <v>125</v>
      </c>
      <c r="J410" s="319"/>
      <c r="K410" s="319"/>
      <c r="L410" s="319"/>
      <c r="M410" s="326">
        <f>'3.ВС (2)'!J372</f>
        <v>0</v>
      </c>
      <c r="N410" s="325">
        <f t="shared" si="193"/>
        <v>0</v>
      </c>
      <c r="O410" s="325">
        <f t="shared" si="194"/>
        <v>0</v>
      </c>
      <c r="P410" s="22">
        <f>'3.ВС (2)'!K372</f>
        <v>5734280.6200000001</v>
      </c>
      <c r="Q410" s="22">
        <f t="shared" si="195"/>
        <v>-5734280.6200000001</v>
      </c>
      <c r="R410" s="22">
        <f t="shared" si="196"/>
        <v>0</v>
      </c>
      <c r="S410" s="22">
        <f>'3.ВС (2)'!L372</f>
        <v>10534303.619999999</v>
      </c>
      <c r="T410" s="22">
        <f t="shared" si="197"/>
        <v>-10534303.619999999</v>
      </c>
      <c r="U410" s="22">
        <f t="shared" si="198"/>
        <v>0</v>
      </c>
    </row>
    <row r="411" spans="1:21" ht="45" hidden="1" x14ac:dyDescent="0.25">
      <c r="A411" s="374" t="s">
        <v>265</v>
      </c>
      <c r="B411" s="374"/>
      <c r="C411" s="374"/>
      <c r="D411" s="374"/>
      <c r="E411" s="386">
        <v>853</v>
      </c>
      <c r="F411" s="342" t="s">
        <v>127</v>
      </c>
      <c r="G411" s="342"/>
      <c r="H411" s="342" t="s">
        <v>44</v>
      </c>
      <c r="I411" s="342"/>
      <c r="J411" s="336">
        <f t="shared" ref="J411" si="222">J412+J416</f>
        <v>0</v>
      </c>
      <c r="K411" s="336">
        <f t="shared" ref="K411:L411" si="223">K412+K416</f>
        <v>0</v>
      </c>
      <c r="L411" s="336">
        <f t="shared" si="223"/>
        <v>0</v>
      </c>
      <c r="M411" s="326">
        <f>'3.ВС (2)'!J373</f>
        <v>8495500</v>
      </c>
      <c r="N411" s="325">
        <f t="shared" si="193"/>
        <v>-8495500</v>
      </c>
      <c r="O411" s="325">
        <f t="shared" si="194"/>
        <v>0</v>
      </c>
      <c r="P411" s="22">
        <f>'3.ВС (2)'!K373</f>
        <v>3995500</v>
      </c>
      <c r="Q411" s="22">
        <f t="shared" si="195"/>
        <v>-3995500</v>
      </c>
      <c r="R411" s="22">
        <f t="shared" si="196"/>
        <v>0</v>
      </c>
      <c r="S411" s="22">
        <f>'3.ВС (2)'!L373</f>
        <v>3995500</v>
      </c>
      <c r="T411" s="22">
        <f t="shared" si="197"/>
        <v>-3995500</v>
      </c>
      <c r="U411" s="22">
        <f t="shared" si="198"/>
        <v>0</v>
      </c>
    </row>
    <row r="412" spans="1:21" ht="45" hidden="1" x14ac:dyDescent="0.25">
      <c r="A412" s="374" t="s">
        <v>128</v>
      </c>
      <c r="B412" s="374"/>
      <c r="C412" s="374"/>
      <c r="D412" s="374"/>
      <c r="E412" s="386">
        <v>853</v>
      </c>
      <c r="F412" s="342" t="s">
        <v>127</v>
      </c>
      <c r="G412" s="342" t="s">
        <v>11</v>
      </c>
      <c r="H412" s="342" t="s">
        <v>44</v>
      </c>
      <c r="I412" s="342"/>
      <c r="J412" s="336">
        <f t="shared" ref="J412:L414" si="224">J413</f>
        <v>0</v>
      </c>
      <c r="K412" s="336">
        <f t="shared" si="224"/>
        <v>0</v>
      </c>
      <c r="L412" s="336">
        <f t="shared" si="224"/>
        <v>0</v>
      </c>
      <c r="M412" s="326">
        <f>'3.ВС (2)'!J374</f>
        <v>995500</v>
      </c>
      <c r="N412" s="325">
        <f t="shared" si="193"/>
        <v>-995500</v>
      </c>
      <c r="O412" s="325">
        <f t="shared" si="194"/>
        <v>0</v>
      </c>
      <c r="P412" s="22">
        <f>'3.ВС (2)'!K374</f>
        <v>995500</v>
      </c>
      <c r="Q412" s="22">
        <f t="shared" si="195"/>
        <v>-995500</v>
      </c>
      <c r="R412" s="22">
        <f t="shared" si="196"/>
        <v>0</v>
      </c>
      <c r="S412" s="22">
        <f>'3.ВС (2)'!L374</f>
        <v>995500</v>
      </c>
      <c r="T412" s="22">
        <f t="shared" si="197"/>
        <v>-995500</v>
      </c>
      <c r="U412" s="22">
        <f t="shared" si="198"/>
        <v>0</v>
      </c>
    </row>
    <row r="413" spans="1:21" ht="60" hidden="1" x14ac:dyDescent="0.25">
      <c r="A413" s="374" t="s">
        <v>759</v>
      </c>
      <c r="B413" s="374"/>
      <c r="C413" s="374"/>
      <c r="D413" s="374"/>
      <c r="E413" s="386">
        <v>853</v>
      </c>
      <c r="F413" s="342" t="s">
        <v>127</v>
      </c>
      <c r="G413" s="342" t="s">
        <v>11</v>
      </c>
      <c r="H413" s="342" t="s">
        <v>360</v>
      </c>
      <c r="I413" s="342"/>
      <c r="J413" s="319">
        <f t="shared" si="224"/>
        <v>0</v>
      </c>
      <c r="K413" s="319">
        <f t="shared" si="224"/>
        <v>0</v>
      </c>
      <c r="L413" s="319">
        <f t="shared" si="224"/>
        <v>0</v>
      </c>
      <c r="M413" s="326">
        <f>'3.ВС (2)'!J375</f>
        <v>995500</v>
      </c>
      <c r="N413" s="325">
        <f t="shared" si="193"/>
        <v>-995500</v>
      </c>
      <c r="O413" s="325">
        <f t="shared" si="194"/>
        <v>0</v>
      </c>
      <c r="P413" s="22">
        <f>'3.ВС (2)'!K375</f>
        <v>995500</v>
      </c>
      <c r="Q413" s="22">
        <f t="shared" si="195"/>
        <v>-995500</v>
      </c>
      <c r="R413" s="22">
        <f t="shared" si="196"/>
        <v>0</v>
      </c>
      <c r="S413" s="22">
        <f>'3.ВС (2)'!L375</f>
        <v>995500</v>
      </c>
      <c r="T413" s="22">
        <f t="shared" si="197"/>
        <v>-995500</v>
      </c>
      <c r="U413" s="22">
        <f t="shared" si="198"/>
        <v>0</v>
      </c>
    </row>
    <row r="414" spans="1:21" hidden="1" x14ac:dyDescent="0.25">
      <c r="A414" s="374" t="s">
        <v>33</v>
      </c>
      <c r="B414" s="374"/>
      <c r="C414" s="374"/>
      <c r="D414" s="374"/>
      <c r="E414" s="386">
        <v>853</v>
      </c>
      <c r="F414" s="386" t="s">
        <v>127</v>
      </c>
      <c r="G414" s="386" t="s">
        <v>11</v>
      </c>
      <c r="H414" s="342" t="s">
        <v>360</v>
      </c>
      <c r="I414" s="386" t="s">
        <v>34</v>
      </c>
      <c r="J414" s="319">
        <f t="shared" si="224"/>
        <v>0</v>
      </c>
      <c r="K414" s="319">
        <f t="shared" si="224"/>
        <v>0</v>
      </c>
      <c r="L414" s="319">
        <f t="shared" si="224"/>
        <v>0</v>
      </c>
      <c r="M414" s="326">
        <f>'3.ВС (2)'!J376</f>
        <v>995500</v>
      </c>
      <c r="N414" s="325">
        <f t="shared" si="193"/>
        <v>-995500</v>
      </c>
      <c r="O414" s="325">
        <f t="shared" si="194"/>
        <v>0</v>
      </c>
      <c r="P414" s="22">
        <f>'3.ВС (2)'!K376</f>
        <v>995500</v>
      </c>
      <c r="Q414" s="22">
        <f t="shared" si="195"/>
        <v>-995500</v>
      </c>
      <c r="R414" s="22">
        <f t="shared" si="196"/>
        <v>0</v>
      </c>
      <c r="S414" s="22">
        <f>'3.ВС (2)'!L376</f>
        <v>995500</v>
      </c>
      <c r="T414" s="22">
        <f t="shared" si="197"/>
        <v>-995500</v>
      </c>
      <c r="U414" s="22">
        <f t="shared" si="198"/>
        <v>0</v>
      </c>
    </row>
    <row r="415" spans="1:21" hidden="1" x14ac:dyDescent="0.25">
      <c r="A415" s="374" t="s">
        <v>132</v>
      </c>
      <c r="B415" s="374"/>
      <c r="C415" s="374"/>
      <c r="D415" s="374"/>
      <c r="E415" s="386">
        <v>853</v>
      </c>
      <c r="F415" s="386" t="s">
        <v>127</v>
      </c>
      <c r="G415" s="386" t="s">
        <v>11</v>
      </c>
      <c r="H415" s="342" t="s">
        <v>360</v>
      </c>
      <c r="I415" s="386" t="s">
        <v>130</v>
      </c>
      <c r="J415" s="319"/>
      <c r="K415" s="319"/>
      <c r="L415" s="319"/>
      <c r="M415" s="326">
        <f>'3.ВС (2)'!J377</f>
        <v>995500</v>
      </c>
      <c r="N415" s="325">
        <f t="shared" si="193"/>
        <v>-995500</v>
      </c>
      <c r="O415" s="325">
        <f t="shared" si="194"/>
        <v>0</v>
      </c>
      <c r="P415" s="22">
        <f>'3.ВС (2)'!K377</f>
        <v>995500</v>
      </c>
      <c r="Q415" s="22">
        <f t="shared" si="195"/>
        <v>-995500</v>
      </c>
      <c r="R415" s="22">
        <f t="shared" si="196"/>
        <v>0</v>
      </c>
      <c r="S415" s="22">
        <f>'3.ВС (2)'!L377</f>
        <v>995500</v>
      </c>
      <c r="T415" s="22">
        <f t="shared" si="197"/>
        <v>-995500</v>
      </c>
      <c r="U415" s="22">
        <f t="shared" si="198"/>
        <v>0</v>
      </c>
    </row>
    <row r="416" spans="1:21" ht="30" hidden="1" x14ac:dyDescent="0.25">
      <c r="A416" s="374" t="s">
        <v>445</v>
      </c>
      <c r="B416" s="321"/>
      <c r="C416" s="321"/>
      <c r="D416" s="321"/>
      <c r="E416" s="386">
        <v>853</v>
      </c>
      <c r="F416" s="386" t="s">
        <v>127</v>
      </c>
      <c r="G416" s="386" t="s">
        <v>42</v>
      </c>
      <c r="H416" s="342" t="s">
        <v>44</v>
      </c>
      <c r="I416" s="386"/>
      <c r="J416" s="319">
        <f t="shared" ref="J416:L418" si="225">J417</f>
        <v>0</v>
      </c>
      <c r="K416" s="319">
        <f t="shared" si="225"/>
        <v>0</v>
      </c>
      <c r="L416" s="319">
        <f t="shared" si="225"/>
        <v>0</v>
      </c>
      <c r="M416" s="326">
        <f>'3.ВС (2)'!J378</f>
        <v>7500000</v>
      </c>
      <c r="N416" s="325">
        <f t="shared" si="193"/>
        <v>-7500000</v>
      </c>
      <c r="O416" s="325">
        <f t="shared" si="194"/>
        <v>0</v>
      </c>
      <c r="P416" s="22">
        <f>'3.ВС (2)'!K378</f>
        <v>3000000</v>
      </c>
      <c r="Q416" s="22">
        <f t="shared" si="195"/>
        <v>-3000000</v>
      </c>
      <c r="R416" s="22">
        <f t="shared" si="196"/>
        <v>0</v>
      </c>
      <c r="S416" s="22">
        <f>'3.ВС (2)'!L378</f>
        <v>3000000</v>
      </c>
      <c r="T416" s="22">
        <f t="shared" si="197"/>
        <v>-3000000</v>
      </c>
      <c r="U416" s="22">
        <f t="shared" si="198"/>
        <v>0</v>
      </c>
    </row>
    <row r="417" spans="1:21" ht="30" hidden="1" x14ac:dyDescent="0.25">
      <c r="A417" s="374" t="s">
        <v>176</v>
      </c>
      <c r="B417" s="374"/>
      <c r="C417" s="374"/>
      <c r="D417" s="374"/>
      <c r="E417" s="386">
        <v>853</v>
      </c>
      <c r="F417" s="386" t="s">
        <v>127</v>
      </c>
      <c r="G417" s="386" t="s">
        <v>42</v>
      </c>
      <c r="H417" s="342" t="s">
        <v>361</v>
      </c>
      <c r="I417" s="386"/>
      <c r="J417" s="319">
        <f t="shared" si="225"/>
        <v>0</v>
      </c>
      <c r="K417" s="319">
        <f t="shared" si="225"/>
        <v>0</v>
      </c>
      <c r="L417" s="319">
        <f t="shared" si="225"/>
        <v>0</v>
      </c>
      <c r="M417" s="326">
        <f>'3.ВС (2)'!J379</f>
        <v>7500000</v>
      </c>
      <c r="N417" s="325">
        <f t="shared" si="193"/>
        <v>-7500000</v>
      </c>
      <c r="O417" s="325">
        <f t="shared" si="194"/>
        <v>0</v>
      </c>
      <c r="P417" s="22">
        <f>'3.ВС (2)'!K379</f>
        <v>3000000</v>
      </c>
      <c r="Q417" s="22">
        <f t="shared" si="195"/>
        <v>-3000000</v>
      </c>
      <c r="R417" s="22">
        <f t="shared" si="196"/>
        <v>0</v>
      </c>
      <c r="S417" s="22">
        <f>'3.ВС (2)'!L379</f>
        <v>3000000</v>
      </c>
      <c r="T417" s="22">
        <f t="shared" si="197"/>
        <v>-3000000</v>
      </c>
      <c r="U417" s="22">
        <f t="shared" si="198"/>
        <v>0</v>
      </c>
    </row>
    <row r="418" spans="1:21" s="17" customFormat="1" hidden="1" x14ac:dyDescent="0.25">
      <c r="A418" s="374" t="s">
        <v>33</v>
      </c>
      <c r="B418" s="374"/>
      <c r="C418" s="374"/>
      <c r="D418" s="374"/>
      <c r="E418" s="386">
        <v>853</v>
      </c>
      <c r="F418" s="386" t="s">
        <v>127</v>
      </c>
      <c r="G418" s="386" t="s">
        <v>42</v>
      </c>
      <c r="H418" s="342" t="s">
        <v>361</v>
      </c>
      <c r="I418" s="386" t="s">
        <v>34</v>
      </c>
      <c r="J418" s="319">
        <f t="shared" si="225"/>
        <v>0</v>
      </c>
      <c r="K418" s="319">
        <f t="shared" si="225"/>
        <v>0</v>
      </c>
      <c r="L418" s="319">
        <f t="shared" si="225"/>
        <v>0</v>
      </c>
      <c r="M418" s="326">
        <f>'3.ВС (2)'!J380</f>
        <v>7500000</v>
      </c>
      <c r="N418" s="325">
        <f t="shared" si="193"/>
        <v>-7500000</v>
      </c>
      <c r="O418" s="325">
        <f t="shared" si="194"/>
        <v>0</v>
      </c>
      <c r="P418" s="22">
        <f>'3.ВС (2)'!K380</f>
        <v>3000000</v>
      </c>
      <c r="Q418" s="22">
        <f t="shared" si="195"/>
        <v>-3000000</v>
      </c>
      <c r="R418" s="22">
        <f t="shared" si="196"/>
        <v>0</v>
      </c>
      <c r="S418" s="22">
        <f>'3.ВС (2)'!L380</f>
        <v>3000000</v>
      </c>
      <c r="T418" s="22">
        <f t="shared" si="197"/>
        <v>-3000000</v>
      </c>
      <c r="U418" s="22">
        <f t="shared" si="198"/>
        <v>0</v>
      </c>
    </row>
    <row r="419" spans="1:21" s="17" customFormat="1" hidden="1" x14ac:dyDescent="0.25">
      <c r="A419" s="374" t="s">
        <v>55</v>
      </c>
      <c r="B419" s="374"/>
      <c r="C419" s="374"/>
      <c r="D419" s="374"/>
      <c r="E419" s="386">
        <v>853</v>
      </c>
      <c r="F419" s="386" t="s">
        <v>127</v>
      </c>
      <c r="G419" s="386" t="s">
        <v>42</v>
      </c>
      <c r="H419" s="342" t="s">
        <v>361</v>
      </c>
      <c r="I419" s="386" t="s">
        <v>56</v>
      </c>
      <c r="J419" s="319"/>
      <c r="K419" s="319"/>
      <c r="L419" s="319"/>
      <c r="M419" s="326">
        <f>'3.ВС (2)'!J381</f>
        <v>7500000</v>
      </c>
      <c r="N419" s="325">
        <f t="shared" si="193"/>
        <v>-7500000</v>
      </c>
      <c r="O419" s="325">
        <f t="shared" si="194"/>
        <v>0</v>
      </c>
      <c r="P419" s="22">
        <f>'3.ВС (2)'!K381</f>
        <v>3000000</v>
      </c>
      <c r="Q419" s="22">
        <f t="shared" si="195"/>
        <v>-3000000</v>
      </c>
      <c r="R419" s="22">
        <f t="shared" si="196"/>
        <v>0</v>
      </c>
      <c r="S419" s="22">
        <f>'3.ВС (2)'!L381</f>
        <v>3000000</v>
      </c>
      <c r="T419" s="22">
        <f t="shared" si="197"/>
        <v>-3000000</v>
      </c>
      <c r="U419" s="22">
        <f t="shared" si="198"/>
        <v>0</v>
      </c>
    </row>
    <row r="420" spans="1:21" s="17" customFormat="1" ht="30" hidden="1" x14ac:dyDescent="0.25">
      <c r="A420" s="374" t="s">
        <v>133</v>
      </c>
      <c r="B420" s="321"/>
      <c r="C420" s="321"/>
      <c r="D420" s="321"/>
      <c r="E420" s="386">
        <v>854</v>
      </c>
      <c r="F420" s="386"/>
      <c r="G420" s="386"/>
      <c r="H420" s="342" t="s">
        <v>44</v>
      </c>
      <c r="I420" s="386"/>
      <c r="J420" s="319">
        <f t="shared" ref="J420:L422" si="226">J421</f>
        <v>0</v>
      </c>
      <c r="K420" s="319">
        <f t="shared" si="226"/>
        <v>0</v>
      </c>
      <c r="L420" s="319">
        <f t="shared" si="226"/>
        <v>0</v>
      </c>
      <c r="M420" s="326">
        <f>'3.ВС (2)'!J382</f>
        <v>648000</v>
      </c>
      <c r="N420" s="325">
        <f t="shared" si="193"/>
        <v>-648000</v>
      </c>
      <c r="O420" s="325">
        <f t="shared" si="194"/>
        <v>0</v>
      </c>
      <c r="P420" s="22">
        <f>'3.ВС (2)'!K382</f>
        <v>648000</v>
      </c>
      <c r="Q420" s="22">
        <f t="shared" si="195"/>
        <v>-648000</v>
      </c>
      <c r="R420" s="22">
        <f t="shared" si="196"/>
        <v>0</v>
      </c>
      <c r="S420" s="22">
        <f>'3.ВС (2)'!L382</f>
        <v>648000</v>
      </c>
      <c r="T420" s="22">
        <f t="shared" si="197"/>
        <v>-648000</v>
      </c>
      <c r="U420" s="22">
        <f t="shared" si="198"/>
        <v>0</v>
      </c>
    </row>
    <row r="421" spans="1:21" hidden="1" x14ac:dyDescent="0.25">
      <c r="A421" s="374" t="s">
        <v>10</v>
      </c>
      <c r="B421" s="374"/>
      <c r="C421" s="374"/>
      <c r="D421" s="374"/>
      <c r="E421" s="342">
        <v>854</v>
      </c>
      <c r="F421" s="386" t="s">
        <v>11</v>
      </c>
      <c r="G421" s="386"/>
      <c r="H421" s="342" t="s">
        <v>44</v>
      </c>
      <c r="I421" s="386"/>
      <c r="J421" s="319">
        <f t="shared" si="226"/>
        <v>0</v>
      </c>
      <c r="K421" s="319">
        <f t="shared" si="226"/>
        <v>0</v>
      </c>
      <c r="L421" s="319">
        <f t="shared" si="226"/>
        <v>0</v>
      </c>
      <c r="M421" s="326">
        <f>'3.ВС (2)'!J383</f>
        <v>648000</v>
      </c>
      <c r="N421" s="325">
        <f t="shared" si="193"/>
        <v>-648000</v>
      </c>
      <c r="O421" s="325">
        <f t="shared" si="194"/>
        <v>0</v>
      </c>
      <c r="P421" s="22">
        <f>'3.ВС (2)'!K383</f>
        <v>648000</v>
      </c>
      <c r="Q421" s="22">
        <f t="shared" si="195"/>
        <v>-648000</v>
      </c>
      <c r="R421" s="22">
        <f t="shared" si="196"/>
        <v>0</v>
      </c>
      <c r="S421" s="22">
        <f>'3.ВС (2)'!L383</f>
        <v>648000</v>
      </c>
      <c r="T421" s="22">
        <f t="shared" si="197"/>
        <v>-648000</v>
      </c>
      <c r="U421" s="22">
        <f t="shared" si="198"/>
        <v>0</v>
      </c>
    </row>
    <row r="422" spans="1:21" ht="75" hidden="1" x14ac:dyDescent="0.25">
      <c r="A422" s="374" t="s">
        <v>134</v>
      </c>
      <c r="B422" s="374"/>
      <c r="C422" s="374"/>
      <c r="D422" s="374"/>
      <c r="E422" s="342">
        <v>854</v>
      </c>
      <c r="F422" s="386" t="s">
        <v>11</v>
      </c>
      <c r="G422" s="386" t="s">
        <v>42</v>
      </c>
      <c r="H422" s="342" t="s">
        <v>44</v>
      </c>
      <c r="I422" s="386"/>
      <c r="J422" s="319">
        <f t="shared" si="226"/>
        <v>0</v>
      </c>
      <c r="K422" s="319">
        <f t="shared" si="226"/>
        <v>0</v>
      </c>
      <c r="L422" s="319">
        <f t="shared" si="226"/>
        <v>0</v>
      </c>
      <c r="M422" s="326">
        <f>'3.ВС (2)'!J384</f>
        <v>648000</v>
      </c>
      <c r="N422" s="325">
        <f t="shared" si="193"/>
        <v>-648000</v>
      </c>
      <c r="O422" s="325">
        <f t="shared" si="194"/>
        <v>0</v>
      </c>
      <c r="P422" s="22">
        <f>'3.ВС (2)'!K384</f>
        <v>648000</v>
      </c>
      <c r="Q422" s="22">
        <f t="shared" si="195"/>
        <v>-648000</v>
      </c>
      <c r="R422" s="22">
        <f t="shared" si="196"/>
        <v>0</v>
      </c>
      <c r="S422" s="22">
        <f>'3.ВС (2)'!L384</f>
        <v>648000</v>
      </c>
      <c r="T422" s="22">
        <f t="shared" si="197"/>
        <v>-648000</v>
      </c>
      <c r="U422" s="22">
        <f t="shared" si="198"/>
        <v>0</v>
      </c>
    </row>
    <row r="423" spans="1:21" ht="45" hidden="1" x14ac:dyDescent="0.25">
      <c r="A423" s="374" t="s">
        <v>18</v>
      </c>
      <c r="B423" s="374"/>
      <c r="C423" s="374"/>
      <c r="D423" s="374"/>
      <c r="E423" s="342">
        <v>854</v>
      </c>
      <c r="F423" s="386" t="s">
        <v>15</v>
      </c>
      <c r="G423" s="386" t="s">
        <v>42</v>
      </c>
      <c r="H423" s="342" t="s">
        <v>135</v>
      </c>
      <c r="I423" s="386"/>
      <c r="J423" s="319">
        <f t="shared" ref="J423" si="227">J424+J426</f>
        <v>0</v>
      </c>
      <c r="K423" s="319">
        <f t="shared" ref="K423:L423" si="228">K424+K426</f>
        <v>0</v>
      </c>
      <c r="L423" s="319">
        <f t="shared" si="228"/>
        <v>0</v>
      </c>
      <c r="M423" s="326">
        <f>'3.ВС (2)'!J385</f>
        <v>648000</v>
      </c>
      <c r="N423" s="325">
        <f t="shared" ref="N423:N440" si="229">O423-M423</f>
        <v>-648000</v>
      </c>
      <c r="O423" s="325">
        <f t="shared" ref="O423:O440" si="230">J423</f>
        <v>0</v>
      </c>
      <c r="P423" s="22">
        <f>'3.ВС (2)'!K385</f>
        <v>648000</v>
      </c>
      <c r="Q423" s="22">
        <f t="shared" ref="Q423:Q440" si="231">R423-P423</f>
        <v>-648000</v>
      </c>
      <c r="R423" s="22">
        <f t="shared" ref="R423:R440" si="232">K423</f>
        <v>0</v>
      </c>
      <c r="S423" s="22">
        <f>'3.ВС (2)'!L385</f>
        <v>648000</v>
      </c>
      <c r="T423" s="22">
        <f t="shared" ref="T423:T440" si="233">U423-S423</f>
        <v>-648000</v>
      </c>
      <c r="U423" s="22">
        <f t="shared" ref="U423:U440" si="234">L423</f>
        <v>0</v>
      </c>
    </row>
    <row r="424" spans="1:21" ht="90" hidden="1" x14ac:dyDescent="0.25">
      <c r="A424" s="374" t="s">
        <v>14</v>
      </c>
      <c r="B424" s="374"/>
      <c r="C424" s="374"/>
      <c r="D424" s="374"/>
      <c r="E424" s="342">
        <v>854</v>
      </c>
      <c r="F424" s="386" t="s">
        <v>11</v>
      </c>
      <c r="G424" s="386" t="s">
        <v>42</v>
      </c>
      <c r="H424" s="342" t="s">
        <v>135</v>
      </c>
      <c r="I424" s="386" t="s">
        <v>16</v>
      </c>
      <c r="J424" s="319">
        <f t="shared" ref="J424:L424" si="235">J425</f>
        <v>0</v>
      </c>
      <c r="K424" s="319">
        <f t="shared" si="235"/>
        <v>0</v>
      </c>
      <c r="L424" s="319">
        <f t="shared" si="235"/>
        <v>0</v>
      </c>
      <c r="M424" s="326">
        <f>'3.ВС (2)'!J386</f>
        <v>593700</v>
      </c>
      <c r="N424" s="325">
        <f t="shared" si="229"/>
        <v>-593700</v>
      </c>
      <c r="O424" s="325">
        <f t="shared" si="230"/>
        <v>0</v>
      </c>
      <c r="P424" s="22">
        <f>'3.ВС (2)'!K386</f>
        <v>593700</v>
      </c>
      <c r="Q424" s="22">
        <f t="shared" si="231"/>
        <v>-593700</v>
      </c>
      <c r="R424" s="22">
        <f t="shared" si="232"/>
        <v>0</v>
      </c>
      <c r="S424" s="22">
        <f>'3.ВС (2)'!L386</f>
        <v>593700</v>
      </c>
      <c r="T424" s="22">
        <f t="shared" si="233"/>
        <v>-593700</v>
      </c>
      <c r="U424" s="22">
        <f t="shared" si="234"/>
        <v>0</v>
      </c>
    </row>
    <row r="425" spans="1:21" ht="30" hidden="1" x14ac:dyDescent="0.25">
      <c r="A425" s="374" t="s">
        <v>255</v>
      </c>
      <c r="B425" s="374"/>
      <c r="C425" s="374"/>
      <c r="D425" s="374"/>
      <c r="E425" s="342">
        <v>854</v>
      </c>
      <c r="F425" s="386" t="s">
        <v>11</v>
      </c>
      <c r="G425" s="386" t="s">
        <v>42</v>
      </c>
      <c r="H425" s="342" t="s">
        <v>135</v>
      </c>
      <c r="I425" s="386" t="s">
        <v>17</v>
      </c>
      <c r="J425" s="319"/>
      <c r="K425" s="319"/>
      <c r="L425" s="319"/>
      <c r="M425" s="326">
        <f>'3.ВС (2)'!J387</f>
        <v>593700</v>
      </c>
      <c r="N425" s="325">
        <f t="shared" si="229"/>
        <v>-593700</v>
      </c>
      <c r="O425" s="325">
        <f t="shared" si="230"/>
        <v>0</v>
      </c>
      <c r="P425" s="22">
        <f>'3.ВС (2)'!K387</f>
        <v>593700</v>
      </c>
      <c r="Q425" s="22">
        <f t="shared" si="231"/>
        <v>-593700</v>
      </c>
      <c r="R425" s="22">
        <f t="shared" si="232"/>
        <v>0</v>
      </c>
      <c r="S425" s="22">
        <f>'3.ВС (2)'!L387</f>
        <v>593700</v>
      </c>
      <c r="T425" s="22">
        <f t="shared" si="233"/>
        <v>-593700</v>
      </c>
      <c r="U425" s="22">
        <f t="shared" si="234"/>
        <v>0</v>
      </c>
    </row>
    <row r="426" spans="1:21" ht="45" hidden="1" x14ac:dyDescent="0.25">
      <c r="A426" s="374" t="s">
        <v>19</v>
      </c>
      <c r="B426" s="374"/>
      <c r="C426" s="374"/>
      <c r="D426" s="374"/>
      <c r="E426" s="342">
        <v>854</v>
      </c>
      <c r="F426" s="386" t="s">
        <v>11</v>
      </c>
      <c r="G426" s="386" t="s">
        <v>42</v>
      </c>
      <c r="H426" s="342" t="s">
        <v>135</v>
      </c>
      <c r="I426" s="386" t="s">
        <v>20</v>
      </c>
      <c r="J426" s="319">
        <f t="shared" ref="J426:L426" si="236">J427</f>
        <v>0</v>
      </c>
      <c r="K426" s="319">
        <f t="shared" si="236"/>
        <v>0</v>
      </c>
      <c r="L426" s="319">
        <f t="shared" si="236"/>
        <v>0</v>
      </c>
      <c r="M426" s="326">
        <f>'3.ВС (2)'!J388</f>
        <v>54300</v>
      </c>
      <c r="N426" s="325">
        <f t="shared" si="229"/>
        <v>-54300</v>
      </c>
      <c r="O426" s="325">
        <f t="shared" si="230"/>
        <v>0</v>
      </c>
      <c r="P426" s="22">
        <f>'3.ВС (2)'!K388</f>
        <v>54300</v>
      </c>
      <c r="Q426" s="22">
        <f t="shared" si="231"/>
        <v>-54300</v>
      </c>
      <c r="R426" s="22">
        <f t="shared" si="232"/>
        <v>0</v>
      </c>
      <c r="S426" s="22">
        <f>'3.ВС (2)'!L388</f>
        <v>54300</v>
      </c>
      <c r="T426" s="22">
        <f t="shared" si="233"/>
        <v>-54300</v>
      </c>
      <c r="U426" s="22">
        <f t="shared" si="234"/>
        <v>0</v>
      </c>
    </row>
    <row r="427" spans="1:21" ht="45" hidden="1" x14ac:dyDescent="0.25">
      <c r="A427" s="374" t="s">
        <v>9</v>
      </c>
      <c r="B427" s="374"/>
      <c r="C427" s="374"/>
      <c r="D427" s="374"/>
      <c r="E427" s="342">
        <v>854</v>
      </c>
      <c r="F427" s="386" t="s">
        <v>11</v>
      </c>
      <c r="G427" s="386" t="s">
        <v>42</v>
      </c>
      <c r="H427" s="342" t="s">
        <v>135</v>
      </c>
      <c r="I427" s="386" t="s">
        <v>21</v>
      </c>
      <c r="J427" s="319"/>
      <c r="K427" s="319"/>
      <c r="L427" s="319"/>
      <c r="M427" s="326">
        <f>'3.ВС (2)'!J389</f>
        <v>54300</v>
      </c>
      <c r="N427" s="325">
        <f t="shared" si="229"/>
        <v>-54300</v>
      </c>
      <c r="O427" s="325">
        <f t="shared" si="230"/>
        <v>0</v>
      </c>
      <c r="P427" s="22">
        <f>'3.ВС (2)'!K389</f>
        <v>54300</v>
      </c>
      <c r="Q427" s="22">
        <f t="shared" si="231"/>
        <v>-54300</v>
      </c>
      <c r="R427" s="22">
        <f t="shared" si="232"/>
        <v>0</v>
      </c>
      <c r="S427" s="22">
        <f>'3.ВС (2)'!L389</f>
        <v>54300</v>
      </c>
      <c r="T427" s="22">
        <f t="shared" si="233"/>
        <v>-54300</v>
      </c>
      <c r="U427" s="22">
        <f t="shared" si="234"/>
        <v>0</v>
      </c>
    </row>
    <row r="428" spans="1:21" s="17" customFormat="1" ht="30" hidden="1" x14ac:dyDescent="0.25">
      <c r="A428" s="374" t="s">
        <v>136</v>
      </c>
      <c r="B428" s="321"/>
      <c r="C428" s="321"/>
      <c r="D428" s="321"/>
      <c r="E428" s="342">
        <v>857</v>
      </c>
      <c r="F428" s="386"/>
      <c r="G428" s="386"/>
      <c r="H428" s="342" t="s">
        <v>44</v>
      </c>
      <c r="I428" s="386"/>
      <c r="J428" s="319">
        <f t="shared" ref="J428:L429" si="237">J429</f>
        <v>0</v>
      </c>
      <c r="K428" s="319">
        <f t="shared" si="237"/>
        <v>0</v>
      </c>
      <c r="L428" s="319">
        <f t="shared" si="237"/>
        <v>0</v>
      </c>
      <c r="M428" s="326">
        <f>'3.ВС (2)'!J390</f>
        <v>1294200</v>
      </c>
      <c r="N428" s="325">
        <f t="shared" si="229"/>
        <v>-1294200</v>
      </c>
      <c r="O428" s="325">
        <f t="shared" si="230"/>
        <v>0</v>
      </c>
      <c r="P428" s="22">
        <f>'3.ВС (2)'!K390</f>
        <v>1294200</v>
      </c>
      <c r="Q428" s="22">
        <f t="shared" si="231"/>
        <v>-1294200</v>
      </c>
      <c r="R428" s="22">
        <f t="shared" si="232"/>
        <v>0</v>
      </c>
      <c r="S428" s="22">
        <f>'3.ВС (2)'!L390</f>
        <v>1294200</v>
      </c>
      <c r="T428" s="22">
        <f t="shared" si="233"/>
        <v>-1294200</v>
      </c>
      <c r="U428" s="22">
        <f t="shared" si="234"/>
        <v>0</v>
      </c>
    </row>
    <row r="429" spans="1:21" s="17" customFormat="1" hidden="1" x14ac:dyDescent="0.25">
      <c r="A429" s="374" t="s">
        <v>10</v>
      </c>
      <c r="B429" s="374"/>
      <c r="C429" s="374"/>
      <c r="D429" s="374"/>
      <c r="E429" s="342">
        <v>857</v>
      </c>
      <c r="F429" s="386" t="s">
        <v>11</v>
      </c>
      <c r="G429" s="386"/>
      <c r="H429" s="342" t="s">
        <v>44</v>
      </c>
      <c r="I429" s="386"/>
      <c r="J429" s="319">
        <f t="shared" si="237"/>
        <v>0</v>
      </c>
      <c r="K429" s="319">
        <f t="shared" si="237"/>
        <v>0</v>
      </c>
      <c r="L429" s="319">
        <f t="shared" si="237"/>
        <v>0</v>
      </c>
      <c r="M429" s="326">
        <f>'3.ВС (2)'!J391</f>
        <v>1294200</v>
      </c>
      <c r="N429" s="325">
        <f t="shared" si="229"/>
        <v>-1294200</v>
      </c>
      <c r="O429" s="325">
        <f t="shared" si="230"/>
        <v>0</v>
      </c>
      <c r="P429" s="22">
        <f>'3.ВС (2)'!K391</f>
        <v>1294200</v>
      </c>
      <c r="Q429" s="22">
        <f t="shared" si="231"/>
        <v>-1294200</v>
      </c>
      <c r="R429" s="22">
        <f t="shared" si="232"/>
        <v>0</v>
      </c>
      <c r="S429" s="22">
        <f>'3.ВС (2)'!L391</f>
        <v>1294200</v>
      </c>
      <c r="T429" s="22">
        <f t="shared" si="233"/>
        <v>-1294200</v>
      </c>
      <c r="U429" s="22">
        <f t="shared" si="234"/>
        <v>0</v>
      </c>
    </row>
    <row r="430" spans="1:21" s="17" customFormat="1" ht="60" hidden="1" x14ac:dyDescent="0.25">
      <c r="A430" s="374" t="s">
        <v>122</v>
      </c>
      <c r="B430" s="374"/>
      <c r="C430" s="374"/>
      <c r="D430" s="374"/>
      <c r="E430" s="342">
        <v>857</v>
      </c>
      <c r="F430" s="386" t="s">
        <v>11</v>
      </c>
      <c r="G430" s="386" t="s">
        <v>96</v>
      </c>
      <c r="H430" s="342" t="s">
        <v>44</v>
      </c>
      <c r="I430" s="386"/>
      <c r="J430" s="319">
        <f t="shared" ref="J430" si="238">J431+J434+J438</f>
        <v>0</v>
      </c>
      <c r="K430" s="319">
        <f t="shared" ref="K430:L430" si="239">K431+K434+K438</f>
        <v>0</v>
      </c>
      <c r="L430" s="319">
        <f t="shared" si="239"/>
        <v>0</v>
      </c>
      <c r="M430" s="326">
        <f>'3.ВС (2)'!J392</f>
        <v>1294200</v>
      </c>
      <c r="N430" s="325">
        <f t="shared" si="229"/>
        <v>-1294200</v>
      </c>
      <c r="O430" s="325">
        <f t="shared" si="230"/>
        <v>0</v>
      </c>
      <c r="P430" s="22">
        <f>'3.ВС (2)'!K392</f>
        <v>1294200</v>
      </c>
      <c r="Q430" s="22">
        <f t="shared" si="231"/>
        <v>-1294200</v>
      </c>
      <c r="R430" s="22">
        <f t="shared" si="232"/>
        <v>0</v>
      </c>
      <c r="S430" s="22">
        <f>'3.ВС (2)'!L392</f>
        <v>1294200</v>
      </c>
      <c r="T430" s="22">
        <f t="shared" si="233"/>
        <v>-1294200</v>
      </c>
      <c r="U430" s="22">
        <f t="shared" si="234"/>
        <v>0</v>
      </c>
    </row>
    <row r="431" spans="1:21" s="17" customFormat="1" ht="45" hidden="1" x14ac:dyDescent="0.25">
      <c r="A431" s="374" t="s">
        <v>18</v>
      </c>
      <c r="B431" s="374"/>
      <c r="C431" s="374"/>
      <c r="D431" s="374"/>
      <c r="E431" s="342">
        <v>857</v>
      </c>
      <c r="F431" s="386" t="s">
        <v>11</v>
      </c>
      <c r="G431" s="386" t="s">
        <v>96</v>
      </c>
      <c r="H431" s="342" t="s">
        <v>135</v>
      </c>
      <c r="I431" s="386"/>
      <c r="J431" s="319">
        <f t="shared" ref="J431:L432" si="240">J432</f>
        <v>0</v>
      </c>
      <c r="K431" s="319">
        <f t="shared" si="240"/>
        <v>0</v>
      </c>
      <c r="L431" s="319">
        <f t="shared" si="240"/>
        <v>0</v>
      </c>
      <c r="M431" s="326">
        <f>'3.ВС (2)'!J393</f>
        <v>4500</v>
      </c>
      <c r="N431" s="325">
        <f t="shared" si="229"/>
        <v>-4500</v>
      </c>
      <c r="O431" s="325">
        <f t="shared" si="230"/>
        <v>0</v>
      </c>
      <c r="P431" s="22">
        <f>'3.ВС (2)'!K393</f>
        <v>4500</v>
      </c>
      <c r="Q431" s="22">
        <f t="shared" si="231"/>
        <v>-4500</v>
      </c>
      <c r="R431" s="22">
        <f t="shared" si="232"/>
        <v>0</v>
      </c>
      <c r="S431" s="22">
        <f>'3.ВС (2)'!L393</f>
        <v>4500</v>
      </c>
      <c r="T431" s="22">
        <f t="shared" si="233"/>
        <v>-4500</v>
      </c>
      <c r="U431" s="22">
        <f t="shared" si="234"/>
        <v>0</v>
      </c>
    </row>
    <row r="432" spans="1:21" s="17" customFormat="1" ht="45" hidden="1" x14ac:dyDescent="0.25">
      <c r="A432" s="374" t="s">
        <v>19</v>
      </c>
      <c r="B432" s="374"/>
      <c r="C432" s="374"/>
      <c r="D432" s="386" t="s">
        <v>11</v>
      </c>
      <c r="E432" s="342">
        <v>857</v>
      </c>
      <c r="F432" s="386" t="s">
        <v>11</v>
      </c>
      <c r="G432" s="386" t="s">
        <v>96</v>
      </c>
      <c r="H432" s="342" t="s">
        <v>135</v>
      </c>
      <c r="I432" s="386" t="s">
        <v>20</v>
      </c>
      <c r="J432" s="319">
        <f t="shared" si="240"/>
        <v>0</v>
      </c>
      <c r="K432" s="319">
        <f t="shared" si="240"/>
        <v>0</v>
      </c>
      <c r="L432" s="319">
        <f t="shared" si="240"/>
        <v>0</v>
      </c>
      <c r="M432" s="326">
        <f>'3.ВС (2)'!J394</f>
        <v>4500</v>
      </c>
      <c r="N432" s="325">
        <f t="shared" si="229"/>
        <v>-4500</v>
      </c>
      <c r="O432" s="325">
        <f t="shared" si="230"/>
        <v>0</v>
      </c>
      <c r="P432" s="22">
        <f>'3.ВС (2)'!K394</f>
        <v>4500</v>
      </c>
      <c r="Q432" s="22">
        <f t="shared" si="231"/>
        <v>-4500</v>
      </c>
      <c r="R432" s="22">
        <f t="shared" si="232"/>
        <v>0</v>
      </c>
      <c r="S432" s="22">
        <f>'3.ВС (2)'!L394</f>
        <v>4500</v>
      </c>
      <c r="T432" s="22">
        <f t="shared" si="233"/>
        <v>-4500</v>
      </c>
      <c r="U432" s="22">
        <f t="shared" si="234"/>
        <v>0</v>
      </c>
    </row>
    <row r="433" spans="1:21" s="17" customFormat="1" ht="45" hidden="1" x14ac:dyDescent="0.25">
      <c r="A433" s="374" t="s">
        <v>9</v>
      </c>
      <c r="B433" s="374"/>
      <c r="C433" s="374"/>
      <c r="D433" s="386" t="s">
        <v>11</v>
      </c>
      <c r="E433" s="342">
        <v>857</v>
      </c>
      <c r="F433" s="386" t="s">
        <v>11</v>
      </c>
      <c r="G433" s="386" t="s">
        <v>96</v>
      </c>
      <c r="H433" s="342" t="s">
        <v>135</v>
      </c>
      <c r="I433" s="386" t="s">
        <v>21</v>
      </c>
      <c r="J433" s="319"/>
      <c r="K433" s="319"/>
      <c r="L433" s="319"/>
      <c r="M433" s="326">
        <f>'3.ВС (2)'!J395</f>
        <v>4500</v>
      </c>
      <c r="N433" s="325">
        <f t="shared" si="229"/>
        <v>-4500</v>
      </c>
      <c r="O433" s="325">
        <f t="shared" si="230"/>
        <v>0</v>
      </c>
      <c r="P433" s="22">
        <f>'3.ВС (2)'!K395</f>
        <v>4500</v>
      </c>
      <c r="Q433" s="22">
        <f t="shared" si="231"/>
        <v>-4500</v>
      </c>
      <c r="R433" s="22">
        <f t="shared" si="232"/>
        <v>0</v>
      </c>
      <c r="S433" s="22">
        <f>'3.ВС (2)'!L395</f>
        <v>4500</v>
      </c>
      <c r="T433" s="22">
        <f t="shared" si="233"/>
        <v>-4500</v>
      </c>
      <c r="U433" s="22">
        <f t="shared" si="234"/>
        <v>0</v>
      </c>
    </row>
    <row r="434" spans="1:21" ht="60" hidden="1" x14ac:dyDescent="0.25">
      <c r="A434" s="374" t="s">
        <v>137</v>
      </c>
      <c r="B434" s="374"/>
      <c r="C434" s="374"/>
      <c r="D434" s="374"/>
      <c r="E434" s="342">
        <v>857</v>
      </c>
      <c r="F434" s="386" t="s">
        <v>11</v>
      </c>
      <c r="G434" s="386" t="s">
        <v>96</v>
      </c>
      <c r="H434" s="342" t="s">
        <v>138</v>
      </c>
      <c r="I434" s="386"/>
      <c r="J434" s="319">
        <f t="shared" ref="J434:L435" si="241">J435</f>
        <v>0</v>
      </c>
      <c r="K434" s="319">
        <f t="shared" si="241"/>
        <v>0</v>
      </c>
      <c r="L434" s="319">
        <f t="shared" si="241"/>
        <v>0</v>
      </c>
      <c r="M434" s="326">
        <f>'3.ВС (2)'!J396</f>
        <v>1271700</v>
      </c>
      <c r="N434" s="325">
        <f t="shared" si="229"/>
        <v>-1271700</v>
      </c>
      <c r="O434" s="325">
        <f t="shared" si="230"/>
        <v>0</v>
      </c>
      <c r="P434" s="22">
        <f>'3.ВС (2)'!K396</f>
        <v>1271700</v>
      </c>
      <c r="Q434" s="22">
        <f t="shared" si="231"/>
        <v>-1271700</v>
      </c>
      <c r="R434" s="22">
        <f t="shared" si="232"/>
        <v>0</v>
      </c>
      <c r="S434" s="22">
        <f>'3.ВС (2)'!L396</f>
        <v>1271700</v>
      </c>
      <c r="T434" s="22">
        <f t="shared" si="233"/>
        <v>-1271700</v>
      </c>
      <c r="U434" s="22">
        <f t="shared" si="234"/>
        <v>0</v>
      </c>
    </row>
    <row r="435" spans="1:21" ht="90" hidden="1" x14ac:dyDescent="0.25">
      <c r="A435" s="374" t="s">
        <v>14</v>
      </c>
      <c r="B435" s="374"/>
      <c r="C435" s="374"/>
      <c r="D435" s="374"/>
      <c r="E435" s="342">
        <v>857</v>
      </c>
      <c r="F435" s="386" t="s">
        <v>15</v>
      </c>
      <c r="G435" s="386" t="s">
        <v>96</v>
      </c>
      <c r="H435" s="342" t="s">
        <v>138</v>
      </c>
      <c r="I435" s="386" t="s">
        <v>16</v>
      </c>
      <c r="J435" s="319">
        <f t="shared" si="241"/>
        <v>0</v>
      </c>
      <c r="K435" s="319">
        <f t="shared" si="241"/>
        <v>0</v>
      </c>
      <c r="L435" s="319">
        <f t="shared" si="241"/>
        <v>0</v>
      </c>
      <c r="M435" s="326">
        <f>'3.ВС (2)'!J397</f>
        <v>1271700</v>
      </c>
      <c r="N435" s="325">
        <f t="shared" si="229"/>
        <v>-1271700</v>
      </c>
      <c r="O435" s="325">
        <f t="shared" si="230"/>
        <v>0</v>
      </c>
      <c r="P435" s="22">
        <f>'3.ВС (2)'!K397</f>
        <v>1271700</v>
      </c>
      <c r="Q435" s="22">
        <f t="shared" si="231"/>
        <v>-1271700</v>
      </c>
      <c r="R435" s="22">
        <f t="shared" si="232"/>
        <v>0</v>
      </c>
      <c r="S435" s="22">
        <f>'3.ВС (2)'!L397</f>
        <v>1271700</v>
      </c>
      <c r="T435" s="22">
        <f t="shared" si="233"/>
        <v>-1271700</v>
      </c>
      <c r="U435" s="22">
        <f t="shared" si="234"/>
        <v>0</v>
      </c>
    </row>
    <row r="436" spans="1:21" ht="30" hidden="1" x14ac:dyDescent="0.25">
      <c r="A436" s="374" t="s">
        <v>255</v>
      </c>
      <c r="B436" s="374"/>
      <c r="C436" s="374"/>
      <c r="D436" s="374"/>
      <c r="E436" s="342">
        <v>857</v>
      </c>
      <c r="F436" s="386" t="s">
        <v>11</v>
      </c>
      <c r="G436" s="386" t="s">
        <v>96</v>
      </c>
      <c r="H436" s="342" t="s">
        <v>138</v>
      </c>
      <c r="I436" s="386" t="s">
        <v>17</v>
      </c>
      <c r="J436" s="319"/>
      <c r="K436" s="319"/>
      <c r="L436" s="319"/>
      <c r="M436" s="326">
        <f>'3.ВС (2)'!J398</f>
        <v>1271700</v>
      </c>
      <c r="N436" s="325">
        <f t="shared" si="229"/>
        <v>-1271700</v>
      </c>
      <c r="O436" s="325">
        <f t="shared" si="230"/>
        <v>0</v>
      </c>
      <c r="P436" s="22">
        <f>'3.ВС (2)'!K398</f>
        <v>1271700</v>
      </c>
      <c r="Q436" s="22">
        <f t="shared" si="231"/>
        <v>-1271700</v>
      </c>
      <c r="R436" s="22">
        <f t="shared" si="232"/>
        <v>0</v>
      </c>
      <c r="S436" s="22">
        <f>'3.ВС (2)'!L398</f>
        <v>1271700</v>
      </c>
      <c r="T436" s="22">
        <f t="shared" si="233"/>
        <v>-1271700</v>
      </c>
      <c r="U436" s="22">
        <f t="shared" si="234"/>
        <v>0</v>
      </c>
    </row>
    <row r="437" spans="1:21" ht="90" hidden="1" x14ac:dyDescent="0.25">
      <c r="A437" s="374" t="s">
        <v>139</v>
      </c>
      <c r="B437" s="374"/>
      <c r="C437" s="374"/>
      <c r="D437" s="386" t="s">
        <v>11</v>
      </c>
      <c r="E437" s="342">
        <v>857</v>
      </c>
      <c r="F437" s="386" t="s">
        <v>15</v>
      </c>
      <c r="G437" s="386" t="s">
        <v>96</v>
      </c>
      <c r="H437" s="342" t="s">
        <v>140</v>
      </c>
      <c r="I437" s="386"/>
      <c r="J437" s="319">
        <f t="shared" ref="J437:L438" si="242">J438</f>
        <v>0</v>
      </c>
      <c r="K437" s="319">
        <f t="shared" si="242"/>
        <v>0</v>
      </c>
      <c r="L437" s="319">
        <f t="shared" si="242"/>
        <v>0</v>
      </c>
      <c r="M437" s="326">
        <f>'3.ВС (2)'!J399</f>
        <v>18000</v>
      </c>
      <c r="N437" s="325">
        <f t="shared" si="229"/>
        <v>-18000</v>
      </c>
      <c r="O437" s="325">
        <f t="shared" si="230"/>
        <v>0</v>
      </c>
      <c r="P437" s="22">
        <f>'3.ВС (2)'!K399</f>
        <v>18000</v>
      </c>
      <c r="Q437" s="22">
        <f t="shared" si="231"/>
        <v>-18000</v>
      </c>
      <c r="R437" s="22">
        <f t="shared" si="232"/>
        <v>0</v>
      </c>
      <c r="S437" s="22">
        <f>'3.ВС (2)'!L399</f>
        <v>18000</v>
      </c>
      <c r="T437" s="22">
        <f t="shared" si="233"/>
        <v>-18000</v>
      </c>
      <c r="U437" s="22">
        <f t="shared" si="234"/>
        <v>0</v>
      </c>
    </row>
    <row r="438" spans="1:21" ht="45" hidden="1" x14ac:dyDescent="0.25">
      <c r="A438" s="374" t="s">
        <v>19</v>
      </c>
      <c r="B438" s="374"/>
      <c r="C438" s="374"/>
      <c r="D438" s="386" t="s">
        <v>11</v>
      </c>
      <c r="E438" s="342">
        <v>857</v>
      </c>
      <c r="F438" s="386" t="s">
        <v>11</v>
      </c>
      <c r="G438" s="386" t="s">
        <v>96</v>
      </c>
      <c r="H438" s="342" t="s">
        <v>140</v>
      </c>
      <c r="I438" s="386" t="s">
        <v>20</v>
      </c>
      <c r="J438" s="319">
        <f t="shared" si="242"/>
        <v>0</v>
      </c>
      <c r="K438" s="319">
        <f t="shared" si="242"/>
        <v>0</v>
      </c>
      <c r="L438" s="319">
        <f t="shared" si="242"/>
        <v>0</v>
      </c>
      <c r="M438" s="326">
        <f>'3.ВС (2)'!J400</f>
        <v>18000</v>
      </c>
      <c r="N438" s="325">
        <f t="shared" si="229"/>
        <v>-18000</v>
      </c>
      <c r="O438" s="325">
        <f t="shared" si="230"/>
        <v>0</v>
      </c>
      <c r="P438" s="22">
        <f>'3.ВС (2)'!K400</f>
        <v>18000</v>
      </c>
      <c r="Q438" s="22">
        <f t="shared" si="231"/>
        <v>-18000</v>
      </c>
      <c r="R438" s="22">
        <f t="shared" si="232"/>
        <v>0</v>
      </c>
      <c r="S438" s="22">
        <f>'3.ВС (2)'!L400</f>
        <v>18000</v>
      </c>
      <c r="T438" s="22">
        <f t="shared" si="233"/>
        <v>-18000</v>
      </c>
      <c r="U438" s="22">
        <f t="shared" si="234"/>
        <v>0</v>
      </c>
    </row>
    <row r="439" spans="1:21" ht="45" hidden="1" x14ac:dyDescent="0.25">
      <c r="A439" s="374" t="s">
        <v>9</v>
      </c>
      <c r="B439" s="374"/>
      <c r="C439" s="374"/>
      <c r="D439" s="386" t="s">
        <v>11</v>
      </c>
      <c r="E439" s="342">
        <v>857</v>
      </c>
      <c r="F439" s="386" t="s">
        <v>11</v>
      </c>
      <c r="G439" s="386" t="s">
        <v>96</v>
      </c>
      <c r="H439" s="342" t="s">
        <v>140</v>
      </c>
      <c r="I439" s="386" t="s">
        <v>21</v>
      </c>
      <c r="J439" s="319"/>
      <c r="K439" s="319"/>
      <c r="L439" s="319"/>
      <c r="M439" s="326">
        <f>'3.ВС (2)'!J401</f>
        <v>18000</v>
      </c>
      <c r="N439" s="325">
        <f t="shared" si="229"/>
        <v>-18000</v>
      </c>
      <c r="O439" s="325">
        <f t="shared" si="230"/>
        <v>0</v>
      </c>
      <c r="P439" s="22">
        <f>'3.ВС (2)'!K401</f>
        <v>18000</v>
      </c>
      <c r="Q439" s="22">
        <f t="shared" si="231"/>
        <v>-18000</v>
      </c>
      <c r="R439" s="22">
        <f t="shared" si="232"/>
        <v>0</v>
      </c>
      <c r="S439" s="22">
        <f>'3.ВС (2)'!L401</f>
        <v>18000</v>
      </c>
      <c r="T439" s="22">
        <f t="shared" si="233"/>
        <v>-18000</v>
      </c>
      <c r="U439" s="22">
        <f t="shared" si="234"/>
        <v>0</v>
      </c>
    </row>
    <row r="440" spans="1:21" x14ac:dyDescent="0.25">
      <c r="A440" s="374" t="s">
        <v>141</v>
      </c>
      <c r="B440" s="374"/>
      <c r="C440" s="374"/>
      <c r="D440" s="374"/>
      <c r="E440" s="342"/>
      <c r="F440" s="386"/>
      <c r="G440" s="386"/>
      <c r="H440" s="342"/>
      <c r="I440" s="386"/>
      <c r="J440" s="319">
        <f>J12+J273+J389+J420+J428</f>
        <v>6559939.9100000001</v>
      </c>
      <c r="K440" s="319">
        <f>K12+K273+K389+K420+K428</f>
        <v>0</v>
      </c>
      <c r="L440" s="319">
        <f>L12+L273+L389+L420+L428</f>
        <v>0</v>
      </c>
      <c r="M440" s="326">
        <f>'3.ВС (2)'!J402</f>
        <v>469713478.5</v>
      </c>
      <c r="N440" s="325">
        <f t="shared" si="229"/>
        <v>-463153538.58999997</v>
      </c>
      <c r="O440" s="325">
        <f t="shared" si="230"/>
        <v>6559939.9100000001</v>
      </c>
      <c r="P440" s="22">
        <f>'3.ВС (2)'!K402</f>
        <v>484289773.73000002</v>
      </c>
      <c r="Q440" s="22">
        <f t="shared" si="231"/>
        <v>-484289773.73000002</v>
      </c>
      <c r="R440" s="22">
        <f t="shared" si="232"/>
        <v>0</v>
      </c>
      <c r="S440" s="22">
        <f>'3.ВС (2)'!L402</f>
        <v>455436234.86000001</v>
      </c>
      <c r="T440" s="22">
        <f t="shared" si="233"/>
        <v>-455436234.86000001</v>
      </c>
      <c r="U440" s="22">
        <f t="shared" si="234"/>
        <v>0</v>
      </c>
    </row>
    <row r="441" spans="1:21" x14ac:dyDescent="0.25">
      <c r="A441" s="348"/>
      <c r="B441" s="348"/>
      <c r="C441" s="348"/>
      <c r="D441" s="348"/>
      <c r="E441" s="308"/>
      <c r="F441" s="308"/>
      <c r="G441" s="308"/>
      <c r="H441" s="350"/>
      <c r="I441" s="308"/>
      <c r="J441" s="326"/>
      <c r="K441" s="308"/>
      <c r="L441" s="308"/>
      <c r="N441" s="22">
        <f>'[1]1.Дох'!$V$99</f>
        <v>164921478.95999998</v>
      </c>
      <c r="Q441" s="22">
        <f>'[1]1.Дох'!$W$99</f>
        <v>-189723.91000002623</v>
      </c>
      <c r="T441" s="22">
        <f>'[1]1.Дох'!$X$99</f>
        <v>1360947.1299999952</v>
      </c>
    </row>
    <row r="442" spans="1:21" x14ac:dyDescent="0.25">
      <c r="A442" s="8"/>
      <c r="E442" s="25"/>
      <c r="F442" s="25"/>
      <c r="G442" s="25"/>
      <c r="I442" s="25"/>
      <c r="J442" s="307"/>
      <c r="K442" s="307"/>
      <c r="L442" s="307"/>
      <c r="N442" s="22">
        <f>N440-N441</f>
        <v>-628075017.54999995</v>
      </c>
      <c r="O442" s="22"/>
      <c r="P442" s="22"/>
      <c r="Q442" s="22">
        <f t="shared" ref="Q442:T442" si="243">Q440-Q441</f>
        <v>-484100049.81999999</v>
      </c>
      <c r="R442" s="22"/>
      <c r="S442" s="22"/>
      <c r="T442" s="22">
        <f t="shared" si="243"/>
        <v>-456797181.99000001</v>
      </c>
      <c r="U442" s="22"/>
    </row>
    <row r="443" spans="1:21" x14ac:dyDescent="0.25">
      <c r="A443" s="8"/>
      <c r="E443" s="25"/>
      <c r="F443" s="25"/>
      <c r="G443" s="25"/>
      <c r="I443" s="25"/>
      <c r="J443" s="25"/>
      <c r="K443" s="25"/>
      <c r="L443" s="25"/>
      <c r="Q443" s="22"/>
    </row>
    <row r="444" spans="1:21" x14ac:dyDescent="0.25">
      <c r="A444" s="8"/>
      <c r="E444" s="25"/>
      <c r="F444" s="25"/>
      <c r="G444" s="25"/>
      <c r="I444" s="25"/>
      <c r="J444" s="307"/>
      <c r="K444" s="307"/>
      <c r="L444" s="307"/>
    </row>
    <row r="445" spans="1:21" x14ac:dyDescent="0.25">
      <c r="A445" s="8"/>
      <c r="E445" s="25"/>
      <c r="F445" s="25"/>
      <c r="G445" s="25"/>
      <c r="I445" s="25"/>
      <c r="J445" s="307"/>
      <c r="K445" s="25"/>
      <c r="L445" s="25"/>
    </row>
    <row r="446" spans="1:21" x14ac:dyDescent="0.25">
      <c r="A446" s="8"/>
      <c r="E446" s="25"/>
      <c r="F446" s="25"/>
      <c r="G446" s="25"/>
      <c r="I446" s="25"/>
      <c r="J446" s="25"/>
      <c r="K446" s="25"/>
      <c r="L446" s="25"/>
    </row>
    <row r="447" spans="1:21" x14ac:dyDescent="0.25">
      <c r="A447" s="8"/>
      <c r="E447" s="25"/>
      <c r="F447" s="25"/>
      <c r="G447" s="25"/>
      <c r="I447" s="25"/>
      <c r="J447" s="25"/>
      <c r="K447" s="25"/>
      <c r="L447" s="25"/>
    </row>
    <row r="448" spans="1:21"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row r="623" spans="1:12" x14ac:dyDescent="0.25">
      <c r="A623" s="8"/>
      <c r="E623" s="25"/>
      <c r="F623" s="25"/>
      <c r="G623" s="25"/>
      <c r="I623" s="25"/>
      <c r="J623" s="25"/>
      <c r="K623" s="25"/>
      <c r="L623" s="25"/>
    </row>
    <row r="624" spans="1:12" x14ac:dyDescent="0.25">
      <c r="A624" s="8"/>
      <c r="E624" s="25"/>
      <c r="F624" s="25"/>
      <c r="G624" s="25"/>
      <c r="I624" s="25"/>
      <c r="J624" s="25"/>
      <c r="K624" s="25"/>
      <c r="L624" s="25"/>
    </row>
    <row r="625" spans="1:12" x14ac:dyDescent="0.25">
      <c r="A625" s="8"/>
      <c r="E625" s="25"/>
      <c r="F625" s="25"/>
      <c r="G625" s="25"/>
      <c r="I625" s="25"/>
      <c r="J625" s="25"/>
      <c r="K625" s="25"/>
      <c r="L625" s="25"/>
    </row>
    <row r="626" spans="1:12" x14ac:dyDescent="0.25">
      <c r="A626" s="8"/>
      <c r="E626" s="25"/>
      <c r="F626" s="25"/>
      <c r="G626" s="25"/>
      <c r="I626" s="25"/>
      <c r="J626" s="25"/>
      <c r="K626" s="25"/>
      <c r="L626" s="25"/>
    </row>
    <row r="627" spans="1:12" x14ac:dyDescent="0.25">
      <c r="A627" s="8"/>
      <c r="E627" s="25"/>
      <c r="F627" s="25"/>
      <c r="G627" s="25"/>
      <c r="I627" s="25"/>
      <c r="J627" s="25"/>
      <c r="K627" s="25"/>
      <c r="L627" s="25"/>
    </row>
    <row r="628" spans="1:12" x14ac:dyDescent="0.25">
      <c r="A628" s="8"/>
      <c r="E628" s="25"/>
      <c r="F628" s="25"/>
      <c r="G628" s="25"/>
      <c r="I628" s="25"/>
      <c r="J628" s="25"/>
      <c r="K628" s="25"/>
      <c r="L628" s="25"/>
    </row>
    <row r="629" spans="1:12" x14ac:dyDescent="0.25">
      <c r="A629" s="8"/>
      <c r="E629" s="25"/>
      <c r="F629" s="25"/>
      <c r="G629" s="25"/>
      <c r="I629" s="25"/>
      <c r="J629" s="25"/>
      <c r="K629" s="25"/>
      <c r="L629" s="25"/>
    </row>
    <row r="630" spans="1:12" x14ac:dyDescent="0.25">
      <c r="A630" s="8"/>
      <c r="E630" s="25"/>
      <c r="F630" s="25"/>
      <c r="G630" s="25"/>
      <c r="I630" s="25"/>
      <c r="J630" s="25"/>
      <c r="K630" s="25"/>
      <c r="L630" s="25"/>
    </row>
    <row r="631" spans="1:12" x14ac:dyDescent="0.25">
      <c r="A631" s="8"/>
      <c r="E631" s="25"/>
      <c r="F631" s="25"/>
      <c r="G631" s="25"/>
      <c r="I631" s="25"/>
      <c r="J631" s="25"/>
      <c r="K631" s="25"/>
      <c r="L631" s="25"/>
    </row>
    <row r="632" spans="1:12" x14ac:dyDescent="0.25">
      <c r="A632" s="8"/>
      <c r="E632" s="25"/>
      <c r="F632" s="25"/>
      <c r="G632" s="25"/>
      <c r="I632" s="25"/>
      <c r="J632" s="25"/>
      <c r="K632" s="25"/>
      <c r="L632" s="25"/>
    </row>
    <row r="633" spans="1:12" x14ac:dyDescent="0.25">
      <c r="A633" s="8"/>
      <c r="E633" s="25"/>
      <c r="F633" s="25"/>
      <c r="G633" s="25"/>
      <c r="I633" s="25"/>
      <c r="J633" s="25"/>
      <c r="K633" s="25"/>
      <c r="L633" s="25"/>
    </row>
    <row r="634" spans="1:12" x14ac:dyDescent="0.25">
      <c r="A634" s="8"/>
      <c r="E634" s="25"/>
      <c r="F634" s="25"/>
      <c r="G634" s="25"/>
      <c r="I634" s="25"/>
      <c r="J634" s="25"/>
      <c r="K634" s="25"/>
      <c r="L634" s="25"/>
    </row>
    <row r="635" spans="1:12" x14ac:dyDescent="0.25">
      <c r="A635" s="8"/>
      <c r="E635" s="25"/>
      <c r="F635" s="25"/>
      <c r="G635" s="25"/>
      <c r="I635" s="25"/>
      <c r="J635" s="25"/>
      <c r="K635" s="25"/>
      <c r="L635" s="25"/>
    </row>
    <row r="636" spans="1:12" x14ac:dyDescent="0.25">
      <c r="A636" s="8"/>
      <c r="E636" s="25"/>
      <c r="F636" s="25"/>
      <c r="G636" s="25"/>
      <c r="I636" s="25"/>
      <c r="J636" s="25"/>
      <c r="K636" s="25"/>
      <c r="L636" s="25"/>
    </row>
    <row r="637" spans="1:12" x14ac:dyDescent="0.25">
      <c r="A637" s="8"/>
      <c r="E637" s="25"/>
      <c r="F637" s="25"/>
      <c r="G637" s="25"/>
      <c r="I637" s="25"/>
      <c r="J637" s="25"/>
      <c r="K637" s="25"/>
      <c r="L637" s="25"/>
    </row>
    <row r="638" spans="1:12" x14ac:dyDescent="0.25">
      <c r="A638" s="8"/>
      <c r="E638" s="25"/>
      <c r="F638" s="25"/>
      <c r="G638" s="25"/>
      <c r="I638" s="25"/>
      <c r="J638" s="25"/>
      <c r="K638" s="25"/>
      <c r="L638" s="25"/>
    </row>
    <row r="639" spans="1:12" x14ac:dyDescent="0.25">
      <c r="A639" s="8"/>
      <c r="E639" s="25"/>
      <c r="F639" s="25"/>
      <c r="G639" s="25"/>
      <c r="I639" s="25"/>
      <c r="J639" s="25"/>
      <c r="K639" s="25"/>
      <c r="L639" s="25"/>
    </row>
    <row r="640" spans="1:12" x14ac:dyDescent="0.25">
      <c r="A640" s="8"/>
      <c r="E640" s="25"/>
      <c r="F640" s="25"/>
      <c r="G640" s="25"/>
      <c r="I640" s="25"/>
      <c r="J640" s="25"/>
      <c r="K640" s="25"/>
      <c r="L640" s="25"/>
    </row>
    <row r="641" spans="1:12" x14ac:dyDescent="0.25">
      <c r="A641" s="8"/>
      <c r="E641" s="25"/>
      <c r="F641" s="25"/>
      <c r="G641" s="25"/>
      <c r="I641" s="25"/>
      <c r="J641" s="25"/>
      <c r="K641" s="25"/>
      <c r="L641" s="25"/>
    </row>
    <row r="642" spans="1:12" x14ac:dyDescent="0.25">
      <c r="A642" s="8"/>
      <c r="E642" s="25"/>
      <c r="F642" s="25"/>
      <c r="G642" s="25"/>
      <c r="I642" s="25"/>
      <c r="J642" s="25"/>
      <c r="K642" s="25"/>
      <c r="L642" s="25"/>
    </row>
    <row r="643" spans="1:12" x14ac:dyDescent="0.25">
      <c r="A643" s="8"/>
      <c r="E643" s="25"/>
      <c r="F643" s="25"/>
      <c r="G643" s="25"/>
      <c r="I643" s="25"/>
      <c r="J643" s="25"/>
      <c r="K643" s="25"/>
      <c r="L643" s="25"/>
    </row>
    <row r="644" spans="1:12" x14ac:dyDescent="0.25">
      <c r="A644" s="8"/>
      <c r="E644" s="25"/>
      <c r="F644" s="25"/>
      <c r="G644" s="25"/>
      <c r="I644" s="25"/>
      <c r="J644" s="25"/>
      <c r="K644" s="25"/>
      <c r="L644" s="25"/>
    </row>
    <row r="645" spans="1:12" x14ac:dyDescent="0.25">
      <c r="A645" s="8"/>
      <c r="E645" s="25"/>
      <c r="F645" s="25"/>
      <c r="G645" s="25"/>
      <c r="I645" s="25"/>
      <c r="J645" s="25"/>
      <c r="K645" s="25"/>
      <c r="L645" s="25"/>
    </row>
    <row r="646" spans="1:12" x14ac:dyDescent="0.25">
      <c r="A646" s="8"/>
      <c r="E646" s="25"/>
      <c r="F646" s="25"/>
      <c r="G646" s="25"/>
      <c r="I646" s="25"/>
      <c r="J646" s="25"/>
      <c r="K646" s="25"/>
      <c r="L646" s="25"/>
    </row>
    <row r="647" spans="1:12" x14ac:dyDescent="0.25">
      <c r="A647" s="8"/>
      <c r="E647" s="25"/>
      <c r="F647" s="25"/>
      <c r="G647" s="25"/>
      <c r="I647" s="25"/>
      <c r="J647" s="25"/>
      <c r="K647" s="25"/>
      <c r="L647" s="25"/>
    </row>
    <row r="648" spans="1:12" x14ac:dyDescent="0.25">
      <c r="A648" s="8"/>
      <c r="E648" s="25"/>
      <c r="F648" s="25"/>
      <c r="G648" s="25"/>
      <c r="I648" s="25"/>
      <c r="J648" s="25"/>
      <c r="K648" s="25"/>
      <c r="L648" s="25"/>
    </row>
    <row r="649" spans="1:12" x14ac:dyDescent="0.25">
      <c r="A649" s="8"/>
      <c r="E649" s="25"/>
      <c r="F649" s="25"/>
      <c r="G649" s="25"/>
      <c r="I649" s="25"/>
      <c r="J649" s="25"/>
      <c r="K649" s="25"/>
      <c r="L649" s="25"/>
    </row>
    <row r="650" spans="1:12" x14ac:dyDescent="0.25">
      <c r="A650" s="8"/>
      <c r="E650" s="25"/>
      <c r="F650" s="25"/>
      <c r="G650" s="25"/>
      <c r="I650" s="25"/>
      <c r="J650" s="25"/>
      <c r="K650" s="25"/>
      <c r="L650" s="25"/>
    </row>
    <row r="651" spans="1:12" x14ac:dyDescent="0.25">
      <c r="A651" s="8"/>
      <c r="E651" s="25"/>
      <c r="F651" s="25"/>
      <c r="G651" s="25"/>
      <c r="I651" s="25"/>
      <c r="J651" s="25"/>
      <c r="K651" s="25"/>
      <c r="L651" s="25"/>
    </row>
    <row r="652" spans="1:12" x14ac:dyDescent="0.25">
      <c r="A652" s="8"/>
      <c r="E652" s="25"/>
      <c r="F652" s="25"/>
      <c r="G652" s="25"/>
      <c r="I652" s="25"/>
      <c r="J652" s="25"/>
      <c r="K652" s="25"/>
      <c r="L652" s="25"/>
    </row>
    <row r="653" spans="1:12" x14ac:dyDescent="0.25">
      <c r="A653" s="8"/>
      <c r="E653" s="25"/>
      <c r="F653" s="25"/>
      <c r="G653" s="25"/>
      <c r="I653" s="25"/>
      <c r="J653" s="25"/>
      <c r="K653" s="25"/>
      <c r="L653" s="25"/>
    </row>
    <row r="654" spans="1:12" x14ac:dyDescent="0.25">
      <c r="A654" s="8"/>
      <c r="E654" s="25"/>
      <c r="F654" s="25"/>
      <c r="G654" s="25"/>
      <c r="I654" s="25"/>
      <c r="J654" s="25"/>
      <c r="K654" s="25"/>
      <c r="L654" s="25"/>
    </row>
    <row r="655" spans="1:12" x14ac:dyDescent="0.25">
      <c r="A655" s="8"/>
      <c r="E655" s="25"/>
      <c r="F655" s="25"/>
      <c r="G655" s="25"/>
      <c r="I655" s="25"/>
      <c r="J655" s="25"/>
      <c r="K655" s="25"/>
      <c r="L655" s="25"/>
    </row>
    <row r="656" spans="1:12" x14ac:dyDescent="0.25">
      <c r="A656" s="8"/>
      <c r="E656" s="25"/>
      <c r="F656" s="25"/>
      <c r="G656" s="25"/>
      <c r="I656" s="25"/>
      <c r="J656" s="25"/>
      <c r="K656" s="25"/>
      <c r="L656" s="25"/>
    </row>
    <row r="657" spans="1:12" x14ac:dyDescent="0.25">
      <c r="A657" s="8"/>
      <c r="E657" s="25"/>
      <c r="F657" s="25"/>
      <c r="G657" s="25"/>
      <c r="I657" s="25"/>
      <c r="J657" s="25"/>
      <c r="K657" s="25"/>
      <c r="L657" s="25"/>
    </row>
    <row r="658" spans="1:12" x14ac:dyDescent="0.25">
      <c r="A658" s="8"/>
      <c r="E658" s="25"/>
      <c r="F658" s="25"/>
      <c r="G658" s="25"/>
      <c r="I658" s="25"/>
      <c r="J658" s="25"/>
      <c r="K658" s="25"/>
      <c r="L658" s="25"/>
    </row>
    <row r="659" spans="1:12" x14ac:dyDescent="0.25">
      <c r="A659" s="8"/>
      <c r="E659" s="25"/>
      <c r="F659" s="25"/>
      <c r="G659" s="25"/>
      <c r="I659" s="25"/>
      <c r="J659" s="25"/>
      <c r="K659" s="25"/>
      <c r="L659" s="25"/>
    </row>
    <row r="660" spans="1:12" x14ac:dyDescent="0.25">
      <c r="A660" s="8"/>
      <c r="E660" s="25"/>
      <c r="F660" s="25"/>
      <c r="G660" s="25"/>
      <c r="I660" s="25"/>
      <c r="J660" s="25"/>
      <c r="K660" s="25"/>
      <c r="L660" s="25"/>
    </row>
  </sheetData>
  <mergeCells count="9">
    <mergeCell ref="H1:M1"/>
    <mergeCell ref="H2:M2"/>
    <mergeCell ref="H3:M3"/>
    <mergeCell ref="H4:L4"/>
    <mergeCell ref="S8:U8"/>
    <mergeCell ref="A8:L8"/>
    <mergeCell ref="M8:O8"/>
    <mergeCell ref="P8:R8"/>
    <mergeCell ref="A7:L7"/>
  </mergeCells>
  <pageMargins left="0.59055118110236227" right="0.55118110236220474" top="0.31496062992125984" bottom="0.31496062992125984" header="0.31496062992125984" footer="0.31496062992125984"/>
  <pageSetup paperSize="9" scale="60" fitToWidth="2" fitToHeight="3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M422"/>
  <sheetViews>
    <sheetView view="pageBreakPreview" zoomScale="70" zoomScaleNormal="90" zoomScaleSheetLayoutView="70" workbookViewId="0">
      <pane xSplit="9" ySplit="7" topLeftCell="J8" activePane="bottomRight" state="frozen"/>
      <selection activeCell="U74" sqref="U74"/>
      <selection pane="topRight" activeCell="U74" sqref="U74"/>
      <selection pane="bottomLeft" activeCell="U74" sqref="U74"/>
      <selection pane="bottomRight" activeCell="J378" sqref="J378:J419"/>
    </sheetView>
  </sheetViews>
  <sheetFormatPr defaultRowHeight="15" x14ac:dyDescent="0.25"/>
  <cols>
    <col min="1" max="1" width="40.7109375" style="51" customWidth="1"/>
    <col min="2" max="4" width="4" style="8" hidden="1" customWidth="1"/>
    <col min="5" max="5" width="4.5703125" style="7" hidden="1" customWidth="1"/>
    <col min="6" max="7" width="4.28515625" style="7" customWidth="1"/>
    <col min="8" max="8" width="16" style="1" customWidth="1"/>
    <col min="9" max="9" width="5" style="8" customWidth="1"/>
    <col min="10" max="10" width="18.140625" style="22" customWidth="1"/>
    <col min="11" max="11" width="18" style="22" customWidth="1"/>
    <col min="12" max="12" width="14"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3" x14ac:dyDescent="0.25">
      <c r="A1" s="348"/>
      <c r="B1" s="348"/>
      <c r="C1" s="348"/>
      <c r="D1" s="348"/>
      <c r="E1" s="345"/>
      <c r="F1" s="345"/>
      <c r="G1" s="345"/>
      <c r="H1" s="437" t="s">
        <v>400</v>
      </c>
      <c r="I1" s="437"/>
      <c r="J1" s="437"/>
      <c r="K1" s="437"/>
      <c r="L1" s="437"/>
      <c r="M1" s="322"/>
    </row>
    <row r="2" spans="1:13" ht="84.75" customHeight="1" x14ac:dyDescent="0.25">
      <c r="A2" s="348"/>
      <c r="B2" s="348"/>
      <c r="C2" s="348"/>
      <c r="D2" s="348"/>
      <c r="E2" s="345"/>
      <c r="F2" s="345"/>
      <c r="G2" s="345"/>
      <c r="H2" s="438" t="s">
        <v>766</v>
      </c>
      <c r="I2" s="438"/>
      <c r="J2" s="438"/>
      <c r="K2" s="438"/>
      <c r="L2" s="438"/>
      <c r="M2" s="309"/>
    </row>
    <row r="3" spans="1:13" s="9" customFormat="1" ht="19.5" customHeight="1" x14ac:dyDescent="0.25">
      <c r="A3" s="348"/>
      <c r="B3" s="327"/>
      <c r="C3" s="327"/>
      <c r="D3" s="327"/>
      <c r="E3" s="328"/>
      <c r="F3" s="328"/>
      <c r="G3" s="346"/>
      <c r="H3" s="440" t="s">
        <v>969</v>
      </c>
      <c r="I3" s="440"/>
      <c r="J3" s="440"/>
      <c r="K3" s="440"/>
      <c r="L3" s="440"/>
    </row>
    <row r="4" spans="1:13" s="9" customFormat="1" ht="75.75" customHeight="1" x14ac:dyDescent="0.25">
      <c r="A4" s="348"/>
      <c r="B4" s="327"/>
      <c r="C4" s="327"/>
      <c r="D4" s="327"/>
      <c r="E4" s="328"/>
      <c r="F4" s="328"/>
      <c r="G4" s="323"/>
      <c r="H4" s="440" t="s">
        <v>727</v>
      </c>
      <c r="I4" s="440"/>
      <c r="J4" s="440"/>
      <c r="K4" s="440"/>
      <c r="L4" s="440"/>
    </row>
    <row r="5" spans="1:13" ht="49.5" customHeight="1" x14ac:dyDescent="0.25">
      <c r="A5" s="445" t="s">
        <v>730</v>
      </c>
      <c r="B5" s="445"/>
      <c r="C5" s="445"/>
      <c r="D5" s="445"/>
      <c r="E5" s="445"/>
      <c r="F5" s="445"/>
      <c r="G5" s="445"/>
      <c r="H5" s="445"/>
      <c r="I5" s="445"/>
      <c r="J5" s="445"/>
      <c r="K5" s="445"/>
      <c r="L5" s="445"/>
    </row>
    <row r="6" spans="1:13" s="25" customFormat="1" ht="18" customHeight="1" x14ac:dyDescent="0.25">
      <c r="A6" s="311"/>
      <c r="B6" s="311"/>
      <c r="C6" s="311"/>
      <c r="D6" s="311"/>
      <c r="E6" s="312"/>
      <c r="F6" s="312"/>
      <c r="G6" s="312"/>
      <c r="H6" s="310"/>
      <c r="I6" s="311"/>
      <c r="J6" s="329"/>
      <c r="K6" s="329"/>
      <c r="L6" s="329" t="s">
        <v>216</v>
      </c>
    </row>
    <row r="7" spans="1:13" ht="17.25" customHeight="1" x14ac:dyDescent="0.25">
      <c r="A7" s="315" t="s">
        <v>0</v>
      </c>
      <c r="B7" s="315"/>
      <c r="C7" s="315"/>
      <c r="D7" s="315"/>
      <c r="E7" s="315" t="s">
        <v>1</v>
      </c>
      <c r="F7" s="317" t="s">
        <v>2</v>
      </c>
      <c r="G7" s="317" t="s">
        <v>3</v>
      </c>
      <c r="H7" s="316" t="s">
        <v>4</v>
      </c>
      <c r="I7" s="317" t="s">
        <v>5</v>
      </c>
      <c r="J7" s="315" t="s">
        <v>444</v>
      </c>
      <c r="K7" s="315" t="s">
        <v>664</v>
      </c>
      <c r="L7" s="315" t="s">
        <v>728</v>
      </c>
    </row>
    <row r="8" spans="1:13" s="26" customFormat="1" x14ac:dyDescent="0.25">
      <c r="A8" s="381" t="s">
        <v>10</v>
      </c>
      <c r="B8" s="381"/>
      <c r="C8" s="381"/>
      <c r="D8" s="381"/>
      <c r="E8" s="381">
        <v>854</v>
      </c>
      <c r="F8" s="387" t="s">
        <v>11</v>
      </c>
      <c r="G8" s="387"/>
      <c r="H8" s="388"/>
      <c r="I8" s="387"/>
      <c r="J8" s="382">
        <f>J9+J15+J76+J80+J101+J105</f>
        <v>1154660</v>
      </c>
      <c r="K8" s="382">
        <f>K9+K15+K76+K80+K101+K105</f>
        <v>0</v>
      </c>
      <c r="L8" s="382">
        <f>L9+L15+L76+L80+L101+L105</f>
        <v>0</v>
      </c>
    </row>
    <row r="9" spans="1:13" ht="75" hidden="1" x14ac:dyDescent="0.25">
      <c r="A9" s="374" t="s">
        <v>134</v>
      </c>
      <c r="B9" s="374"/>
      <c r="C9" s="374"/>
      <c r="D9" s="374"/>
      <c r="E9" s="374">
        <v>854</v>
      </c>
      <c r="F9" s="386" t="s">
        <v>11</v>
      </c>
      <c r="G9" s="386" t="s">
        <v>42</v>
      </c>
      <c r="H9" s="342"/>
      <c r="I9" s="386"/>
      <c r="J9" s="319">
        <f t="shared" ref="J9:L9" si="0">J10</f>
        <v>0</v>
      </c>
      <c r="K9" s="319">
        <f t="shared" si="0"/>
        <v>0</v>
      </c>
      <c r="L9" s="319">
        <f t="shared" si="0"/>
        <v>0</v>
      </c>
    </row>
    <row r="10" spans="1:13" ht="45" hidden="1" x14ac:dyDescent="0.25">
      <c r="A10" s="374" t="s">
        <v>18</v>
      </c>
      <c r="B10" s="374"/>
      <c r="C10" s="374"/>
      <c r="D10" s="374"/>
      <c r="E10" s="374">
        <v>854</v>
      </c>
      <c r="F10" s="386" t="s">
        <v>15</v>
      </c>
      <c r="G10" s="386" t="s">
        <v>42</v>
      </c>
      <c r="H10" s="342" t="s">
        <v>135</v>
      </c>
      <c r="I10" s="386"/>
      <c r="J10" s="319">
        <f t="shared" ref="J10:L10" si="1">J11+J13</f>
        <v>0</v>
      </c>
      <c r="K10" s="319">
        <f t="shared" si="1"/>
        <v>0</v>
      </c>
      <c r="L10" s="319">
        <f t="shared" si="1"/>
        <v>0</v>
      </c>
    </row>
    <row r="11" spans="1:13" ht="105" hidden="1" x14ac:dyDescent="0.25">
      <c r="A11" s="374" t="s">
        <v>14</v>
      </c>
      <c r="B11" s="374"/>
      <c r="C11" s="374"/>
      <c r="D11" s="374"/>
      <c r="E11" s="374">
        <v>854</v>
      </c>
      <c r="F11" s="386" t="s">
        <v>11</v>
      </c>
      <c r="G11" s="386" t="s">
        <v>42</v>
      </c>
      <c r="H11" s="342" t="s">
        <v>135</v>
      </c>
      <c r="I11" s="386" t="s">
        <v>16</v>
      </c>
      <c r="J11" s="319">
        <f t="shared" ref="J11:L11" si="2">J12</f>
        <v>0</v>
      </c>
      <c r="K11" s="319">
        <f t="shared" si="2"/>
        <v>0</v>
      </c>
      <c r="L11" s="319">
        <f t="shared" si="2"/>
        <v>0</v>
      </c>
    </row>
    <row r="12" spans="1:13" ht="45" hidden="1" x14ac:dyDescent="0.25">
      <c r="A12" s="374" t="s">
        <v>8</v>
      </c>
      <c r="B12" s="374"/>
      <c r="C12" s="374"/>
      <c r="D12" s="374"/>
      <c r="E12" s="374">
        <v>854</v>
      </c>
      <c r="F12" s="386" t="s">
        <v>11</v>
      </c>
      <c r="G12" s="386" t="s">
        <v>42</v>
      </c>
      <c r="H12" s="342" t="s">
        <v>135</v>
      </c>
      <c r="I12" s="386" t="s">
        <v>17</v>
      </c>
      <c r="J12" s="319">
        <f>'3.ВС'!J425</f>
        <v>0</v>
      </c>
      <c r="K12" s="319">
        <f>'3.ВС'!K425</f>
        <v>0</v>
      </c>
      <c r="L12" s="319">
        <f>'3.ВС'!L425</f>
        <v>0</v>
      </c>
    </row>
    <row r="13" spans="1:13" ht="45" hidden="1" x14ac:dyDescent="0.25">
      <c r="A13" s="374" t="s">
        <v>19</v>
      </c>
      <c r="B13" s="374"/>
      <c r="C13" s="374"/>
      <c r="D13" s="374"/>
      <c r="E13" s="374">
        <v>854</v>
      </c>
      <c r="F13" s="386" t="s">
        <v>11</v>
      </c>
      <c r="G13" s="386" t="s">
        <v>42</v>
      </c>
      <c r="H13" s="342" t="s">
        <v>135</v>
      </c>
      <c r="I13" s="386" t="s">
        <v>20</v>
      </c>
      <c r="J13" s="319">
        <f t="shared" ref="J13:L13" si="3">J14</f>
        <v>0</v>
      </c>
      <c r="K13" s="319">
        <f t="shared" si="3"/>
        <v>0</v>
      </c>
      <c r="L13" s="319">
        <f t="shared" si="3"/>
        <v>0</v>
      </c>
    </row>
    <row r="14" spans="1:13" ht="45" hidden="1" x14ac:dyDescent="0.25">
      <c r="A14" s="374" t="s">
        <v>9</v>
      </c>
      <c r="B14" s="374"/>
      <c r="C14" s="374"/>
      <c r="D14" s="374"/>
      <c r="E14" s="374">
        <v>854</v>
      </c>
      <c r="F14" s="386" t="s">
        <v>11</v>
      </c>
      <c r="G14" s="386" t="s">
        <v>42</v>
      </c>
      <c r="H14" s="342" t="s">
        <v>135</v>
      </c>
      <c r="I14" s="386" t="s">
        <v>21</v>
      </c>
      <c r="J14" s="319">
        <f>'3.ВС'!J427</f>
        <v>0</v>
      </c>
      <c r="K14" s="319">
        <f>'3.ВС'!K427</f>
        <v>0</v>
      </c>
      <c r="L14" s="319">
        <f>'3.ВС'!L427</f>
        <v>0</v>
      </c>
    </row>
    <row r="15" spans="1:13" ht="75" x14ac:dyDescent="0.25">
      <c r="A15" s="374" t="s">
        <v>726</v>
      </c>
      <c r="B15" s="374"/>
      <c r="C15" s="374"/>
      <c r="D15" s="374"/>
      <c r="E15" s="374">
        <v>851</v>
      </c>
      <c r="F15" s="386" t="s">
        <v>11</v>
      </c>
      <c r="G15" s="386" t="s">
        <v>12</v>
      </c>
      <c r="H15" s="342"/>
      <c r="I15" s="386"/>
      <c r="J15" s="319">
        <f>J16+J21+J26+J29+J34+J39+J42+J58+J49+J52+J55+J61+J64+J67+J70+J73</f>
        <v>861938.49</v>
      </c>
      <c r="K15" s="319">
        <f t="shared" ref="K15:L15" si="4">K16+K21+K26+K29+K34+K39+K42+K58+K49+K52+K55+K61+K64+K67+K70+K73</f>
        <v>0</v>
      </c>
      <c r="L15" s="319">
        <f t="shared" si="4"/>
        <v>0</v>
      </c>
    </row>
    <row r="16" spans="1:13" ht="285" hidden="1" x14ac:dyDescent="0.25">
      <c r="A16" s="374" t="s">
        <v>391</v>
      </c>
      <c r="B16" s="374"/>
      <c r="C16" s="374"/>
      <c r="D16" s="374"/>
      <c r="E16" s="342">
        <v>851</v>
      </c>
      <c r="F16" s="386" t="s">
        <v>11</v>
      </c>
      <c r="G16" s="386" t="s">
        <v>12</v>
      </c>
      <c r="H16" s="342" t="s">
        <v>385</v>
      </c>
      <c r="I16" s="386"/>
      <c r="J16" s="319">
        <f t="shared" ref="J16:L16" si="5">J17+J19</f>
        <v>0</v>
      </c>
      <c r="K16" s="319">
        <f t="shared" si="5"/>
        <v>0</v>
      </c>
      <c r="L16" s="319">
        <f t="shared" si="5"/>
        <v>0</v>
      </c>
    </row>
    <row r="17" spans="1:12" ht="105" hidden="1" x14ac:dyDescent="0.25">
      <c r="A17" s="374" t="s">
        <v>14</v>
      </c>
      <c r="B17" s="374"/>
      <c r="C17" s="374"/>
      <c r="D17" s="374"/>
      <c r="E17" s="342">
        <v>851</v>
      </c>
      <c r="F17" s="386" t="s">
        <v>11</v>
      </c>
      <c r="G17" s="386" t="s">
        <v>12</v>
      </c>
      <c r="H17" s="342" t="s">
        <v>385</v>
      </c>
      <c r="I17" s="386" t="s">
        <v>16</v>
      </c>
      <c r="J17" s="319">
        <f t="shared" ref="J17:L17" si="6">J18</f>
        <v>0</v>
      </c>
      <c r="K17" s="319">
        <f t="shared" si="6"/>
        <v>0</v>
      </c>
      <c r="L17" s="319">
        <f t="shared" si="6"/>
        <v>0</v>
      </c>
    </row>
    <row r="18" spans="1:12" ht="45" hidden="1" x14ac:dyDescent="0.25">
      <c r="A18" s="374" t="s">
        <v>255</v>
      </c>
      <c r="B18" s="374"/>
      <c r="C18" s="374"/>
      <c r="D18" s="374"/>
      <c r="E18" s="342">
        <v>851</v>
      </c>
      <c r="F18" s="386" t="s">
        <v>11</v>
      </c>
      <c r="G18" s="386" t="s">
        <v>12</v>
      </c>
      <c r="H18" s="342" t="s">
        <v>385</v>
      </c>
      <c r="I18" s="386" t="s">
        <v>17</v>
      </c>
      <c r="J18" s="319">
        <f>'3.ВС'!J17</f>
        <v>0</v>
      </c>
      <c r="K18" s="319">
        <f>'3.ВС'!K17</f>
        <v>0</v>
      </c>
      <c r="L18" s="319">
        <f>'3.ВС'!L17</f>
        <v>0</v>
      </c>
    </row>
    <row r="19" spans="1:12" ht="45" hidden="1" x14ac:dyDescent="0.25">
      <c r="A19" s="374" t="s">
        <v>19</v>
      </c>
      <c r="B19" s="374"/>
      <c r="C19" s="374"/>
      <c r="D19" s="374"/>
      <c r="E19" s="342">
        <v>851</v>
      </c>
      <c r="F19" s="386" t="s">
        <v>11</v>
      </c>
      <c r="G19" s="386" t="s">
        <v>12</v>
      </c>
      <c r="H19" s="342" t="s">
        <v>385</v>
      </c>
      <c r="I19" s="386" t="s">
        <v>20</v>
      </c>
      <c r="J19" s="319">
        <f t="shared" ref="J19:L19" si="7">J20</f>
        <v>0</v>
      </c>
      <c r="K19" s="319">
        <f t="shared" si="7"/>
        <v>0</v>
      </c>
      <c r="L19" s="319">
        <f t="shared" si="7"/>
        <v>0</v>
      </c>
    </row>
    <row r="20" spans="1:12" ht="45" hidden="1" x14ac:dyDescent="0.25">
      <c r="A20" s="374" t="s">
        <v>9</v>
      </c>
      <c r="B20" s="374"/>
      <c r="C20" s="374"/>
      <c r="D20" s="374"/>
      <c r="E20" s="342">
        <v>851</v>
      </c>
      <c r="F20" s="386" t="s">
        <v>11</v>
      </c>
      <c r="G20" s="386" t="s">
        <v>12</v>
      </c>
      <c r="H20" s="342" t="s">
        <v>385</v>
      </c>
      <c r="I20" s="386" t="s">
        <v>21</v>
      </c>
      <c r="J20" s="319">
        <f>'3.ВС'!J19</f>
        <v>0</v>
      </c>
      <c r="K20" s="319">
        <f>'3.ВС'!K19</f>
        <v>0</v>
      </c>
      <c r="L20" s="319">
        <f>'3.ВС'!L19</f>
        <v>0</v>
      </c>
    </row>
    <row r="21" spans="1:12" ht="255" hidden="1" x14ac:dyDescent="0.25">
      <c r="A21" s="374" t="s">
        <v>392</v>
      </c>
      <c r="B21" s="374"/>
      <c r="C21" s="374"/>
      <c r="D21" s="374"/>
      <c r="E21" s="342">
        <v>851</v>
      </c>
      <c r="F21" s="386" t="s">
        <v>11</v>
      </c>
      <c r="G21" s="386" t="s">
        <v>12</v>
      </c>
      <c r="H21" s="342" t="s">
        <v>386</v>
      </c>
      <c r="I21" s="386"/>
      <c r="J21" s="319">
        <f t="shared" ref="J21:L21" si="8">J22+J24</f>
        <v>0</v>
      </c>
      <c r="K21" s="319">
        <f t="shared" si="8"/>
        <v>0</v>
      </c>
      <c r="L21" s="319">
        <f t="shared" si="8"/>
        <v>0</v>
      </c>
    </row>
    <row r="22" spans="1:12" ht="105" hidden="1" x14ac:dyDescent="0.25">
      <c r="A22" s="374" t="s">
        <v>14</v>
      </c>
      <c r="B22" s="374"/>
      <c r="C22" s="374"/>
      <c r="D22" s="374"/>
      <c r="E22" s="342">
        <v>851</v>
      </c>
      <c r="F22" s="386" t="s">
        <v>11</v>
      </c>
      <c r="G22" s="386" t="s">
        <v>12</v>
      </c>
      <c r="H22" s="342" t="s">
        <v>386</v>
      </c>
      <c r="I22" s="386" t="s">
        <v>16</v>
      </c>
      <c r="J22" s="319">
        <f t="shared" ref="J22:L22" si="9">J23</f>
        <v>0</v>
      </c>
      <c r="K22" s="319">
        <f t="shared" si="9"/>
        <v>0</v>
      </c>
      <c r="L22" s="319">
        <f t="shared" si="9"/>
        <v>0</v>
      </c>
    </row>
    <row r="23" spans="1:12" ht="45" hidden="1" x14ac:dyDescent="0.25">
      <c r="A23" s="374" t="s">
        <v>255</v>
      </c>
      <c r="B23" s="374"/>
      <c r="C23" s="374"/>
      <c r="D23" s="374"/>
      <c r="E23" s="342">
        <v>851</v>
      </c>
      <c r="F23" s="386" t="s">
        <v>11</v>
      </c>
      <c r="G23" s="386" t="s">
        <v>12</v>
      </c>
      <c r="H23" s="342" t="s">
        <v>386</v>
      </c>
      <c r="I23" s="386" t="s">
        <v>17</v>
      </c>
      <c r="J23" s="319">
        <f>'3.ВС'!J22</f>
        <v>0</v>
      </c>
      <c r="K23" s="319">
        <f>'3.ВС'!K22</f>
        <v>0</v>
      </c>
      <c r="L23" s="319">
        <f>'3.ВС'!L22</f>
        <v>0</v>
      </c>
    </row>
    <row r="24" spans="1:12" ht="45" hidden="1" x14ac:dyDescent="0.25">
      <c r="A24" s="374" t="s">
        <v>19</v>
      </c>
      <c r="B24" s="374"/>
      <c r="C24" s="374"/>
      <c r="D24" s="374"/>
      <c r="E24" s="342">
        <v>851</v>
      </c>
      <c r="F24" s="386" t="s">
        <v>11</v>
      </c>
      <c r="G24" s="386" t="s">
        <v>12</v>
      </c>
      <c r="H24" s="342" t="s">
        <v>386</v>
      </c>
      <c r="I24" s="386" t="s">
        <v>20</v>
      </c>
      <c r="J24" s="319">
        <f t="shared" ref="J24:L24" si="10">J25</f>
        <v>0</v>
      </c>
      <c r="K24" s="319">
        <f t="shared" si="10"/>
        <v>0</v>
      </c>
      <c r="L24" s="319">
        <f t="shared" si="10"/>
        <v>0</v>
      </c>
    </row>
    <row r="25" spans="1:12" ht="45" hidden="1" x14ac:dyDescent="0.25">
      <c r="A25" s="374" t="s">
        <v>9</v>
      </c>
      <c r="B25" s="374"/>
      <c r="C25" s="374"/>
      <c r="D25" s="374"/>
      <c r="E25" s="342">
        <v>851</v>
      </c>
      <c r="F25" s="386" t="s">
        <v>11</v>
      </c>
      <c r="G25" s="386" t="s">
        <v>12</v>
      </c>
      <c r="H25" s="342" t="s">
        <v>386</v>
      </c>
      <c r="I25" s="386" t="s">
        <v>21</v>
      </c>
      <c r="J25" s="319">
        <f>'3.ВС'!J24</f>
        <v>0</v>
      </c>
      <c r="K25" s="319">
        <f>'3.ВС'!K24</f>
        <v>0</v>
      </c>
      <c r="L25" s="319">
        <f>'3.ВС'!L24</f>
        <v>0</v>
      </c>
    </row>
    <row r="26" spans="1:12" ht="315" hidden="1" x14ac:dyDescent="0.25">
      <c r="A26" s="374" t="s">
        <v>393</v>
      </c>
      <c r="B26" s="374"/>
      <c r="C26" s="374"/>
      <c r="D26" s="374"/>
      <c r="E26" s="342">
        <v>851</v>
      </c>
      <c r="F26" s="386" t="s">
        <v>11</v>
      </c>
      <c r="G26" s="386" t="s">
        <v>12</v>
      </c>
      <c r="H26" s="342" t="s">
        <v>387</v>
      </c>
      <c r="I26" s="386"/>
      <c r="J26" s="319">
        <f>J27</f>
        <v>0</v>
      </c>
      <c r="K26" s="319">
        <f t="shared" ref="K26:L26" si="11">K27</f>
        <v>0</v>
      </c>
      <c r="L26" s="319">
        <f t="shared" si="11"/>
        <v>0</v>
      </c>
    </row>
    <row r="27" spans="1:12" ht="45" hidden="1" x14ac:dyDescent="0.25">
      <c r="A27" s="374" t="s">
        <v>19</v>
      </c>
      <c r="B27" s="374"/>
      <c r="C27" s="374"/>
      <c r="D27" s="374"/>
      <c r="E27" s="342">
        <v>851</v>
      </c>
      <c r="F27" s="386" t="s">
        <v>11</v>
      </c>
      <c r="G27" s="386" t="s">
        <v>12</v>
      </c>
      <c r="H27" s="342" t="s">
        <v>387</v>
      </c>
      <c r="I27" s="386" t="s">
        <v>20</v>
      </c>
      <c r="J27" s="319">
        <f t="shared" ref="J27:L27" si="12">J28</f>
        <v>0</v>
      </c>
      <c r="K27" s="319">
        <f t="shared" si="12"/>
        <v>0</v>
      </c>
      <c r="L27" s="319">
        <f t="shared" si="12"/>
        <v>0</v>
      </c>
    </row>
    <row r="28" spans="1:12" ht="45" hidden="1" x14ac:dyDescent="0.25">
      <c r="A28" s="374" t="s">
        <v>9</v>
      </c>
      <c r="B28" s="374"/>
      <c r="C28" s="374"/>
      <c r="D28" s="374"/>
      <c r="E28" s="342">
        <v>851</v>
      </c>
      <c r="F28" s="386" t="s">
        <v>11</v>
      </c>
      <c r="G28" s="386" t="s">
        <v>12</v>
      </c>
      <c r="H28" s="342" t="s">
        <v>387</v>
      </c>
      <c r="I28" s="386" t="s">
        <v>21</v>
      </c>
      <c r="J28" s="319">
        <f>'3.ВС'!J27</f>
        <v>0</v>
      </c>
      <c r="K28" s="319">
        <f>'3.ВС'!K27</f>
        <v>0</v>
      </c>
      <c r="L28" s="319">
        <f>'3.ВС'!L27</f>
        <v>0</v>
      </c>
    </row>
    <row r="29" spans="1:12" ht="105" hidden="1" x14ac:dyDescent="0.25">
      <c r="A29" s="374" t="s">
        <v>409</v>
      </c>
      <c r="B29" s="374"/>
      <c r="C29" s="374"/>
      <c r="D29" s="374"/>
      <c r="E29" s="342">
        <v>851</v>
      </c>
      <c r="F29" s="386" t="s">
        <v>11</v>
      </c>
      <c r="G29" s="386" t="s">
        <v>12</v>
      </c>
      <c r="H29" s="342" t="s">
        <v>408</v>
      </c>
      <c r="I29" s="342"/>
      <c r="J29" s="319">
        <f t="shared" ref="J29:L29" si="13">J30+J32</f>
        <v>0</v>
      </c>
      <c r="K29" s="319">
        <f t="shared" si="13"/>
        <v>0</v>
      </c>
      <c r="L29" s="319">
        <f t="shared" si="13"/>
        <v>0</v>
      </c>
    </row>
    <row r="30" spans="1:12" ht="105" hidden="1" x14ac:dyDescent="0.25">
      <c r="A30" s="374" t="s">
        <v>14</v>
      </c>
      <c r="B30" s="374"/>
      <c r="C30" s="374"/>
      <c r="D30" s="374"/>
      <c r="E30" s="342">
        <v>851</v>
      </c>
      <c r="F30" s="386" t="s">
        <v>11</v>
      </c>
      <c r="G30" s="386" t="s">
        <v>12</v>
      </c>
      <c r="H30" s="342" t="s">
        <v>408</v>
      </c>
      <c r="I30" s="386" t="s">
        <v>16</v>
      </c>
      <c r="J30" s="319">
        <f t="shared" ref="J30:L30" si="14">J31</f>
        <v>0</v>
      </c>
      <c r="K30" s="319">
        <f t="shared" si="14"/>
        <v>0</v>
      </c>
      <c r="L30" s="319">
        <f t="shared" si="14"/>
        <v>0</v>
      </c>
    </row>
    <row r="31" spans="1:12" ht="45" hidden="1" x14ac:dyDescent="0.25">
      <c r="A31" s="374" t="s">
        <v>255</v>
      </c>
      <c r="B31" s="374"/>
      <c r="C31" s="374"/>
      <c r="D31" s="374"/>
      <c r="E31" s="342">
        <v>851</v>
      </c>
      <c r="F31" s="386" t="s">
        <v>11</v>
      </c>
      <c r="G31" s="386" t="s">
        <v>12</v>
      </c>
      <c r="H31" s="342" t="s">
        <v>408</v>
      </c>
      <c r="I31" s="386" t="s">
        <v>17</v>
      </c>
      <c r="J31" s="319">
        <f>'3.ВС'!J30</f>
        <v>0</v>
      </c>
      <c r="K31" s="319">
        <f>'3.ВС'!K30</f>
        <v>0</v>
      </c>
      <c r="L31" s="319">
        <f>'3.ВС'!L30</f>
        <v>0</v>
      </c>
    </row>
    <row r="32" spans="1:12" ht="45" hidden="1" x14ac:dyDescent="0.25">
      <c r="A32" s="374" t="s">
        <v>19</v>
      </c>
      <c r="B32" s="374"/>
      <c r="C32" s="374"/>
      <c r="D32" s="374"/>
      <c r="E32" s="342">
        <v>851</v>
      </c>
      <c r="F32" s="386" t="s">
        <v>11</v>
      </c>
      <c r="G32" s="386" t="s">
        <v>12</v>
      </c>
      <c r="H32" s="342" t="s">
        <v>408</v>
      </c>
      <c r="I32" s="386" t="s">
        <v>20</v>
      </c>
      <c r="J32" s="319">
        <f t="shared" ref="J32:L32" si="15">J33</f>
        <v>0</v>
      </c>
      <c r="K32" s="319">
        <f t="shared" si="15"/>
        <v>0</v>
      </c>
      <c r="L32" s="319">
        <f t="shared" si="15"/>
        <v>0</v>
      </c>
    </row>
    <row r="33" spans="1:12" ht="45" hidden="1" x14ac:dyDescent="0.25">
      <c r="A33" s="374" t="s">
        <v>9</v>
      </c>
      <c r="B33" s="374"/>
      <c r="C33" s="374"/>
      <c r="D33" s="374"/>
      <c r="E33" s="342">
        <v>851</v>
      </c>
      <c r="F33" s="386" t="s">
        <v>11</v>
      </c>
      <c r="G33" s="386" t="s">
        <v>12</v>
      </c>
      <c r="H33" s="342" t="s">
        <v>408</v>
      </c>
      <c r="I33" s="386" t="s">
        <v>21</v>
      </c>
      <c r="J33" s="319">
        <f>'3.ВС'!J32</f>
        <v>0</v>
      </c>
      <c r="K33" s="319">
        <f>'3.ВС'!K32</f>
        <v>0</v>
      </c>
      <c r="L33" s="319">
        <f>'3.ВС'!L32</f>
        <v>0</v>
      </c>
    </row>
    <row r="34" spans="1:12" ht="75" hidden="1" x14ac:dyDescent="0.25">
      <c r="A34" s="374" t="s">
        <v>59</v>
      </c>
      <c r="B34" s="374"/>
      <c r="C34" s="374"/>
      <c r="D34" s="374"/>
      <c r="E34" s="374">
        <v>851</v>
      </c>
      <c r="F34" s="386" t="s">
        <v>11</v>
      </c>
      <c r="G34" s="386" t="s">
        <v>12</v>
      </c>
      <c r="H34" s="342" t="s">
        <v>318</v>
      </c>
      <c r="I34" s="342"/>
      <c r="J34" s="319">
        <f t="shared" ref="J34:L34" si="16">J35+J37</f>
        <v>0</v>
      </c>
      <c r="K34" s="319">
        <f t="shared" si="16"/>
        <v>0</v>
      </c>
      <c r="L34" s="319">
        <f t="shared" si="16"/>
        <v>0</v>
      </c>
    </row>
    <row r="35" spans="1:12" ht="105" hidden="1" x14ac:dyDescent="0.25">
      <c r="A35" s="374" t="s">
        <v>14</v>
      </c>
      <c r="B35" s="374"/>
      <c r="C35" s="374"/>
      <c r="D35" s="374"/>
      <c r="E35" s="374">
        <v>851</v>
      </c>
      <c r="F35" s="386" t="s">
        <v>11</v>
      </c>
      <c r="G35" s="386" t="s">
        <v>12</v>
      </c>
      <c r="H35" s="342" t="s">
        <v>318</v>
      </c>
      <c r="I35" s="386" t="s">
        <v>16</v>
      </c>
      <c r="J35" s="319">
        <f t="shared" ref="J35:L35" si="17">J36</f>
        <v>0</v>
      </c>
      <c r="K35" s="319">
        <f t="shared" si="17"/>
        <v>0</v>
      </c>
      <c r="L35" s="319">
        <f t="shared" si="17"/>
        <v>0</v>
      </c>
    </row>
    <row r="36" spans="1:12" ht="45" hidden="1" x14ac:dyDescent="0.25">
      <c r="A36" s="374" t="s">
        <v>8</v>
      </c>
      <c r="B36" s="374"/>
      <c r="C36" s="374"/>
      <c r="D36" s="374"/>
      <c r="E36" s="374">
        <v>851</v>
      </c>
      <c r="F36" s="386" t="s">
        <v>11</v>
      </c>
      <c r="G36" s="386" t="s">
        <v>12</v>
      </c>
      <c r="H36" s="342" t="s">
        <v>318</v>
      </c>
      <c r="I36" s="386" t="s">
        <v>17</v>
      </c>
      <c r="J36" s="319">
        <f>'3.ВС'!J35</f>
        <v>0</v>
      </c>
      <c r="K36" s="319">
        <f>'3.ВС'!K35</f>
        <v>0</v>
      </c>
      <c r="L36" s="319">
        <f>'3.ВС'!L35</f>
        <v>0</v>
      </c>
    </row>
    <row r="37" spans="1:12" ht="45" hidden="1" x14ac:dyDescent="0.25">
      <c r="A37" s="374" t="s">
        <v>19</v>
      </c>
      <c r="B37" s="374"/>
      <c r="C37" s="374"/>
      <c r="D37" s="374"/>
      <c r="E37" s="374">
        <v>851</v>
      </c>
      <c r="F37" s="386" t="s">
        <v>11</v>
      </c>
      <c r="G37" s="386" t="s">
        <v>12</v>
      </c>
      <c r="H37" s="342" t="s">
        <v>318</v>
      </c>
      <c r="I37" s="386" t="s">
        <v>20</v>
      </c>
      <c r="J37" s="319">
        <f t="shared" ref="J37:L37" si="18">J38</f>
        <v>0</v>
      </c>
      <c r="K37" s="319">
        <f t="shared" si="18"/>
        <v>0</v>
      </c>
      <c r="L37" s="319">
        <f t="shared" si="18"/>
        <v>0</v>
      </c>
    </row>
    <row r="38" spans="1:12" ht="45" hidden="1" x14ac:dyDescent="0.25">
      <c r="A38" s="374" t="s">
        <v>9</v>
      </c>
      <c r="B38" s="374"/>
      <c r="C38" s="374"/>
      <c r="D38" s="374"/>
      <c r="E38" s="374">
        <v>851</v>
      </c>
      <c r="F38" s="386" t="s">
        <v>11</v>
      </c>
      <c r="G38" s="386" t="s">
        <v>12</v>
      </c>
      <c r="H38" s="342" t="s">
        <v>318</v>
      </c>
      <c r="I38" s="386" t="s">
        <v>21</v>
      </c>
      <c r="J38" s="319">
        <f>'3.ВС'!J37</f>
        <v>0</v>
      </c>
      <c r="K38" s="319">
        <f>'3.ВС'!K37</f>
        <v>0</v>
      </c>
      <c r="L38" s="319">
        <f>'3.ВС'!L37</f>
        <v>0</v>
      </c>
    </row>
    <row r="39" spans="1:12" ht="75" hidden="1" x14ac:dyDescent="0.25">
      <c r="A39" s="374" t="s">
        <v>13</v>
      </c>
      <c r="B39" s="374"/>
      <c r="C39" s="374"/>
      <c r="D39" s="374"/>
      <c r="E39" s="374">
        <v>851</v>
      </c>
      <c r="F39" s="386" t="s">
        <v>11</v>
      </c>
      <c r="G39" s="386" t="s">
        <v>12</v>
      </c>
      <c r="H39" s="342" t="s">
        <v>304</v>
      </c>
      <c r="I39" s="386"/>
      <c r="J39" s="319">
        <f t="shared" ref="J39:L40" si="19">J40</f>
        <v>0</v>
      </c>
      <c r="K39" s="319">
        <f t="shared" si="19"/>
        <v>0</v>
      </c>
      <c r="L39" s="319">
        <f t="shared" si="19"/>
        <v>0</v>
      </c>
    </row>
    <row r="40" spans="1:12" ht="105" hidden="1" x14ac:dyDescent="0.25">
      <c r="A40" s="374" t="s">
        <v>14</v>
      </c>
      <c r="B40" s="374"/>
      <c r="C40" s="374"/>
      <c r="D40" s="374"/>
      <c r="E40" s="374">
        <v>851</v>
      </c>
      <c r="F40" s="386" t="s">
        <v>15</v>
      </c>
      <c r="G40" s="386" t="s">
        <v>12</v>
      </c>
      <c r="H40" s="342" t="s">
        <v>304</v>
      </c>
      <c r="I40" s="386" t="s">
        <v>16</v>
      </c>
      <c r="J40" s="319">
        <f t="shared" si="19"/>
        <v>0</v>
      </c>
      <c r="K40" s="319">
        <f t="shared" si="19"/>
        <v>0</v>
      </c>
      <c r="L40" s="319">
        <f t="shared" si="19"/>
        <v>0</v>
      </c>
    </row>
    <row r="41" spans="1:12" ht="45" hidden="1" x14ac:dyDescent="0.25">
      <c r="A41" s="374" t="s">
        <v>8</v>
      </c>
      <c r="B41" s="374"/>
      <c r="C41" s="374"/>
      <c r="D41" s="374"/>
      <c r="E41" s="374">
        <v>851</v>
      </c>
      <c r="F41" s="386" t="s">
        <v>11</v>
      </c>
      <c r="G41" s="386" t="s">
        <v>12</v>
      </c>
      <c r="H41" s="342" t="s">
        <v>304</v>
      </c>
      <c r="I41" s="386" t="s">
        <v>17</v>
      </c>
      <c r="J41" s="319">
        <f>'3.ВС'!J40</f>
        <v>0</v>
      </c>
      <c r="K41" s="319">
        <f>'3.ВС'!K40</f>
        <v>0</v>
      </c>
      <c r="L41" s="319">
        <f>'3.ВС'!L40</f>
        <v>0</v>
      </c>
    </row>
    <row r="42" spans="1:12" ht="45" hidden="1" x14ac:dyDescent="0.25">
      <c r="A42" s="374" t="s">
        <v>18</v>
      </c>
      <c r="B42" s="374"/>
      <c r="C42" s="374"/>
      <c r="D42" s="374"/>
      <c r="E42" s="374">
        <v>851</v>
      </c>
      <c r="F42" s="386" t="s">
        <v>15</v>
      </c>
      <c r="G42" s="386" t="s">
        <v>12</v>
      </c>
      <c r="H42" s="342" t="s">
        <v>305</v>
      </c>
      <c r="I42" s="386"/>
      <c r="J42" s="319">
        <f t="shared" ref="J42:L42" si="20">J43+J45+J47</f>
        <v>0</v>
      </c>
      <c r="K42" s="319">
        <f t="shared" si="20"/>
        <v>0</v>
      </c>
      <c r="L42" s="319">
        <f t="shared" si="20"/>
        <v>0</v>
      </c>
    </row>
    <row r="43" spans="1:12" ht="105" hidden="1" x14ac:dyDescent="0.25">
      <c r="A43" s="374" t="s">
        <v>14</v>
      </c>
      <c r="B43" s="374"/>
      <c r="C43" s="374"/>
      <c r="D43" s="374"/>
      <c r="E43" s="374">
        <v>851</v>
      </c>
      <c r="F43" s="386" t="s">
        <v>11</v>
      </c>
      <c r="G43" s="386" t="s">
        <v>12</v>
      </c>
      <c r="H43" s="342" t="s">
        <v>305</v>
      </c>
      <c r="I43" s="386" t="s">
        <v>16</v>
      </c>
      <c r="J43" s="319">
        <f t="shared" ref="J43:L43" si="21">J44</f>
        <v>0</v>
      </c>
      <c r="K43" s="319">
        <f t="shared" si="21"/>
        <v>0</v>
      </c>
      <c r="L43" s="319">
        <f t="shared" si="21"/>
        <v>0</v>
      </c>
    </row>
    <row r="44" spans="1:12" ht="45" hidden="1" x14ac:dyDescent="0.25">
      <c r="A44" s="374" t="s">
        <v>8</v>
      </c>
      <c r="B44" s="374"/>
      <c r="C44" s="374"/>
      <c r="D44" s="374"/>
      <c r="E44" s="374">
        <v>851</v>
      </c>
      <c r="F44" s="386" t="s">
        <v>11</v>
      </c>
      <c r="G44" s="386" t="s">
        <v>12</v>
      </c>
      <c r="H44" s="342" t="s">
        <v>305</v>
      </c>
      <c r="I44" s="386" t="s">
        <v>17</v>
      </c>
      <c r="J44" s="319">
        <f>'3.ВС'!J43</f>
        <v>0</v>
      </c>
      <c r="K44" s="319">
        <f>'3.ВС'!K43</f>
        <v>0</v>
      </c>
      <c r="L44" s="319">
        <f>'3.ВС'!L43</f>
        <v>0</v>
      </c>
    </row>
    <row r="45" spans="1:12" ht="45" hidden="1" x14ac:dyDescent="0.25">
      <c r="A45" s="374" t="s">
        <v>19</v>
      </c>
      <c r="B45" s="374"/>
      <c r="C45" s="374"/>
      <c r="D45" s="374"/>
      <c r="E45" s="374">
        <v>851</v>
      </c>
      <c r="F45" s="386" t="s">
        <v>11</v>
      </c>
      <c r="G45" s="386" t="s">
        <v>12</v>
      </c>
      <c r="H45" s="342" t="s">
        <v>305</v>
      </c>
      <c r="I45" s="386" t="s">
        <v>20</v>
      </c>
      <c r="J45" s="319">
        <f t="shared" ref="J45:L45" si="22">J46</f>
        <v>0</v>
      </c>
      <c r="K45" s="319">
        <f t="shared" si="22"/>
        <v>0</v>
      </c>
      <c r="L45" s="319">
        <f t="shared" si="22"/>
        <v>0</v>
      </c>
    </row>
    <row r="46" spans="1:12" ht="45" hidden="1" x14ac:dyDescent="0.25">
      <c r="A46" s="374" t="s">
        <v>9</v>
      </c>
      <c r="B46" s="374"/>
      <c r="C46" s="374"/>
      <c r="D46" s="374"/>
      <c r="E46" s="374">
        <v>851</v>
      </c>
      <c r="F46" s="386" t="s">
        <v>11</v>
      </c>
      <c r="G46" s="386" t="s">
        <v>12</v>
      </c>
      <c r="H46" s="342" t="s">
        <v>305</v>
      </c>
      <c r="I46" s="386" t="s">
        <v>21</v>
      </c>
      <c r="J46" s="319">
        <f>'3.ВС'!J45</f>
        <v>0</v>
      </c>
      <c r="K46" s="319">
        <f>'3.ВС'!K45</f>
        <v>0</v>
      </c>
      <c r="L46" s="319">
        <f>'3.ВС'!L45</f>
        <v>0</v>
      </c>
    </row>
    <row r="47" spans="1:12" ht="30" hidden="1" x14ac:dyDescent="0.25">
      <c r="A47" s="374" t="s">
        <v>22</v>
      </c>
      <c r="B47" s="374"/>
      <c r="C47" s="374"/>
      <c r="D47" s="374"/>
      <c r="E47" s="374">
        <v>851</v>
      </c>
      <c r="F47" s="386" t="s">
        <v>11</v>
      </c>
      <c r="G47" s="386" t="s">
        <v>12</v>
      </c>
      <c r="H47" s="342" t="s">
        <v>305</v>
      </c>
      <c r="I47" s="386" t="s">
        <v>23</v>
      </c>
      <c r="J47" s="319">
        <f t="shared" ref="J47:L47" si="23">J48</f>
        <v>0</v>
      </c>
      <c r="K47" s="319">
        <f t="shared" si="23"/>
        <v>0</v>
      </c>
      <c r="L47" s="319">
        <f t="shared" si="23"/>
        <v>0</v>
      </c>
    </row>
    <row r="48" spans="1:12" ht="30" hidden="1" x14ac:dyDescent="0.25">
      <c r="A48" s="374" t="s">
        <v>24</v>
      </c>
      <c r="B48" s="374"/>
      <c r="C48" s="374"/>
      <c r="D48" s="374"/>
      <c r="E48" s="374">
        <v>851</v>
      </c>
      <c r="F48" s="386" t="s">
        <v>11</v>
      </c>
      <c r="G48" s="386" t="s">
        <v>12</v>
      </c>
      <c r="H48" s="342" t="s">
        <v>305</v>
      </c>
      <c r="I48" s="386" t="s">
        <v>25</v>
      </c>
      <c r="J48" s="319">
        <f>'3.ВС'!J47</f>
        <v>0</v>
      </c>
      <c r="K48" s="319">
        <f>'3.ВС'!K47</f>
        <v>0</v>
      </c>
      <c r="L48" s="319">
        <f>'3.ВС'!L47</f>
        <v>0</v>
      </c>
    </row>
    <row r="49" spans="1:12" ht="45" hidden="1" x14ac:dyDescent="0.25">
      <c r="A49" s="374" t="s">
        <v>382</v>
      </c>
      <c r="B49" s="374"/>
      <c r="C49" s="374"/>
      <c r="D49" s="374"/>
      <c r="E49" s="374">
        <v>851</v>
      </c>
      <c r="F49" s="386" t="s">
        <v>11</v>
      </c>
      <c r="G49" s="386" t="s">
        <v>12</v>
      </c>
      <c r="H49" s="342" t="s">
        <v>306</v>
      </c>
      <c r="I49" s="386"/>
      <c r="J49" s="319">
        <f t="shared" ref="J49:L50" si="24">J50</f>
        <v>0</v>
      </c>
      <c r="K49" s="319">
        <f t="shared" si="24"/>
        <v>0</v>
      </c>
      <c r="L49" s="319">
        <f t="shared" si="24"/>
        <v>0</v>
      </c>
    </row>
    <row r="50" spans="1:12" ht="45" hidden="1" x14ac:dyDescent="0.25">
      <c r="A50" s="374" t="s">
        <v>19</v>
      </c>
      <c r="B50" s="374"/>
      <c r="C50" s="374"/>
      <c r="D50" s="374"/>
      <c r="E50" s="374">
        <v>851</v>
      </c>
      <c r="F50" s="386" t="s">
        <v>11</v>
      </c>
      <c r="G50" s="386" t="s">
        <v>12</v>
      </c>
      <c r="H50" s="342" t="s">
        <v>306</v>
      </c>
      <c r="I50" s="386" t="s">
        <v>20</v>
      </c>
      <c r="J50" s="319">
        <f t="shared" si="24"/>
        <v>0</v>
      </c>
      <c r="K50" s="319">
        <f t="shared" si="24"/>
        <v>0</v>
      </c>
      <c r="L50" s="319">
        <f t="shared" si="24"/>
        <v>0</v>
      </c>
    </row>
    <row r="51" spans="1:12" ht="45" hidden="1" x14ac:dyDescent="0.25">
      <c r="A51" s="374" t="s">
        <v>9</v>
      </c>
      <c r="B51" s="374"/>
      <c r="C51" s="374"/>
      <c r="D51" s="374"/>
      <c r="E51" s="374">
        <v>851</v>
      </c>
      <c r="F51" s="386" t="s">
        <v>11</v>
      </c>
      <c r="G51" s="386" t="s">
        <v>12</v>
      </c>
      <c r="H51" s="342" t="s">
        <v>306</v>
      </c>
      <c r="I51" s="386" t="s">
        <v>21</v>
      </c>
      <c r="J51" s="319">
        <f>'3.ВС'!J50</f>
        <v>0</v>
      </c>
      <c r="K51" s="319">
        <f>'3.ВС'!K50</f>
        <v>0</v>
      </c>
      <c r="L51" s="319">
        <f>'3.ВС'!L50</f>
        <v>0</v>
      </c>
    </row>
    <row r="52" spans="1:12" ht="60" hidden="1" x14ac:dyDescent="0.25">
      <c r="A52" s="374" t="s">
        <v>289</v>
      </c>
      <c r="B52" s="374"/>
      <c r="C52" s="374"/>
      <c r="D52" s="374"/>
      <c r="E52" s="374">
        <v>851</v>
      </c>
      <c r="F52" s="386" t="s">
        <v>11</v>
      </c>
      <c r="G52" s="386" t="s">
        <v>12</v>
      </c>
      <c r="H52" s="342" t="s">
        <v>307</v>
      </c>
      <c r="I52" s="386"/>
      <c r="J52" s="319">
        <f t="shared" ref="J52:L53" si="25">J53</f>
        <v>0</v>
      </c>
      <c r="K52" s="319">
        <f t="shared" si="25"/>
        <v>0</v>
      </c>
      <c r="L52" s="319">
        <f t="shared" si="25"/>
        <v>0</v>
      </c>
    </row>
    <row r="53" spans="1:12" ht="45" hidden="1" x14ac:dyDescent="0.25">
      <c r="A53" s="374" t="s">
        <v>19</v>
      </c>
      <c r="B53" s="374"/>
      <c r="C53" s="374"/>
      <c r="D53" s="374"/>
      <c r="E53" s="374">
        <v>851</v>
      </c>
      <c r="F53" s="386" t="s">
        <v>11</v>
      </c>
      <c r="G53" s="386" t="s">
        <v>12</v>
      </c>
      <c r="H53" s="342" t="s">
        <v>307</v>
      </c>
      <c r="I53" s="386" t="s">
        <v>20</v>
      </c>
      <c r="J53" s="319">
        <f t="shared" si="25"/>
        <v>0</v>
      </c>
      <c r="K53" s="319">
        <f t="shared" si="25"/>
        <v>0</v>
      </c>
      <c r="L53" s="319">
        <f t="shared" si="25"/>
        <v>0</v>
      </c>
    </row>
    <row r="54" spans="1:12" ht="45" hidden="1" x14ac:dyDescent="0.25">
      <c r="A54" s="374" t="s">
        <v>9</v>
      </c>
      <c r="B54" s="374"/>
      <c r="C54" s="374"/>
      <c r="D54" s="374"/>
      <c r="E54" s="374">
        <v>851</v>
      </c>
      <c r="F54" s="386" t="s">
        <v>11</v>
      </c>
      <c r="G54" s="386" t="s">
        <v>12</v>
      </c>
      <c r="H54" s="342" t="s">
        <v>307</v>
      </c>
      <c r="I54" s="386" t="s">
        <v>21</v>
      </c>
      <c r="J54" s="319">
        <f>'3.ВС'!J53</f>
        <v>0</v>
      </c>
      <c r="K54" s="319">
        <f>'3.ВС'!K53</f>
        <v>0</v>
      </c>
      <c r="L54" s="319">
        <f>'3.ВС'!L53</f>
        <v>0</v>
      </c>
    </row>
    <row r="55" spans="1:12" ht="30" hidden="1" x14ac:dyDescent="0.25">
      <c r="A55" s="374" t="s">
        <v>27</v>
      </c>
      <c r="B55" s="374"/>
      <c r="C55" s="374"/>
      <c r="D55" s="374"/>
      <c r="E55" s="374">
        <v>851</v>
      </c>
      <c r="F55" s="386" t="s">
        <v>11</v>
      </c>
      <c r="G55" s="386" t="s">
        <v>12</v>
      </c>
      <c r="H55" s="342" t="s">
        <v>308</v>
      </c>
      <c r="I55" s="386"/>
      <c r="J55" s="319">
        <f t="shared" ref="J55:L56" si="26">J56</f>
        <v>0</v>
      </c>
      <c r="K55" s="319">
        <f t="shared" si="26"/>
        <v>0</v>
      </c>
      <c r="L55" s="319">
        <f t="shared" si="26"/>
        <v>0</v>
      </c>
    </row>
    <row r="56" spans="1:12" ht="30" hidden="1" x14ac:dyDescent="0.25">
      <c r="A56" s="374" t="s">
        <v>22</v>
      </c>
      <c r="B56" s="374"/>
      <c r="C56" s="374"/>
      <c r="D56" s="374"/>
      <c r="E56" s="374">
        <v>851</v>
      </c>
      <c r="F56" s="386" t="s">
        <v>11</v>
      </c>
      <c r="G56" s="386" t="s">
        <v>12</v>
      </c>
      <c r="H56" s="342" t="s">
        <v>308</v>
      </c>
      <c r="I56" s="386" t="s">
        <v>23</v>
      </c>
      <c r="J56" s="319">
        <f t="shared" si="26"/>
        <v>0</v>
      </c>
      <c r="K56" s="319">
        <f t="shared" si="26"/>
        <v>0</v>
      </c>
      <c r="L56" s="319">
        <f t="shared" si="26"/>
        <v>0</v>
      </c>
    </row>
    <row r="57" spans="1:12" ht="30" hidden="1" x14ac:dyDescent="0.25">
      <c r="A57" s="374" t="s">
        <v>24</v>
      </c>
      <c r="B57" s="374"/>
      <c r="C57" s="374"/>
      <c r="D57" s="374"/>
      <c r="E57" s="374">
        <v>851</v>
      </c>
      <c r="F57" s="386" t="s">
        <v>11</v>
      </c>
      <c r="G57" s="386" t="s">
        <v>12</v>
      </c>
      <c r="H57" s="342" t="s">
        <v>308</v>
      </c>
      <c r="I57" s="386" t="s">
        <v>25</v>
      </c>
      <c r="J57" s="319">
        <f>'3.ВС'!J56</f>
        <v>0</v>
      </c>
      <c r="K57" s="319">
        <f>'3.ВС'!K56</f>
        <v>0</v>
      </c>
      <c r="L57" s="319">
        <f>'3.ВС'!L56</f>
        <v>0</v>
      </c>
    </row>
    <row r="58" spans="1:12" ht="105" hidden="1" x14ac:dyDescent="0.25">
      <c r="A58" s="374" t="s">
        <v>26</v>
      </c>
      <c r="B58" s="374"/>
      <c r="C58" s="374"/>
      <c r="D58" s="374"/>
      <c r="E58" s="374">
        <v>851</v>
      </c>
      <c r="F58" s="386" t="s">
        <v>11</v>
      </c>
      <c r="G58" s="386" t="s">
        <v>12</v>
      </c>
      <c r="H58" s="342" t="s">
        <v>309</v>
      </c>
      <c r="I58" s="386"/>
      <c r="J58" s="319">
        <f t="shared" ref="J58:L59" si="27">J59</f>
        <v>0</v>
      </c>
      <c r="K58" s="319">
        <f t="shared" si="27"/>
        <v>0</v>
      </c>
      <c r="L58" s="319">
        <f t="shared" si="27"/>
        <v>0</v>
      </c>
    </row>
    <row r="59" spans="1:12" ht="45" hidden="1" x14ac:dyDescent="0.25">
      <c r="A59" s="374" t="s">
        <v>19</v>
      </c>
      <c r="B59" s="374"/>
      <c r="C59" s="374"/>
      <c r="D59" s="374"/>
      <c r="E59" s="374">
        <v>851</v>
      </c>
      <c r="F59" s="386" t="s">
        <v>11</v>
      </c>
      <c r="G59" s="386" t="s">
        <v>12</v>
      </c>
      <c r="H59" s="342" t="s">
        <v>309</v>
      </c>
      <c r="I59" s="386" t="s">
        <v>20</v>
      </c>
      <c r="J59" s="319">
        <f t="shared" si="27"/>
        <v>0</v>
      </c>
      <c r="K59" s="319">
        <f t="shared" si="27"/>
        <v>0</v>
      </c>
      <c r="L59" s="319">
        <f t="shared" si="27"/>
        <v>0</v>
      </c>
    </row>
    <row r="60" spans="1:12" ht="45" hidden="1" x14ac:dyDescent="0.25">
      <c r="A60" s="374" t="s">
        <v>9</v>
      </c>
      <c r="B60" s="374"/>
      <c r="C60" s="374"/>
      <c r="D60" s="374"/>
      <c r="E60" s="374">
        <v>851</v>
      </c>
      <c r="F60" s="386" t="s">
        <v>11</v>
      </c>
      <c r="G60" s="386" t="s">
        <v>12</v>
      </c>
      <c r="H60" s="342" t="s">
        <v>309</v>
      </c>
      <c r="I60" s="386" t="s">
        <v>21</v>
      </c>
      <c r="J60" s="319">
        <f>'3.ВС'!J59</f>
        <v>0</v>
      </c>
      <c r="K60" s="319">
        <f>'3.ВС'!K59</f>
        <v>0</v>
      </c>
      <c r="L60" s="319">
        <f>'3.ВС'!L59</f>
        <v>0</v>
      </c>
    </row>
    <row r="61" spans="1:12" ht="120" hidden="1" x14ac:dyDescent="0.25">
      <c r="A61" s="374" t="s">
        <v>425</v>
      </c>
      <c r="B61" s="374"/>
      <c r="C61" s="374"/>
      <c r="D61" s="374"/>
      <c r="E61" s="342">
        <v>851</v>
      </c>
      <c r="F61" s="386" t="s">
        <v>11</v>
      </c>
      <c r="G61" s="386" t="s">
        <v>12</v>
      </c>
      <c r="H61" s="342" t="s">
        <v>426</v>
      </c>
      <c r="I61" s="386"/>
      <c r="J61" s="319">
        <f t="shared" ref="J61:L71" si="28">J62</f>
        <v>0</v>
      </c>
      <c r="K61" s="319">
        <f t="shared" si="28"/>
        <v>0</v>
      </c>
      <c r="L61" s="319">
        <f t="shared" si="28"/>
        <v>0</v>
      </c>
    </row>
    <row r="62" spans="1:12" ht="45" hidden="1" x14ac:dyDescent="0.25">
      <c r="A62" s="374" t="s">
        <v>19</v>
      </c>
      <c r="B62" s="374"/>
      <c r="C62" s="374"/>
      <c r="D62" s="374"/>
      <c r="E62" s="342">
        <v>851</v>
      </c>
      <c r="F62" s="386" t="s">
        <v>11</v>
      </c>
      <c r="G62" s="386" t="s">
        <v>12</v>
      </c>
      <c r="H62" s="342" t="s">
        <v>426</v>
      </c>
      <c r="I62" s="386" t="s">
        <v>20</v>
      </c>
      <c r="J62" s="319">
        <f t="shared" si="28"/>
        <v>0</v>
      </c>
      <c r="K62" s="319">
        <f t="shared" si="28"/>
        <v>0</v>
      </c>
      <c r="L62" s="319">
        <f t="shared" si="28"/>
        <v>0</v>
      </c>
    </row>
    <row r="63" spans="1:12" ht="45" hidden="1" x14ac:dyDescent="0.25">
      <c r="A63" s="374" t="s">
        <v>9</v>
      </c>
      <c r="B63" s="374"/>
      <c r="C63" s="374"/>
      <c r="D63" s="374"/>
      <c r="E63" s="342">
        <v>851</v>
      </c>
      <c r="F63" s="386" t="s">
        <v>11</v>
      </c>
      <c r="G63" s="386" t="s">
        <v>12</v>
      </c>
      <c r="H63" s="342" t="s">
        <v>426</v>
      </c>
      <c r="I63" s="386" t="s">
        <v>21</v>
      </c>
      <c r="J63" s="319">
        <f>'3.ВС'!J62</f>
        <v>0</v>
      </c>
      <c r="K63" s="319">
        <f>'3.ВС'!K62</f>
        <v>0</v>
      </c>
      <c r="L63" s="319">
        <f>'3.ВС'!L62</f>
        <v>0</v>
      </c>
    </row>
    <row r="64" spans="1:12" ht="120" hidden="1" x14ac:dyDescent="0.25">
      <c r="A64" s="374" t="s">
        <v>427</v>
      </c>
      <c r="B64" s="374"/>
      <c r="C64" s="374"/>
      <c r="D64" s="374"/>
      <c r="E64" s="342">
        <v>851</v>
      </c>
      <c r="F64" s="386" t="s">
        <v>11</v>
      </c>
      <c r="G64" s="386" t="s">
        <v>12</v>
      </c>
      <c r="H64" s="342" t="s">
        <v>428</v>
      </c>
      <c r="I64" s="386"/>
      <c r="J64" s="319">
        <f t="shared" si="28"/>
        <v>0</v>
      </c>
      <c r="K64" s="319">
        <f t="shared" si="28"/>
        <v>0</v>
      </c>
      <c r="L64" s="319">
        <f t="shared" si="28"/>
        <v>0</v>
      </c>
    </row>
    <row r="65" spans="1:12" ht="45" hidden="1" x14ac:dyDescent="0.25">
      <c r="A65" s="374" t="s">
        <v>19</v>
      </c>
      <c r="B65" s="374"/>
      <c r="C65" s="374"/>
      <c r="D65" s="374"/>
      <c r="E65" s="342">
        <v>851</v>
      </c>
      <c r="F65" s="386" t="s">
        <v>11</v>
      </c>
      <c r="G65" s="386" t="s">
        <v>12</v>
      </c>
      <c r="H65" s="342" t="s">
        <v>428</v>
      </c>
      <c r="I65" s="386" t="s">
        <v>20</v>
      </c>
      <c r="J65" s="319">
        <f t="shared" si="28"/>
        <v>0</v>
      </c>
      <c r="K65" s="319">
        <f t="shared" si="28"/>
        <v>0</v>
      </c>
      <c r="L65" s="319">
        <f t="shared" si="28"/>
        <v>0</v>
      </c>
    </row>
    <row r="66" spans="1:12" ht="45" hidden="1" x14ac:dyDescent="0.25">
      <c r="A66" s="374" t="s">
        <v>9</v>
      </c>
      <c r="B66" s="374"/>
      <c r="C66" s="374"/>
      <c r="D66" s="374"/>
      <c r="E66" s="342">
        <v>851</v>
      </c>
      <c r="F66" s="386" t="s">
        <v>11</v>
      </c>
      <c r="G66" s="386" t="s">
        <v>12</v>
      </c>
      <c r="H66" s="342" t="s">
        <v>428</v>
      </c>
      <c r="I66" s="386" t="s">
        <v>21</v>
      </c>
      <c r="J66" s="319">
        <f>'3.ВС'!J65</f>
        <v>0</v>
      </c>
      <c r="K66" s="319">
        <f>'3.ВС'!K65</f>
        <v>0</v>
      </c>
      <c r="L66" s="319">
        <f>'3.ВС'!L65</f>
        <v>0</v>
      </c>
    </row>
    <row r="67" spans="1:12" ht="180" hidden="1" x14ac:dyDescent="0.25">
      <c r="A67" s="374" t="s">
        <v>429</v>
      </c>
      <c r="B67" s="374"/>
      <c r="C67" s="374"/>
      <c r="D67" s="374"/>
      <c r="E67" s="342">
        <v>851</v>
      </c>
      <c r="F67" s="386" t="s">
        <v>11</v>
      </c>
      <c r="G67" s="386" t="s">
        <v>12</v>
      </c>
      <c r="H67" s="342" t="s">
        <v>430</v>
      </c>
      <c r="I67" s="386"/>
      <c r="J67" s="319">
        <f t="shared" si="28"/>
        <v>0</v>
      </c>
      <c r="K67" s="319">
        <f t="shared" si="28"/>
        <v>0</v>
      </c>
      <c r="L67" s="319">
        <f t="shared" si="28"/>
        <v>0</v>
      </c>
    </row>
    <row r="68" spans="1:12" ht="45" hidden="1" x14ac:dyDescent="0.25">
      <c r="A68" s="374" t="s">
        <v>19</v>
      </c>
      <c r="B68" s="374"/>
      <c r="C68" s="374"/>
      <c r="D68" s="374"/>
      <c r="E68" s="342">
        <v>851</v>
      </c>
      <c r="F68" s="386" t="s">
        <v>11</v>
      </c>
      <c r="G68" s="386" t="s">
        <v>12</v>
      </c>
      <c r="H68" s="342" t="s">
        <v>430</v>
      </c>
      <c r="I68" s="386" t="s">
        <v>20</v>
      </c>
      <c r="J68" s="319">
        <f t="shared" si="28"/>
        <v>0</v>
      </c>
      <c r="K68" s="319">
        <f t="shared" si="28"/>
        <v>0</v>
      </c>
      <c r="L68" s="319">
        <f t="shared" si="28"/>
        <v>0</v>
      </c>
    </row>
    <row r="69" spans="1:12" ht="45" hidden="1" x14ac:dyDescent="0.25">
      <c r="A69" s="374" t="s">
        <v>9</v>
      </c>
      <c r="B69" s="374"/>
      <c r="C69" s="374"/>
      <c r="D69" s="374"/>
      <c r="E69" s="342">
        <v>851</v>
      </c>
      <c r="F69" s="386" t="s">
        <v>11</v>
      </c>
      <c r="G69" s="386" t="s">
        <v>12</v>
      </c>
      <c r="H69" s="342" t="s">
        <v>430</v>
      </c>
      <c r="I69" s="386" t="s">
        <v>21</v>
      </c>
      <c r="J69" s="319">
        <f>'3.ВС'!J68</f>
        <v>0</v>
      </c>
      <c r="K69" s="319">
        <f>'3.ВС'!K68</f>
        <v>0</v>
      </c>
      <c r="L69" s="319">
        <f>'3.ВС'!L68</f>
        <v>0</v>
      </c>
    </row>
    <row r="70" spans="1:12" ht="120" hidden="1" x14ac:dyDescent="0.25">
      <c r="A70" s="374" t="s">
        <v>431</v>
      </c>
      <c r="B70" s="374"/>
      <c r="C70" s="374"/>
      <c r="D70" s="374"/>
      <c r="E70" s="342">
        <v>851</v>
      </c>
      <c r="F70" s="386" t="s">
        <v>11</v>
      </c>
      <c r="G70" s="386" t="s">
        <v>12</v>
      </c>
      <c r="H70" s="342" t="s">
        <v>432</v>
      </c>
      <c r="I70" s="386"/>
      <c r="J70" s="319">
        <f t="shared" si="28"/>
        <v>0</v>
      </c>
      <c r="K70" s="319">
        <f t="shared" si="28"/>
        <v>0</v>
      </c>
      <c r="L70" s="319">
        <f t="shared" si="28"/>
        <v>0</v>
      </c>
    </row>
    <row r="71" spans="1:12" ht="45" hidden="1" x14ac:dyDescent="0.25">
      <c r="A71" s="374" t="s">
        <v>19</v>
      </c>
      <c r="B71" s="374"/>
      <c r="C71" s="374"/>
      <c r="D71" s="374"/>
      <c r="E71" s="342">
        <v>851</v>
      </c>
      <c r="F71" s="386" t="s">
        <v>11</v>
      </c>
      <c r="G71" s="386" t="s">
        <v>12</v>
      </c>
      <c r="H71" s="342" t="s">
        <v>432</v>
      </c>
      <c r="I71" s="386" t="s">
        <v>20</v>
      </c>
      <c r="J71" s="319">
        <f t="shared" si="28"/>
        <v>0</v>
      </c>
      <c r="K71" s="319">
        <f t="shared" si="28"/>
        <v>0</v>
      </c>
      <c r="L71" s="319">
        <f t="shared" si="28"/>
        <v>0</v>
      </c>
    </row>
    <row r="72" spans="1:12" ht="45" hidden="1" x14ac:dyDescent="0.25">
      <c r="A72" s="374" t="s">
        <v>9</v>
      </c>
      <c r="B72" s="374"/>
      <c r="C72" s="374"/>
      <c r="D72" s="374"/>
      <c r="E72" s="342">
        <v>851</v>
      </c>
      <c r="F72" s="386" t="s">
        <v>11</v>
      </c>
      <c r="G72" s="386" t="s">
        <v>12</v>
      </c>
      <c r="H72" s="342" t="s">
        <v>432</v>
      </c>
      <c r="I72" s="386" t="s">
        <v>21</v>
      </c>
      <c r="J72" s="319">
        <f>'3.ВС'!J71</f>
        <v>0</v>
      </c>
      <c r="K72" s="319">
        <f>'3.ВС'!K71</f>
        <v>0</v>
      </c>
      <c r="L72" s="319">
        <f>'3.ВС'!L71</f>
        <v>0</v>
      </c>
    </row>
    <row r="73" spans="1:12" ht="60" x14ac:dyDescent="0.25">
      <c r="A73" s="434" t="s">
        <v>963</v>
      </c>
      <c r="B73" s="432"/>
      <c r="C73" s="432"/>
      <c r="D73" s="432"/>
      <c r="E73" s="342"/>
      <c r="F73" s="317" t="s">
        <v>11</v>
      </c>
      <c r="G73" s="317" t="s">
        <v>12</v>
      </c>
      <c r="H73" s="433" t="s">
        <v>964</v>
      </c>
      <c r="I73" s="317"/>
      <c r="J73" s="319">
        <f>J74</f>
        <v>861938.49</v>
      </c>
      <c r="K73" s="319">
        <f>K74</f>
        <v>0</v>
      </c>
      <c r="L73" s="319"/>
    </row>
    <row r="74" spans="1:12" ht="105" x14ac:dyDescent="0.25">
      <c r="A74" s="434" t="s">
        <v>14</v>
      </c>
      <c r="B74" s="432"/>
      <c r="C74" s="432"/>
      <c r="D74" s="432"/>
      <c r="E74" s="342"/>
      <c r="F74" s="317" t="s">
        <v>11</v>
      </c>
      <c r="G74" s="317" t="s">
        <v>12</v>
      </c>
      <c r="H74" s="433" t="s">
        <v>964</v>
      </c>
      <c r="I74" s="317" t="s">
        <v>16</v>
      </c>
      <c r="J74" s="319">
        <f>J75</f>
        <v>861938.49</v>
      </c>
      <c r="K74" s="319">
        <f>K75</f>
        <v>0</v>
      </c>
      <c r="L74" s="319"/>
    </row>
    <row r="75" spans="1:12" ht="45" x14ac:dyDescent="0.25">
      <c r="A75" s="434" t="s">
        <v>255</v>
      </c>
      <c r="B75" s="432"/>
      <c r="C75" s="432"/>
      <c r="D75" s="432"/>
      <c r="E75" s="342"/>
      <c r="F75" s="317" t="s">
        <v>11</v>
      </c>
      <c r="G75" s="317" t="s">
        <v>12</v>
      </c>
      <c r="H75" s="433" t="s">
        <v>964</v>
      </c>
      <c r="I75" s="317" t="s">
        <v>17</v>
      </c>
      <c r="J75" s="319">
        <f>'3.ВС'!J74</f>
        <v>861938.49</v>
      </c>
      <c r="K75" s="319">
        <f>'3.ВС'!K74</f>
        <v>0</v>
      </c>
      <c r="L75" s="319">
        <f>'3.ВС'!L74</f>
        <v>0</v>
      </c>
    </row>
    <row r="76" spans="1:12" hidden="1" x14ac:dyDescent="0.25">
      <c r="A76" s="374" t="s">
        <v>28</v>
      </c>
      <c r="B76" s="374"/>
      <c r="C76" s="374"/>
      <c r="D76" s="374"/>
      <c r="E76" s="374">
        <v>851</v>
      </c>
      <c r="F76" s="386" t="s">
        <v>11</v>
      </c>
      <c r="G76" s="386" t="s">
        <v>29</v>
      </c>
      <c r="H76" s="342"/>
      <c r="I76" s="386"/>
      <c r="J76" s="319">
        <f t="shared" ref="J76:L78" si="29">J77</f>
        <v>0</v>
      </c>
      <c r="K76" s="319">
        <f t="shared" si="29"/>
        <v>0</v>
      </c>
      <c r="L76" s="319">
        <f t="shared" si="29"/>
        <v>0</v>
      </c>
    </row>
    <row r="77" spans="1:12" ht="90" hidden="1" x14ac:dyDescent="0.25">
      <c r="A77" s="374" t="s">
        <v>30</v>
      </c>
      <c r="B77" s="374"/>
      <c r="C77" s="374"/>
      <c r="D77" s="374"/>
      <c r="E77" s="374">
        <v>851</v>
      </c>
      <c r="F77" s="386" t="s">
        <v>11</v>
      </c>
      <c r="G77" s="386" t="s">
        <v>29</v>
      </c>
      <c r="H77" s="342" t="s">
        <v>310</v>
      </c>
      <c r="I77" s="386"/>
      <c r="J77" s="319">
        <f t="shared" si="29"/>
        <v>0</v>
      </c>
      <c r="K77" s="319">
        <f t="shared" si="29"/>
        <v>0</v>
      </c>
      <c r="L77" s="319">
        <f t="shared" si="29"/>
        <v>0</v>
      </c>
    </row>
    <row r="78" spans="1:12" ht="45" hidden="1" x14ac:dyDescent="0.25">
      <c r="A78" s="374" t="s">
        <v>19</v>
      </c>
      <c r="B78" s="374"/>
      <c r="C78" s="374"/>
      <c r="D78" s="374"/>
      <c r="E78" s="374">
        <v>851</v>
      </c>
      <c r="F78" s="386" t="s">
        <v>11</v>
      </c>
      <c r="G78" s="386" t="s">
        <v>29</v>
      </c>
      <c r="H78" s="342" t="s">
        <v>310</v>
      </c>
      <c r="I78" s="386" t="s">
        <v>20</v>
      </c>
      <c r="J78" s="319">
        <f t="shared" si="29"/>
        <v>0</v>
      </c>
      <c r="K78" s="319">
        <f t="shared" si="29"/>
        <v>0</v>
      </c>
      <c r="L78" s="319">
        <f t="shared" si="29"/>
        <v>0</v>
      </c>
    </row>
    <row r="79" spans="1:12" ht="45" hidden="1" x14ac:dyDescent="0.25">
      <c r="A79" s="374" t="s">
        <v>9</v>
      </c>
      <c r="B79" s="374"/>
      <c r="C79" s="374"/>
      <c r="D79" s="374"/>
      <c r="E79" s="374">
        <v>851</v>
      </c>
      <c r="F79" s="386" t="s">
        <v>11</v>
      </c>
      <c r="G79" s="386" t="s">
        <v>29</v>
      </c>
      <c r="H79" s="342" t="s">
        <v>310</v>
      </c>
      <c r="I79" s="386" t="s">
        <v>21</v>
      </c>
      <c r="J79" s="319">
        <f>'3.ВС'!J78</f>
        <v>0</v>
      </c>
      <c r="K79" s="319">
        <f>'3.ВС'!K78</f>
        <v>0</v>
      </c>
      <c r="L79" s="319">
        <f>'3.ВС'!L78</f>
        <v>0</v>
      </c>
    </row>
    <row r="80" spans="1:12" ht="75" x14ac:dyDescent="0.25">
      <c r="A80" s="374" t="s">
        <v>122</v>
      </c>
      <c r="B80" s="374"/>
      <c r="C80" s="374"/>
      <c r="D80" s="374"/>
      <c r="E80" s="321">
        <v>853</v>
      </c>
      <c r="F80" s="386" t="s">
        <v>11</v>
      </c>
      <c r="G80" s="386" t="s">
        <v>96</v>
      </c>
      <c r="H80" s="342"/>
      <c r="I80" s="386"/>
      <c r="J80" s="319">
        <f>J81+J86+J92+J95+J98+J89</f>
        <v>292721.51</v>
      </c>
      <c r="K80" s="319">
        <f t="shared" ref="K80:L80" si="30">K81+K86+K92+K95+K98+K89</f>
        <v>0</v>
      </c>
      <c r="L80" s="319">
        <f t="shared" si="30"/>
        <v>0</v>
      </c>
    </row>
    <row r="81" spans="1:12" ht="45" hidden="1" x14ac:dyDescent="0.25">
      <c r="A81" s="374" t="s">
        <v>18</v>
      </c>
      <c r="B81" s="374"/>
      <c r="C81" s="374"/>
      <c r="D81" s="374"/>
      <c r="E81" s="321">
        <v>853</v>
      </c>
      <c r="F81" s="386" t="s">
        <v>15</v>
      </c>
      <c r="G81" s="386" t="s">
        <v>96</v>
      </c>
      <c r="H81" s="342" t="s">
        <v>358</v>
      </c>
      <c r="I81" s="386"/>
      <c r="J81" s="319">
        <f t="shared" ref="J81:L81" si="31">J82+J84</f>
        <v>0</v>
      </c>
      <c r="K81" s="319">
        <f t="shared" si="31"/>
        <v>0</v>
      </c>
      <c r="L81" s="319">
        <f t="shared" si="31"/>
        <v>0</v>
      </c>
    </row>
    <row r="82" spans="1:12" ht="105" hidden="1" x14ac:dyDescent="0.25">
      <c r="A82" s="374" t="s">
        <v>14</v>
      </c>
      <c r="B82" s="374"/>
      <c r="C82" s="374"/>
      <c r="D82" s="374"/>
      <c r="E82" s="321">
        <v>853</v>
      </c>
      <c r="F82" s="386" t="s">
        <v>11</v>
      </c>
      <c r="G82" s="386" t="s">
        <v>96</v>
      </c>
      <c r="H82" s="342" t="s">
        <v>358</v>
      </c>
      <c r="I82" s="386" t="s">
        <v>16</v>
      </c>
      <c r="J82" s="319">
        <f t="shared" ref="J82:L82" si="32">J83</f>
        <v>0</v>
      </c>
      <c r="K82" s="319">
        <f t="shared" si="32"/>
        <v>0</v>
      </c>
      <c r="L82" s="319">
        <f t="shared" si="32"/>
        <v>0</v>
      </c>
    </row>
    <row r="83" spans="1:12" ht="45" hidden="1" x14ac:dyDescent="0.25">
      <c r="A83" s="374" t="s">
        <v>8</v>
      </c>
      <c r="B83" s="374"/>
      <c r="C83" s="374"/>
      <c r="D83" s="374"/>
      <c r="E83" s="321">
        <v>853</v>
      </c>
      <c r="F83" s="386" t="s">
        <v>11</v>
      </c>
      <c r="G83" s="386" t="s">
        <v>96</v>
      </c>
      <c r="H83" s="342" t="s">
        <v>358</v>
      </c>
      <c r="I83" s="386" t="s">
        <v>17</v>
      </c>
      <c r="J83" s="319">
        <f>'3.ВС'!J394</f>
        <v>0</v>
      </c>
      <c r="K83" s="319">
        <f>'3.ВС'!K394</f>
        <v>0</v>
      </c>
      <c r="L83" s="319">
        <f>'3.ВС'!L394</f>
        <v>0</v>
      </c>
    </row>
    <row r="84" spans="1:12" ht="45" hidden="1" x14ac:dyDescent="0.25">
      <c r="A84" s="374" t="s">
        <v>19</v>
      </c>
      <c r="B84" s="374"/>
      <c r="C84" s="374"/>
      <c r="D84" s="374"/>
      <c r="E84" s="321">
        <v>853</v>
      </c>
      <c r="F84" s="386" t="s">
        <v>11</v>
      </c>
      <c r="G84" s="386" t="s">
        <v>96</v>
      </c>
      <c r="H84" s="342" t="s">
        <v>358</v>
      </c>
      <c r="I84" s="386" t="s">
        <v>20</v>
      </c>
      <c r="J84" s="319">
        <f t="shared" ref="J84:L84" si="33">J85</f>
        <v>0</v>
      </c>
      <c r="K84" s="319">
        <f t="shared" si="33"/>
        <v>0</v>
      </c>
      <c r="L84" s="319">
        <f t="shared" si="33"/>
        <v>0</v>
      </c>
    </row>
    <row r="85" spans="1:12" ht="45" hidden="1" x14ac:dyDescent="0.25">
      <c r="A85" s="374" t="s">
        <v>9</v>
      </c>
      <c r="B85" s="374"/>
      <c r="C85" s="374"/>
      <c r="D85" s="374"/>
      <c r="E85" s="321">
        <v>853</v>
      </c>
      <c r="F85" s="386" t="s">
        <v>11</v>
      </c>
      <c r="G85" s="386" t="s">
        <v>96</v>
      </c>
      <c r="H85" s="342" t="s">
        <v>358</v>
      </c>
      <c r="I85" s="386" t="s">
        <v>21</v>
      </c>
      <c r="J85" s="319">
        <f>'3.ВС'!J396</f>
        <v>0</v>
      </c>
      <c r="K85" s="319">
        <f>'3.ВС'!K396</f>
        <v>0</v>
      </c>
      <c r="L85" s="319">
        <f>'3.ВС'!L396</f>
        <v>0</v>
      </c>
    </row>
    <row r="86" spans="1:12" ht="120" hidden="1" x14ac:dyDescent="0.25">
      <c r="A86" s="374" t="s">
        <v>233</v>
      </c>
      <c r="B86" s="374"/>
      <c r="C86" s="374"/>
      <c r="D86" s="374"/>
      <c r="E86" s="321"/>
      <c r="F86" s="386" t="s">
        <v>11</v>
      </c>
      <c r="G86" s="386" t="s">
        <v>96</v>
      </c>
      <c r="H86" s="342" t="s">
        <v>359</v>
      </c>
      <c r="I86" s="386"/>
      <c r="J86" s="319">
        <f t="shared" ref="J86:L87" si="34">J87</f>
        <v>0</v>
      </c>
      <c r="K86" s="319">
        <f t="shared" si="34"/>
        <v>0</v>
      </c>
      <c r="L86" s="319">
        <f t="shared" si="34"/>
        <v>0</v>
      </c>
    </row>
    <row r="87" spans="1:12" ht="45" hidden="1" x14ac:dyDescent="0.25">
      <c r="A87" s="374" t="s">
        <v>19</v>
      </c>
      <c r="B87" s="374"/>
      <c r="C87" s="374"/>
      <c r="D87" s="374"/>
      <c r="E87" s="321"/>
      <c r="F87" s="386" t="s">
        <v>11</v>
      </c>
      <c r="G87" s="386" t="s">
        <v>96</v>
      </c>
      <c r="H87" s="342" t="s">
        <v>359</v>
      </c>
      <c r="I87" s="386" t="s">
        <v>20</v>
      </c>
      <c r="J87" s="319">
        <f t="shared" si="34"/>
        <v>0</v>
      </c>
      <c r="K87" s="319">
        <f t="shared" si="34"/>
        <v>0</v>
      </c>
      <c r="L87" s="319">
        <f t="shared" si="34"/>
        <v>0</v>
      </c>
    </row>
    <row r="88" spans="1:12" ht="45" hidden="1" x14ac:dyDescent="0.25">
      <c r="A88" s="374" t="s">
        <v>9</v>
      </c>
      <c r="B88" s="374"/>
      <c r="C88" s="374"/>
      <c r="D88" s="374"/>
      <c r="E88" s="321"/>
      <c r="F88" s="386" t="s">
        <v>11</v>
      </c>
      <c r="G88" s="386" t="s">
        <v>96</v>
      </c>
      <c r="H88" s="342" t="s">
        <v>359</v>
      </c>
      <c r="I88" s="386" t="s">
        <v>21</v>
      </c>
      <c r="J88" s="319">
        <f>'3.ВС'!J399</f>
        <v>0</v>
      </c>
      <c r="K88" s="319">
        <f>'3.ВС'!K399</f>
        <v>0</v>
      </c>
      <c r="L88" s="319">
        <f>'3.ВС'!L399</f>
        <v>0</v>
      </c>
    </row>
    <row r="89" spans="1:12" ht="60" x14ac:dyDescent="0.25">
      <c r="A89" s="434" t="s">
        <v>963</v>
      </c>
      <c r="B89" s="432"/>
      <c r="C89" s="432"/>
      <c r="D89" s="432"/>
      <c r="E89" s="342" t="s">
        <v>655</v>
      </c>
      <c r="F89" s="317" t="s">
        <v>11</v>
      </c>
      <c r="G89" s="317" t="s">
        <v>96</v>
      </c>
      <c r="H89" s="433" t="s">
        <v>964</v>
      </c>
      <c r="I89" s="317"/>
      <c r="J89" s="319">
        <f>J90</f>
        <v>292721.51</v>
      </c>
      <c r="K89" s="319">
        <f t="shared" ref="K89:L90" si="35">K90</f>
        <v>0</v>
      </c>
      <c r="L89" s="319">
        <f t="shared" si="35"/>
        <v>0</v>
      </c>
    </row>
    <row r="90" spans="1:12" ht="105" x14ac:dyDescent="0.25">
      <c r="A90" s="434" t="s">
        <v>14</v>
      </c>
      <c r="B90" s="432"/>
      <c r="C90" s="432"/>
      <c r="D90" s="432"/>
      <c r="E90" s="342" t="s">
        <v>655</v>
      </c>
      <c r="F90" s="317" t="s">
        <v>11</v>
      </c>
      <c r="G90" s="317" t="s">
        <v>96</v>
      </c>
      <c r="H90" s="433" t="s">
        <v>964</v>
      </c>
      <c r="I90" s="317" t="s">
        <v>16</v>
      </c>
      <c r="J90" s="319">
        <f>J91</f>
        <v>292721.51</v>
      </c>
      <c r="K90" s="319">
        <f t="shared" si="35"/>
        <v>0</v>
      </c>
      <c r="L90" s="319">
        <f t="shared" si="35"/>
        <v>0</v>
      </c>
    </row>
    <row r="91" spans="1:12" ht="45" x14ac:dyDescent="0.25">
      <c r="A91" s="434" t="s">
        <v>255</v>
      </c>
      <c r="B91" s="432"/>
      <c r="C91" s="432"/>
      <c r="D91" s="432"/>
      <c r="E91" s="342" t="s">
        <v>655</v>
      </c>
      <c r="F91" s="317" t="s">
        <v>11</v>
      </c>
      <c r="G91" s="317" t="s">
        <v>96</v>
      </c>
      <c r="H91" s="433" t="s">
        <v>964</v>
      </c>
      <c r="I91" s="317" t="s">
        <v>17</v>
      </c>
      <c r="J91" s="319">
        <f>'3.ВС'!J402</f>
        <v>292721.51</v>
      </c>
      <c r="K91" s="319">
        <f>'3.ВС'!K402</f>
        <v>0</v>
      </c>
      <c r="L91" s="319">
        <f>'3.ВС'!L402</f>
        <v>0</v>
      </c>
    </row>
    <row r="92" spans="1:12" ht="45" hidden="1" x14ac:dyDescent="0.25">
      <c r="A92" s="374" t="s">
        <v>18</v>
      </c>
      <c r="B92" s="374"/>
      <c r="C92" s="374"/>
      <c r="D92" s="374"/>
      <c r="E92" s="374">
        <v>857</v>
      </c>
      <c r="F92" s="386" t="s">
        <v>11</v>
      </c>
      <c r="G92" s="386" t="s">
        <v>96</v>
      </c>
      <c r="H92" s="342" t="s">
        <v>135</v>
      </c>
      <c r="I92" s="386"/>
      <c r="J92" s="319">
        <f t="shared" ref="J92:L93" si="36">J93</f>
        <v>0</v>
      </c>
      <c r="K92" s="319">
        <f t="shared" si="36"/>
        <v>0</v>
      </c>
      <c r="L92" s="319">
        <f t="shared" si="36"/>
        <v>0</v>
      </c>
    </row>
    <row r="93" spans="1:12" ht="45" hidden="1" x14ac:dyDescent="0.25">
      <c r="A93" s="374" t="s">
        <v>19</v>
      </c>
      <c r="B93" s="374"/>
      <c r="C93" s="374"/>
      <c r="D93" s="386" t="s">
        <v>11</v>
      </c>
      <c r="E93" s="374">
        <v>857</v>
      </c>
      <c r="F93" s="386" t="s">
        <v>11</v>
      </c>
      <c r="G93" s="386" t="s">
        <v>96</v>
      </c>
      <c r="H93" s="342" t="s">
        <v>135</v>
      </c>
      <c r="I93" s="386" t="s">
        <v>20</v>
      </c>
      <c r="J93" s="319">
        <f t="shared" si="36"/>
        <v>0</v>
      </c>
      <c r="K93" s="319">
        <f t="shared" si="36"/>
        <v>0</v>
      </c>
      <c r="L93" s="319">
        <f t="shared" si="36"/>
        <v>0</v>
      </c>
    </row>
    <row r="94" spans="1:12" ht="45" hidden="1" x14ac:dyDescent="0.25">
      <c r="A94" s="374" t="s">
        <v>9</v>
      </c>
      <c r="B94" s="374"/>
      <c r="C94" s="374"/>
      <c r="D94" s="386" t="s">
        <v>11</v>
      </c>
      <c r="E94" s="374">
        <v>857</v>
      </c>
      <c r="F94" s="386" t="s">
        <v>11</v>
      </c>
      <c r="G94" s="386" t="s">
        <v>96</v>
      </c>
      <c r="H94" s="342" t="s">
        <v>135</v>
      </c>
      <c r="I94" s="386" t="s">
        <v>21</v>
      </c>
      <c r="J94" s="319">
        <f>'3.ВС'!J433</f>
        <v>0</v>
      </c>
      <c r="K94" s="319">
        <f>'3.ВС'!K433</f>
        <v>0</v>
      </c>
      <c r="L94" s="319">
        <f>'3.ВС'!L433</f>
        <v>0</v>
      </c>
    </row>
    <row r="95" spans="1:12" ht="60" hidden="1" x14ac:dyDescent="0.25">
      <c r="A95" s="374" t="s">
        <v>137</v>
      </c>
      <c r="B95" s="374"/>
      <c r="C95" s="374"/>
      <c r="D95" s="374"/>
      <c r="E95" s="374">
        <v>857</v>
      </c>
      <c r="F95" s="386" t="s">
        <v>11</v>
      </c>
      <c r="G95" s="386" t="s">
        <v>96</v>
      </c>
      <c r="H95" s="342" t="s">
        <v>138</v>
      </c>
      <c r="I95" s="386"/>
      <c r="J95" s="319">
        <f t="shared" ref="J95:L96" si="37">J96</f>
        <v>0</v>
      </c>
      <c r="K95" s="319">
        <f t="shared" si="37"/>
        <v>0</v>
      </c>
      <c r="L95" s="319">
        <f t="shared" si="37"/>
        <v>0</v>
      </c>
    </row>
    <row r="96" spans="1:12" ht="105" hidden="1" x14ac:dyDescent="0.25">
      <c r="A96" s="374" t="s">
        <v>14</v>
      </c>
      <c r="B96" s="374"/>
      <c r="C96" s="374"/>
      <c r="D96" s="374"/>
      <c r="E96" s="374">
        <v>857</v>
      </c>
      <c r="F96" s="386" t="s">
        <v>15</v>
      </c>
      <c r="G96" s="386" t="s">
        <v>96</v>
      </c>
      <c r="H96" s="342" t="s">
        <v>138</v>
      </c>
      <c r="I96" s="386" t="s">
        <v>16</v>
      </c>
      <c r="J96" s="319">
        <f t="shared" si="37"/>
        <v>0</v>
      </c>
      <c r="K96" s="319">
        <f t="shared" si="37"/>
        <v>0</v>
      </c>
      <c r="L96" s="319">
        <f t="shared" si="37"/>
        <v>0</v>
      </c>
    </row>
    <row r="97" spans="1:12" ht="45" hidden="1" x14ac:dyDescent="0.25">
      <c r="A97" s="374" t="s">
        <v>8</v>
      </c>
      <c r="B97" s="374"/>
      <c r="C97" s="374"/>
      <c r="D97" s="374"/>
      <c r="E97" s="374">
        <v>857</v>
      </c>
      <c r="F97" s="386" t="s">
        <v>11</v>
      </c>
      <c r="G97" s="386" t="s">
        <v>96</v>
      </c>
      <c r="H97" s="342" t="s">
        <v>138</v>
      </c>
      <c r="I97" s="386" t="s">
        <v>17</v>
      </c>
      <c r="J97" s="319">
        <f>'3.ВС'!J436</f>
        <v>0</v>
      </c>
      <c r="K97" s="319">
        <f>'3.ВС'!K436</f>
        <v>0</v>
      </c>
      <c r="L97" s="319">
        <f>'3.ВС'!L436</f>
        <v>0</v>
      </c>
    </row>
    <row r="98" spans="1:12" ht="120" hidden="1" x14ac:dyDescent="0.25">
      <c r="A98" s="374" t="s">
        <v>139</v>
      </c>
      <c r="B98" s="374"/>
      <c r="C98" s="374"/>
      <c r="D98" s="386" t="s">
        <v>11</v>
      </c>
      <c r="E98" s="374">
        <v>857</v>
      </c>
      <c r="F98" s="386" t="s">
        <v>15</v>
      </c>
      <c r="G98" s="386" t="s">
        <v>96</v>
      </c>
      <c r="H98" s="342" t="s">
        <v>140</v>
      </c>
      <c r="I98" s="386"/>
      <c r="J98" s="319">
        <f t="shared" ref="J98:L99" si="38">J99</f>
        <v>0</v>
      </c>
      <c r="K98" s="319">
        <f t="shared" si="38"/>
        <v>0</v>
      </c>
      <c r="L98" s="319">
        <f t="shared" si="38"/>
        <v>0</v>
      </c>
    </row>
    <row r="99" spans="1:12" ht="45" hidden="1" x14ac:dyDescent="0.25">
      <c r="A99" s="374" t="s">
        <v>19</v>
      </c>
      <c r="B99" s="374"/>
      <c r="C99" s="374"/>
      <c r="D99" s="386" t="s">
        <v>11</v>
      </c>
      <c r="E99" s="374">
        <v>857</v>
      </c>
      <c r="F99" s="386" t="s">
        <v>11</v>
      </c>
      <c r="G99" s="386" t="s">
        <v>96</v>
      </c>
      <c r="H99" s="342" t="s">
        <v>140</v>
      </c>
      <c r="I99" s="386" t="s">
        <v>20</v>
      </c>
      <c r="J99" s="319">
        <f t="shared" si="38"/>
        <v>0</v>
      </c>
      <c r="K99" s="319">
        <f t="shared" si="38"/>
        <v>0</v>
      </c>
      <c r="L99" s="319">
        <f t="shared" si="38"/>
        <v>0</v>
      </c>
    </row>
    <row r="100" spans="1:12" ht="45" hidden="1" x14ac:dyDescent="0.25">
      <c r="A100" s="374" t="s">
        <v>9</v>
      </c>
      <c r="B100" s="374"/>
      <c r="C100" s="374"/>
      <c r="D100" s="386" t="s">
        <v>11</v>
      </c>
      <c r="E100" s="374">
        <v>857</v>
      </c>
      <c r="F100" s="386" t="s">
        <v>11</v>
      </c>
      <c r="G100" s="386" t="s">
        <v>96</v>
      </c>
      <c r="H100" s="342" t="s">
        <v>140</v>
      </c>
      <c r="I100" s="386" t="s">
        <v>21</v>
      </c>
      <c r="J100" s="319">
        <f>'3.ВС'!J439</f>
        <v>0</v>
      </c>
      <c r="K100" s="319">
        <f>'3.ВС'!K439</f>
        <v>0</v>
      </c>
      <c r="L100" s="319">
        <f>'3.ВС'!L439</f>
        <v>0</v>
      </c>
    </row>
    <row r="101" spans="1:12" hidden="1" x14ac:dyDescent="0.25">
      <c r="A101" s="374" t="s">
        <v>123</v>
      </c>
      <c r="B101" s="374"/>
      <c r="C101" s="374"/>
      <c r="D101" s="374"/>
      <c r="E101" s="321">
        <v>853</v>
      </c>
      <c r="F101" s="386" t="s">
        <v>11</v>
      </c>
      <c r="G101" s="386" t="s">
        <v>100</v>
      </c>
      <c r="H101" s="342"/>
      <c r="I101" s="386"/>
      <c r="J101" s="319">
        <f t="shared" ref="J101:L103" si="39">J102</f>
        <v>0</v>
      </c>
      <c r="K101" s="319">
        <f t="shared" si="39"/>
        <v>0</v>
      </c>
      <c r="L101" s="319">
        <f t="shared" si="39"/>
        <v>0</v>
      </c>
    </row>
    <row r="102" spans="1:12" ht="30" hidden="1" x14ac:dyDescent="0.25">
      <c r="A102" s="374" t="s">
        <v>93</v>
      </c>
      <c r="B102" s="374"/>
      <c r="C102" s="374"/>
      <c r="D102" s="374"/>
      <c r="E102" s="321">
        <v>853</v>
      </c>
      <c r="F102" s="386" t="s">
        <v>11</v>
      </c>
      <c r="G102" s="386" t="s">
        <v>100</v>
      </c>
      <c r="H102" s="342" t="s">
        <v>212</v>
      </c>
      <c r="I102" s="386"/>
      <c r="J102" s="319">
        <f t="shared" si="39"/>
        <v>0</v>
      </c>
      <c r="K102" s="319">
        <f t="shared" si="39"/>
        <v>0</v>
      </c>
      <c r="L102" s="319">
        <f t="shared" si="39"/>
        <v>0</v>
      </c>
    </row>
    <row r="103" spans="1:12" ht="30" hidden="1" x14ac:dyDescent="0.25">
      <c r="A103" s="374" t="s">
        <v>22</v>
      </c>
      <c r="B103" s="374"/>
      <c r="C103" s="374"/>
      <c r="D103" s="374"/>
      <c r="E103" s="321">
        <v>853</v>
      </c>
      <c r="F103" s="386" t="s">
        <v>11</v>
      </c>
      <c r="G103" s="386" t="s">
        <v>100</v>
      </c>
      <c r="H103" s="342" t="s">
        <v>212</v>
      </c>
      <c r="I103" s="386" t="s">
        <v>23</v>
      </c>
      <c r="J103" s="319">
        <f t="shared" si="39"/>
        <v>0</v>
      </c>
      <c r="K103" s="319">
        <f t="shared" si="39"/>
        <v>0</v>
      </c>
      <c r="L103" s="319">
        <f t="shared" si="39"/>
        <v>0</v>
      </c>
    </row>
    <row r="104" spans="1:12" ht="30" hidden="1" x14ac:dyDescent="0.25">
      <c r="A104" s="374" t="s">
        <v>124</v>
      </c>
      <c r="B104" s="374"/>
      <c r="C104" s="374"/>
      <c r="D104" s="374"/>
      <c r="E104" s="321">
        <v>853</v>
      </c>
      <c r="F104" s="386" t="s">
        <v>11</v>
      </c>
      <c r="G104" s="386" t="s">
        <v>100</v>
      </c>
      <c r="H104" s="342" t="s">
        <v>212</v>
      </c>
      <c r="I104" s="386" t="s">
        <v>125</v>
      </c>
      <c r="J104" s="319">
        <f>'3.ВС'!J406</f>
        <v>0</v>
      </c>
      <c r="K104" s="319">
        <f>'3.ВС'!K406</f>
        <v>0</v>
      </c>
      <c r="L104" s="319">
        <f>'3.ВС'!L406</f>
        <v>0</v>
      </c>
    </row>
    <row r="105" spans="1:12" ht="30" hidden="1" x14ac:dyDescent="0.25">
      <c r="A105" s="374" t="s">
        <v>31</v>
      </c>
      <c r="B105" s="374"/>
      <c r="C105" s="374"/>
      <c r="D105" s="374"/>
      <c r="E105" s="374">
        <v>851</v>
      </c>
      <c r="F105" s="386" t="s">
        <v>11</v>
      </c>
      <c r="G105" s="386" t="s">
        <v>32</v>
      </c>
      <c r="H105" s="342"/>
      <c r="I105" s="386"/>
      <c r="J105" s="319">
        <f>J106+J109+J112+J115+J118</f>
        <v>0</v>
      </c>
      <c r="K105" s="319">
        <f t="shared" ref="K105:L105" si="40">K106+K109+K112+K115+K118</f>
        <v>0</v>
      </c>
      <c r="L105" s="319">
        <f t="shared" si="40"/>
        <v>0</v>
      </c>
    </row>
    <row r="106" spans="1:12" ht="45" hidden="1" x14ac:dyDescent="0.25">
      <c r="A106" s="374" t="s">
        <v>222</v>
      </c>
      <c r="B106" s="374"/>
      <c r="C106" s="374"/>
      <c r="D106" s="374"/>
      <c r="E106" s="374">
        <v>851</v>
      </c>
      <c r="F106" s="386" t="s">
        <v>11</v>
      </c>
      <c r="G106" s="342" t="s">
        <v>32</v>
      </c>
      <c r="H106" s="342" t="s">
        <v>311</v>
      </c>
      <c r="I106" s="386"/>
      <c r="J106" s="319">
        <f t="shared" ref="J106:L107" si="41">J107</f>
        <v>0</v>
      </c>
      <c r="K106" s="319">
        <f t="shared" si="41"/>
        <v>0</v>
      </c>
      <c r="L106" s="319">
        <f t="shared" si="41"/>
        <v>0</v>
      </c>
    </row>
    <row r="107" spans="1:12" ht="45" hidden="1" x14ac:dyDescent="0.25">
      <c r="A107" s="374" t="s">
        <v>19</v>
      </c>
      <c r="B107" s="374"/>
      <c r="C107" s="374"/>
      <c r="D107" s="374"/>
      <c r="E107" s="374">
        <v>851</v>
      </c>
      <c r="F107" s="386" t="s">
        <v>11</v>
      </c>
      <c r="G107" s="342" t="s">
        <v>32</v>
      </c>
      <c r="H107" s="342" t="s">
        <v>311</v>
      </c>
      <c r="I107" s="386" t="s">
        <v>20</v>
      </c>
      <c r="J107" s="319">
        <f t="shared" si="41"/>
        <v>0</v>
      </c>
      <c r="K107" s="319">
        <f t="shared" si="41"/>
        <v>0</v>
      </c>
      <c r="L107" s="319">
        <f t="shared" si="41"/>
        <v>0</v>
      </c>
    </row>
    <row r="108" spans="1:12" ht="45" hidden="1" x14ac:dyDescent="0.25">
      <c r="A108" s="374" t="s">
        <v>9</v>
      </c>
      <c r="B108" s="374"/>
      <c r="C108" s="374"/>
      <c r="D108" s="374"/>
      <c r="E108" s="374">
        <v>851</v>
      </c>
      <c r="F108" s="386" t="s">
        <v>11</v>
      </c>
      <c r="G108" s="342" t="s">
        <v>32</v>
      </c>
      <c r="H108" s="342" t="s">
        <v>311</v>
      </c>
      <c r="I108" s="386" t="s">
        <v>21</v>
      </c>
      <c r="J108" s="319">
        <f>'3.ВС'!J82</f>
        <v>0</v>
      </c>
      <c r="K108" s="319">
        <f>'3.ВС'!K82</f>
        <v>0</v>
      </c>
      <c r="L108" s="319">
        <f>'3.ВС'!L82</f>
        <v>0</v>
      </c>
    </row>
    <row r="109" spans="1:12" ht="45" hidden="1" x14ac:dyDescent="0.25">
      <c r="A109" s="374" t="s">
        <v>35</v>
      </c>
      <c r="B109" s="374"/>
      <c r="C109" s="374"/>
      <c r="D109" s="374"/>
      <c r="E109" s="374">
        <v>851</v>
      </c>
      <c r="F109" s="386" t="s">
        <v>15</v>
      </c>
      <c r="G109" s="342" t="s">
        <v>32</v>
      </c>
      <c r="H109" s="342" t="s">
        <v>375</v>
      </c>
      <c r="I109" s="386"/>
      <c r="J109" s="319">
        <f t="shared" ref="J109:L110" si="42">J110</f>
        <v>0</v>
      </c>
      <c r="K109" s="319">
        <f t="shared" si="42"/>
        <v>0</v>
      </c>
      <c r="L109" s="319">
        <f t="shared" si="42"/>
        <v>0</v>
      </c>
    </row>
    <row r="110" spans="1:12" ht="45" hidden="1" x14ac:dyDescent="0.25">
      <c r="A110" s="374" t="s">
        <v>19</v>
      </c>
      <c r="B110" s="374"/>
      <c r="C110" s="374"/>
      <c r="D110" s="374"/>
      <c r="E110" s="374">
        <v>851</v>
      </c>
      <c r="F110" s="386" t="s">
        <v>11</v>
      </c>
      <c r="G110" s="386" t="s">
        <v>32</v>
      </c>
      <c r="H110" s="342" t="s">
        <v>375</v>
      </c>
      <c r="I110" s="386" t="s">
        <v>20</v>
      </c>
      <c r="J110" s="319">
        <f t="shared" si="42"/>
        <v>0</v>
      </c>
      <c r="K110" s="319">
        <f t="shared" si="42"/>
        <v>0</v>
      </c>
      <c r="L110" s="319">
        <f t="shared" si="42"/>
        <v>0</v>
      </c>
    </row>
    <row r="111" spans="1:12" ht="45" hidden="1" x14ac:dyDescent="0.25">
      <c r="A111" s="374" t="s">
        <v>9</v>
      </c>
      <c r="B111" s="374"/>
      <c r="C111" s="374"/>
      <c r="D111" s="374"/>
      <c r="E111" s="374">
        <v>851</v>
      </c>
      <c r="F111" s="386" t="s">
        <v>11</v>
      </c>
      <c r="G111" s="386" t="s">
        <v>32</v>
      </c>
      <c r="H111" s="342" t="s">
        <v>375</v>
      </c>
      <c r="I111" s="386" t="s">
        <v>21</v>
      </c>
      <c r="J111" s="319">
        <f>'3.ВС'!J85</f>
        <v>0</v>
      </c>
      <c r="K111" s="319">
        <f>'3.ВС'!K85</f>
        <v>0</v>
      </c>
      <c r="L111" s="319">
        <f>'3.ВС'!L85</f>
        <v>0</v>
      </c>
    </row>
    <row r="112" spans="1:12" ht="75" hidden="1" x14ac:dyDescent="0.25">
      <c r="A112" s="374" t="s">
        <v>421</v>
      </c>
      <c r="B112" s="374"/>
      <c r="C112" s="374"/>
      <c r="D112" s="374"/>
      <c r="E112" s="342" t="s">
        <v>250</v>
      </c>
      <c r="F112" s="386" t="s">
        <v>11</v>
      </c>
      <c r="G112" s="386" t="s">
        <v>32</v>
      </c>
      <c r="H112" s="342" t="s">
        <v>437</v>
      </c>
      <c r="I112" s="386"/>
      <c r="J112" s="319">
        <f t="shared" ref="J112:L113" si="43">J113</f>
        <v>0</v>
      </c>
      <c r="K112" s="319">
        <f t="shared" si="43"/>
        <v>0</v>
      </c>
      <c r="L112" s="319">
        <f t="shared" si="43"/>
        <v>0</v>
      </c>
    </row>
    <row r="113" spans="1:12" ht="45" hidden="1" x14ac:dyDescent="0.25">
      <c r="A113" s="374" t="s">
        <v>19</v>
      </c>
      <c r="B113" s="374"/>
      <c r="C113" s="374"/>
      <c r="D113" s="374"/>
      <c r="E113" s="342">
        <v>851</v>
      </c>
      <c r="F113" s="386" t="s">
        <v>11</v>
      </c>
      <c r="G113" s="386" t="s">
        <v>32</v>
      </c>
      <c r="H113" s="342" t="s">
        <v>437</v>
      </c>
      <c r="I113" s="386" t="s">
        <v>20</v>
      </c>
      <c r="J113" s="319">
        <f t="shared" si="43"/>
        <v>0</v>
      </c>
      <c r="K113" s="319">
        <f t="shared" si="43"/>
        <v>0</v>
      </c>
      <c r="L113" s="319">
        <f t="shared" si="43"/>
        <v>0</v>
      </c>
    </row>
    <row r="114" spans="1:12" ht="45" hidden="1" x14ac:dyDescent="0.25">
      <c r="A114" s="374" t="s">
        <v>9</v>
      </c>
      <c r="B114" s="374"/>
      <c r="C114" s="374"/>
      <c r="D114" s="374"/>
      <c r="E114" s="342">
        <v>851</v>
      </c>
      <c r="F114" s="386" t="s">
        <v>11</v>
      </c>
      <c r="G114" s="386" t="s">
        <v>32</v>
      </c>
      <c r="H114" s="342" t="s">
        <v>437</v>
      </c>
      <c r="I114" s="386" t="s">
        <v>21</v>
      </c>
      <c r="J114" s="319">
        <f>'3.ВС'!J88</f>
        <v>0</v>
      </c>
      <c r="K114" s="319">
        <f>'3.ВС'!K88</f>
        <v>0</v>
      </c>
      <c r="L114" s="319">
        <f>'3.ВС'!L88</f>
        <v>0</v>
      </c>
    </row>
    <row r="115" spans="1:12" s="1" customFormat="1" ht="45" hidden="1" x14ac:dyDescent="0.25">
      <c r="A115" s="374" t="s">
        <v>36</v>
      </c>
      <c r="B115" s="374"/>
      <c r="C115" s="374"/>
      <c r="D115" s="374"/>
      <c r="E115" s="374">
        <v>851</v>
      </c>
      <c r="F115" s="342" t="s">
        <v>11</v>
      </c>
      <c r="G115" s="342" t="s">
        <v>32</v>
      </c>
      <c r="H115" s="342" t="s">
        <v>312</v>
      </c>
      <c r="I115" s="342"/>
      <c r="J115" s="319">
        <f t="shared" ref="J115:L116" si="44">J116</f>
        <v>0</v>
      </c>
      <c r="K115" s="319">
        <f t="shared" si="44"/>
        <v>0</v>
      </c>
      <c r="L115" s="319">
        <f t="shared" si="44"/>
        <v>0</v>
      </c>
    </row>
    <row r="116" spans="1:12" ht="60" hidden="1" x14ac:dyDescent="0.25">
      <c r="A116" s="374" t="s">
        <v>37</v>
      </c>
      <c r="B116" s="374"/>
      <c r="C116" s="374"/>
      <c r="D116" s="374"/>
      <c r="E116" s="374">
        <v>851</v>
      </c>
      <c r="F116" s="386" t="s">
        <v>11</v>
      </c>
      <c r="G116" s="386" t="s">
        <v>32</v>
      </c>
      <c r="H116" s="342" t="s">
        <v>312</v>
      </c>
      <c r="I116" s="321">
        <v>600</v>
      </c>
      <c r="J116" s="319">
        <f t="shared" si="44"/>
        <v>0</v>
      </c>
      <c r="K116" s="319">
        <f t="shared" si="44"/>
        <v>0</v>
      </c>
      <c r="L116" s="319">
        <f t="shared" si="44"/>
        <v>0</v>
      </c>
    </row>
    <row r="117" spans="1:12" ht="30" hidden="1" x14ac:dyDescent="0.25">
      <c r="A117" s="374" t="s">
        <v>38</v>
      </c>
      <c r="B117" s="374"/>
      <c r="C117" s="374"/>
      <c r="D117" s="374"/>
      <c r="E117" s="374">
        <v>851</v>
      </c>
      <c r="F117" s="386" t="s">
        <v>11</v>
      </c>
      <c r="G117" s="386" t="s">
        <v>32</v>
      </c>
      <c r="H117" s="342" t="s">
        <v>312</v>
      </c>
      <c r="I117" s="321">
        <v>610</v>
      </c>
      <c r="J117" s="319">
        <f>'3.ВС'!J91</f>
        <v>0</v>
      </c>
      <c r="K117" s="319">
        <f>'3.ВС'!K91</f>
        <v>0</v>
      </c>
      <c r="L117" s="319">
        <f>'3.ВС'!L91</f>
        <v>0</v>
      </c>
    </row>
    <row r="118" spans="1:12" ht="30" hidden="1" x14ac:dyDescent="0.25">
      <c r="A118" s="374" t="s">
        <v>234</v>
      </c>
      <c r="B118" s="374"/>
      <c r="C118" s="374"/>
      <c r="D118" s="374"/>
      <c r="E118" s="321">
        <v>853</v>
      </c>
      <c r="F118" s="386" t="s">
        <v>11</v>
      </c>
      <c r="G118" s="386" t="s">
        <v>32</v>
      </c>
      <c r="H118" s="342" t="s">
        <v>238</v>
      </c>
      <c r="I118" s="386"/>
      <c r="J118" s="319">
        <f t="shared" ref="J118:L118" si="45">J120</f>
        <v>0</v>
      </c>
      <c r="K118" s="319">
        <f t="shared" si="45"/>
        <v>0</v>
      </c>
      <c r="L118" s="319">
        <f t="shared" si="45"/>
        <v>0</v>
      </c>
    </row>
    <row r="119" spans="1:12" ht="19.5" hidden="1" customHeight="1" x14ac:dyDescent="0.25">
      <c r="A119" s="374" t="s">
        <v>22</v>
      </c>
      <c r="B119" s="374" t="s">
        <v>11</v>
      </c>
      <c r="C119" s="374" t="s">
        <v>32</v>
      </c>
      <c r="D119" s="374" t="s">
        <v>238</v>
      </c>
      <c r="E119" s="374" t="s">
        <v>23</v>
      </c>
      <c r="F119" s="386" t="s">
        <v>11</v>
      </c>
      <c r="G119" s="386" t="s">
        <v>32</v>
      </c>
      <c r="H119" s="342" t="s">
        <v>238</v>
      </c>
      <c r="I119" s="386" t="s">
        <v>23</v>
      </c>
      <c r="J119" s="319">
        <f t="shared" ref="J119:L119" si="46">J120</f>
        <v>0</v>
      </c>
      <c r="K119" s="319">
        <f t="shared" si="46"/>
        <v>0</v>
      </c>
      <c r="L119" s="319">
        <f t="shared" si="46"/>
        <v>0</v>
      </c>
    </row>
    <row r="120" spans="1:12" ht="30" hidden="1" x14ac:dyDescent="0.25">
      <c r="A120" s="374" t="s">
        <v>124</v>
      </c>
      <c r="B120" s="374"/>
      <c r="C120" s="374"/>
      <c r="D120" s="374"/>
      <c r="E120" s="321">
        <v>853</v>
      </c>
      <c r="F120" s="386" t="s">
        <v>11</v>
      </c>
      <c r="G120" s="386" t="s">
        <v>32</v>
      </c>
      <c r="H120" s="342" t="s">
        <v>238</v>
      </c>
      <c r="I120" s="386" t="s">
        <v>125</v>
      </c>
      <c r="J120" s="319">
        <f>'3.ВС'!J410</f>
        <v>0</v>
      </c>
      <c r="K120" s="319">
        <f>'3.ВС'!K410</f>
        <v>0</v>
      </c>
      <c r="L120" s="319">
        <f>'3.ВС'!L410</f>
        <v>0</v>
      </c>
    </row>
    <row r="121" spans="1:12" s="26" customFormat="1" hidden="1" x14ac:dyDescent="0.25">
      <c r="A121" s="381" t="s">
        <v>39</v>
      </c>
      <c r="B121" s="381"/>
      <c r="C121" s="381"/>
      <c r="D121" s="381"/>
      <c r="E121" s="383">
        <v>851</v>
      </c>
      <c r="F121" s="387" t="s">
        <v>40</v>
      </c>
      <c r="G121" s="387"/>
      <c r="H121" s="388"/>
      <c r="I121" s="387"/>
      <c r="J121" s="382">
        <f t="shared" ref="J121:L122" si="47">J122</f>
        <v>0</v>
      </c>
      <c r="K121" s="382">
        <f t="shared" si="47"/>
        <v>0</v>
      </c>
      <c r="L121" s="382">
        <f t="shared" si="47"/>
        <v>0</v>
      </c>
    </row>
    <row r="122" spans="1:12" s="69" customFormat="1" ht="30" hidden="1" x14ac:dyDescent="0.25">
      <c r="A122" s="374" t="s">
        <v>41</v>
      </c>
      <c r="B122" s="374"/>
      <c r="C122" s="374"/>
      <c r="D122" s="374"/>
      <c r="E122" s="321">
        <v>851</v>
      </c>
      <c r="F122" s="386" t="s">
        <v>40</v>
      </c>
      <c r="G122" s="386" t="s">
        <v>42</v>
      </c>
      <c r="H122" s="342"/>
      <c r="I122" s="386"/>
      <c r="J122" s="319">
        <f t="shared" si="47"/>
        <v>0</v>
      </c>
      <c r="K122" s="319">
        <f t="shared" si="47"/>
        <v>0</v>
      </c>
      <c r="L122" s="319">
        <f t="shared" si="47"/>
        <v>0</v>
      </c>
    </row>
    <row r="123" spans="1:12" s="1" customFormat="1" ht="60" hidden="1" x14ac:dyDescent="0.25">
      <c r="A123" s="374" t="s">
        <v>410</v>
      </c>
      <c r="B123" s="374"/>
      <c r="C123" s="374"/>
      <c r="D123" s="374"/>
      <c r="E123" s="321">
        <v>851</v>
      </c>
      <c r="F123" s="374" t="s">
        <v>40</v>
      </c>
      <c r="G123" s="374" t="s">
        <v>42</v>
      </c>
      <c r="H123" s="342" t="s">
        <v>313</v>
      </c>
      <c r="I123" s="374" t="s">
        <v>44</v>
      </c>
      <c r="J123" s="319">
        <f>J124+J126</f>
        <v>0</v>
      </c>
      <c r="K123" s="319">
        <f t="shared" ref="K123:L123" si="48">K124+K126</f>
        <v>0</v>
      </c>
      <c r="L123" s="319">
        <f t="shared" si="48"/>
        <v>0</v>
      </c>
    </row>
    <row r="124" spans="1:12" ht="105" hidden="1" x14ac:dyDescent="0.25">
      <c r="A124" s="374" t="s">
        <v>14</v>
      </c>
      <c r="B124" s="374"/>
      <c r="C124" s="374"/>
      <c r="D124" s="374"/>
      <c r="E124" s="374">
        <v>851</v>
      </c>
      <c r="F124" s="386" t="s">
        <v>40</v>
      </c>
      <c r="G124" s="386" t="s">
        <v>42</v>
      </c>
      <c r="H124" s="342" t="s">
        <v>313</v>
      </c>
      <c r="I124" s="386" t="s">
        <v>16</v>
      </c>
      <c r="J124" s="319">
        <f t="shared" ref="J124:L124" si="49">J125</f>
        <v>0</v>
      </c>
      <c r="K124" s="319">
        <f t="shared" si="49"/>
        <v>0</v>
      </c>
      <c r="L124" s="319">
        <f t="shared" si="49"/>
        <v>0</v>
      </c>
    </row>
    <row r="125" spans="1:12" ht="45" hidden="1" x14ac:dyDescent="0.25">
      <c r="A125" s="374" t="s">
        <v>8</v>
      </c>
      <c r="B125" s="374"/>
      <c r="C125" s="374"/>
      <c r="D125" s="374"/>
      <c r="E125" s="374">
        <v>851</v>
      </c>
      <c r="F125" s="386" t="s">
        <v>40</v>
      </c>
      <c r="G125" s="386" t="s">
        <v>42</v>
      </c>
      <c r="H125" s="342" t="s">
        <v>313</v>
      </c>
      <c r="I125" s="386" t="s">
        <v>17</v>
      </c>
      <c r="J125" s="319">
        <f>'3.ВС'!J96</f>
        <v>0</v>
      </c>
      <c r="K125" s="319">
        <f>'3.ВС'!K96</f>
        <v>0</v>
      </c>
      <c r="L125" s="319">
        <f>'3.ВС'!L96</f>
        <v>0</v>
      </c>
    </row>
    <row r="126" spans="1:12" ht="45" hidden="1" x14ac:dyDescent="0.25">
      <c r="A126" s="374" t="s">
        <v>19</v>
      </c>
      <c r="B126" s="374"/>
      <c r="C126" s="374"/>
      <c r="D126" s="374"/>
      <c r="E126" s="374">
        <v>851</v>
      </c>
      <c r="F126" s="386" t="s">
        <v>40</v>
      </c>
      <c r="G126" s="386" t="s">
        <v>42</v>
      </c>
      <c r="H126" s="342" t="s">
        <v>313</v>
      </c>
      <c r="I126" s="386" t="s">
        <v>20</v>
      </c>
      <c r="J126" s="319">
        <f t="shared" ref="J126:L126" si="50">J127</f>
        <v>0</v>
      </c>
      <c r="K126" s="319">
        <f t="shared" si="50"/>
        <v>0</v>
      </c>
      <c r="L126" s="319">
        <f t="shared" si="50"/>
        <v>0</v>
      </c>
    </row>
    <row r="127" spans="1:12" ht="45" hidden="1" x14ac:dyDescent="0.25">
      <c r="A127" s="374" t="s">
        <v>9</v>
      </c>
      <c r="B127" s="374"/>
      <c r="C127" s="374"/>
      <c r="D127" s="374"/>
      <c r="E127" s="374">
        <v>851</v>
      </c>
      <c r="F127" s="386" t="s">
        <v>40</v>
      </c>
      <c r="G127" s="386" t="s">
        <v>42</v>
      </c>
      <c r="H127" s="342" t="s">
        <v>313</v>
      </c>
      <c r="I127" s="386" t="s">
        <v>21</v>
      </c>
      <c r="J127" s="319">
        <f>'3.ВС'!J98</f>
        <v>0</v>
      </c>
      <c r="K127" s="319">
        <f>'3.ВС'!K98</f>
        <v>0</v>
      </c>
      <c r="L127" s="319">
        <f>'3.ВС'!L98</f>
        <v>0</v>
      </c>
    </row>
    <row r="128" spans="1:12" s="26" customFormat="1" ht="30" hidden="1" x14ac:dyDescent="0.25">
      <c r="A128" s="381" t="s">
        <v>45</v>
      </c>
      <c r="B128" s="381"/>
      <c r="C128" s="381"/>
      <c r="D128" s="381"/>
      <c r="E128" s="381">
        <v>851</v>
      </c>
      <c r="F128" s="387" t="s">
        <v>42</v>
      </c>
      <c r="G128" s="387"/>
      <c r="H128" s="388"/>
      <c r="I128" s="387"/>
      <c r="J128" s="382">
        <f t="shared" ref="J128:L128" si="51">J129</f>
        <v>0</v>
      </c>
      <c r="K128" s="382">
        <f t="shared" si="51"/>
        <v>0</v>
      </c>
      <c r="L128" s="382">
        <f t="shared" si="51"/>
        <v>0</v>
      </c>
    </row>
    <row r="129" spans="1:12" ht="60" hidden="1" x14ac:dyDescent="0.25">
      <c r="A129" s="374" t="s">
        <v>288</v>
      </c>
      <c r="B129" s="374"/>
      <c r="C129" s="374"/>
      <c r="D129" s="374"/>
      <c r="E129" s="374">
        <v>851</v>
      </c>
      <c r="F129" s="386" t="s">
        <v>42</v>
      </c>
      <c r="G129" s="386" t="s">
        <v>86</v>
      </c>
      <c r="H129" s="342"/>
      <c r="I129" s="386"/>
      <c r="J129" s="319">
        <f t="shared" ref="J129:L129" si="52">J130+J137</f>
        <v>0</v>
      </c>
      <c r="K129" s="319">
        <f t="shared" si="52"/>
        <v>0</v>
      </c>
      <c r="L129" s="319">
        <f t="shared" si="52"/>
        <v>0</v>
      </c>
    </row>
    <row r="130" spans="1:12" ht="30" hidden="1" x14ac:dyDescent="0.25">
      <c r="A130" s="374" t="s">
        <v>47</v>
      </c>
      <c r="B130" s="374"/>
      <c r="C130" s="374"/>
      <c r="D130" s="374"/>
      <c r="E130" s="374">
        <v>851</v>
      </c>
      <c r="F130" s="386" t="s">
        <v>42</v>
      </c>
      <c r="G130" s="386" t="s">
        <v>86</v>
      </c>
      <c r="H130" s="342" t="s">
        <v>314</v>
      </c>
      <c r="I130" s="386"/>
      <c r="J130" s="319">
        <f t="shared" ref="J130:L130" si="53">J131+J133+J135</f>
        <v>0</v>
      </c>
      <c r="K130" s="319">
        <f t="shared" si="53"/>
        <v>0</v>
      </c>
      <c r="L130" s="319">
        <f t="shared" si="53"/>
        <v>0</v>
      </c>
    </row>
    <row r="131" spans="1:12" ht="105" hidden="1" x14ac:dyDescent="0.25">
      <c r="A131" s="374" t="s">
        <v>14</v>
      </c>
      <c r="B131" s="374"/>
      <c r="C131" s="374"/>
      <c r="D131" s="374"/>
      <c r="E131" s="374">
        <v>851</v>
      </c>
      <c r="F131" s="386" t="s">
        <v>42</v>
      </c>
      <c r="G131" s="342" t="s">
        <v>86</v>
      </c>
      <c r="H131" s="342" t="s">
        <v>314</v>
      </c>
      <c r="I131" s="386" t="s">
        <v>16</v>
      </c>
      <c r="J131" s="319">
        <f t="shared" ref="J131:L131" si="54">J132</f>
        <v>0</v>
      </c>
      <c r="K131" s="319">
        <f t="shared" si="54"/>
        <v>0</v>
      </c>
      <c r="L131" s="319">
        <f t="shared" si="54"/>
        <v>0</v>
      </c>
    </row>
    <row r="132" spans="1:12" ht="30" hidden="1" x14ac:dyDescent="0.25">
      <c r="A132" s="374" t="s">
        <v>7</v>
      </c>
      <c r="B132" s="374"/>
      <c r="C132" s="374"/>
      <c r="D132" s="374"/>
      <c r="E132" s="374">
        <v>851</v>
      </c>
      <c r="F132" s="386" t="s">
        <v>42</v>
      </c>
      <c r="G132" s="342" t="s">
        <v>86</v>
      </c>
      <c r="H132" s="342" t="s">
        <v>314</v>
      </c>
      <c r="I132" s="386" t="s">
        <v>48</v>
      </c>
      <c r="J132" s="319">
        <f>'3.ВС'!J103</f>
        <v>0</v>
      </c>
      <c r="K132" s="319">
        <f>'3.ВС'!K103</f>
        <v>0</v>
      </c>
      <c r="L132" s="319">
        <f>'3.ВС'!L103</f>
        <v>0</v>
      </c>
    </row>
    <row r="133" spans="1:12" ht="45" hidden="1" x14ac:dyDescent="0.25">
      <c r="A133" s="374" t="s">
        <v>19</v>
      </c>
      <c r="B133" s="374"/>
      <c r="C133" s="374"/>
      <c r="D133" s="374"/>
      <c r="E133" s="374">
        <v>851</v>
      </c>
      <c r="F133" s="386" t="s">
        <v>42</v>
      </c>
      <c r="G133" s="342" t="s">
        <v>86</v>
      </c>
      <c r="H133" s="342" t="s">
        <v>314</v>
      </c>
      <c r="I133" s="386" t="s">
        <v>20</v>
      </c>
      <c r="J133" s="319">
        <f t="shared" ref="J133:L133" si="55">J134</f>
        <v>0</v>
      </c>
      <c r="K133" s="319">
        <f t="shared" si="55"/>
        <v>0</v>
      </c>
      <c r="L133" s="319">
        <f t="shared" si="55"/>
        <v>0</v>
      </c>
    </row>
    <row r="134" spans="1:12" ht="45" hidden="1" x14ac:dyDescent="0.25">
      <c r="A134" s="374" t="s">
        <v>9</v>
      </c>
      <c r="B134" s="374"/>
      <c r="C134" s="374"/>
      <c r="D134" s="374"/>
      <c r="E134" s="374">
        <v>851</v>
      </c>
      <c r="F134" s="386" t="s">
        <v>42</v>
      </c>
      <c r="G134" s="342" t="s">
        <v>86</v>
      </c>
      <c r="H134" s="342" t="s">
        <v>314</v>
      </c>
      <c r="I134" s="386" t="s">
        <v>21</v>
      </c>
      <c r="J134" s="319">
        <f>'3.ВС'!J105</f>
        <v>0</v>
      </c>
      <c r="K134" s="319">
        <f>'3.ВС'!K105</f>
        <v>0</v>
      </c>
      <c r="L134" s="319">
        <f>'3.ВС'!L105</f>
        <v>0</v>
      </c>
    </row>
    <row r="135" spans="1:12" ht="30" hidden="1" x14ac:dyDescent="0.25">
      <c r="A135" s="374" t="s">
        <v>22</v>
      </c>
      <c r="B135" s="374"/>
      <c r="C135" s="374"/>
      <c r="D135" s="374"/>
      <c r="E135" s="374">
        <v>851</v>
      </c>
      <c r="F135" s="386" t="s">
        <v>42</v>
      </c>
      <c r="G135" s="342" t="s">
        <v>86</v>
      </c>
      <c r="H135" s="342" t="s">
        <v>314</v>
      </c>
      <c r="I135" s="386" t="s">
        <v>23</v>
      </c>
      <c r="J135" s="319">
        <f t="shared" ref="J135:L135" si="56">J136</f>
        <v>0</v>
      </c>
      <c r="K135" s="319">
        <f t="shared" si="56"/>
        <v>0</v>
      </c>
      <c r="L135" s="319">
        <f t="shared" si="56"/>
        <v>0</v>
      </c>
    </row>
    <row r="136" spans="1:12" ht="30" hidden="1" x14ac:dyDescent="0.25">
      <c r="A136" s="374" t="s">
        <v>24</v>
      </c>
      <c r="B136" s="374"/>
      <c r="C136" s="374"/>
      <c r="D136" s="374"/>
      <c r="E136" s="374">
        <v>851</v>
      </c>
      <c r="F136" s="386" t="s">
        <v>42</v>
      </c>
      <c r="G136" s="342" t="s">
        <v>86</v>
      </c>
      <c r="H136" s="342" t="s">
        <v>314</v>
      </c>
      <c r="I136" s="386" t="s">
        <v>25</v>
      </c>
      <c r="J136" s="319">
        <f>'3.ВС'!J107</f>
        <v>0</v>
      </c>
      <c r="K136" s="319">
        <f>'3.ВС'!K107</f>
        <v>0</v>
      </c>
      <c r="L136" s="319">
        <f>'3.ВС'!L107</f>
        <v>0</v>
      </c>
    </row>
    <row r="137" spans="1:12" ht="75" hidden="1" x14ac:dyDescent="0.25">
      <c r="A137" s="374" t="s">
        <v>245</v>
      </c>
      <c r="B137" s="374"/>
      <c r="C137" s="374"/>
      <c r="D137" s="374"/>
      <c r="E137" s="374"/>
      <c r="F137" s="386" t="s">
        <v>42</v>
      </c>
      <c r="G137" s="342" t="s">
        <v>86</v>
      </c>
      <c r="H137" s="342" t="s">
        <v>315</v>
      </c>
      <c r="I137" s="386"/>
      <c r="J137" s="319">
        <f t="shared" ref="J137:L138" si="57">J138</f>
        <v>0</v>
      </c>
      <c r="K137" s="319">
        <f t="shared" si="57"/>
        <v>0</v>
      </c>
      <c r="L137" s="319">
        <f t="shared" si="57"/>
        <v>0</v>
      </c>
    </row>
    <row r="138" spans="1:12" ht="45" hidden="1" x14ac:dyDescent="0.25">
      <c r="A138" s="374" t="s">
        <v>19</v>
      </c>
      <c r="B138" s="374"/>
      <c r="C138" s="374"/>
      <c r="D138" s="374"/>
      <c r="E138" s="374"/>
      <c r="F138" s="386" t="s">
        <v>42</v>
      </c>
      <c r="G138" s="342" t="s">
        <v>86</v>
      </c>
      <c r="H138" s="342" t="s">
        <v>315</v>
      </c>
      <c r="I138" s="386" t="s">
        <v>20</v>
      </c>
      <c r="J138" s="319">
        <f t="shared" si="57"/>
        <v>0</v>
      </c>
      <c r="K138" s="319">
        <f t="shared" si="57"/>
        <v>0</v>
      </c>
      <c r="L138" s="319">
        <f t="shared" si="57"/>
        <v>0</v>
      </c>
    </row>
    <row r="139" spans="1:12" ht="45" hidden="1" x14ac:dyDescent="0.25">
      <c r="A139" s="374" t="s">
        <v>9</v>
      </c>
      <c r="B139" s="374"/>
      <c r="C139" s="374"/>
      <c r="D139" s="374"/>
      <c r="E139" s="374"/>
      <c r="F139" s="386" t="s">
        <v>42</v>
      </c>
      <c r="G139" s="342" t="s">
        <v>86</v>
      </c>
      <c r="H139" s="342" t="s">
        <v>315</v>
      </c>
      <c r="I139" s="386" t="s">
        <v>21</v>
      </c>
      <c r="J139" s="319">
        <f>'3.ВС'!J110</f>
        <v>0</v>
      </c>
      <c r="K139" s="319">
        <f>'3.ВС'!K110</f>
        <v>0</v>
      </c>
      <c r="L139" s="319">
        <f>'3.ВС'!L110</f>
        <v>0</v>
      </c>
    </row>
    <row r="140" spans="1:12" s="26" customFormat="1" hidden="1" x14ac:dyDescent="0.25">
      <c r="A140" s="381" t="s">
        <v>49</v>
      </c>
      <c r="B140" s="381"/>
      <c r="C140" s="381"/>
      <c r="D140" s="381"/>
      <c r="E140" s="381">
        <v>851</v>
      </c>
      <c r="F140" s="387" t="s">
        <v>12</v>
      </c>
      <c r="G140" s="387"/>
      <c r="H140" s="388"/>
      <c r="I140" s="387"/>
      <c r="J140" s="382">
        <f>J141+J145+J149+J159+J169</f>
        <v>0</v>
      </c>
      <c r="K140" s="382">
        <f>K141+K145+K149+K159+K169</f>
        <v>0</v>
      </c>
      <c r="L140" s="382">
        <f>L141+L145+L149+L159+L169</f>
        <v>0</v>
      </c>
    </row>
    <row r="141" spans="1:12" hidden="1" x14ac:dyDescent="0.25">
      <c r="A141" s="374" t="s">
        <v>50</v>
      </c>
      <c r="B141" s="374"/>
      <c r="C141" s="374"/>
      <c r="D141" s="374"/>
      <c r="E141" s="374">
        <v>851</v>
      </c>
      <c r="F141" s="386" t="s">
        <v>12</v>
      </c>
      <c r="G141" s="386" t="s">
        <v>29</v>
      </c>
      <c r="H141" s="342"/>
      <c r="I141" s="386"/>
      <c r="J141" s="319">
        <f t="shared" ref="J141:L143" si="58">J142</f>
        <v>0</v>
      </c>
      <c r="K141" s="319">
        <f t="shared" si="58"/>
        <v>0</v>
      </c>
      <c r="L141" s="319">
        <f t="shared" si="58"/>
        <v>0</v>
      </c>
    </row>
    <row r="142" spans="1:12" ht="195" hidden="1" x14ac:dyDescent="0.25">
      <c r="A142" s="374" t="s">
        <v>286</v>
      </c>
      <c r="B142" s="374"/>
      <c r="C142" s="374"/>
      <c r="D142" s="374"/>
      <c r="E142" s="374">
        <v>851</v>
      </c>
      <c r="F142" s="386" t="s">
        <v>12</v>
      </c>
      <c r="G142" s="386" t="s">
        <v>29</v>
      </c>
      <c r="H142" s="342" t="s">
        <v>316</v>
      </c>
      <c r="I142" s="386"/>
      <c r="J142" s="319">
        <f t="shared" si="58"/>
        <v>0</v>
      </c>
      <c r="K142" s="319">
        <f t="shared" si="58"/>
        <v>0</v>
      </c>
      <c r="L142" s="319">
        <f t="shared" si="58"/>
        <v>0</v>
      </c>
    </row>
    <row r="143" spans="1:12" ht="45" hidden="1" x14ac:dyDescent="0.25">
      <c r="A143" s="374" t="s">
        <v>19</v>
      </c>
      <c r="B143" s="374"/>
      <c r="C143" s="374"/>
      <c r="D143" s="374"/>
      <c r="E143" s="374">
        <v>851</v>
      </c>
      <c r="F143" s="386" t="s">
        <v>12</v>
      </c>
      <c r="G143" s="386" t="s">
        <v>29</v>
      </c>
      <c r="H143" s="342" t="s">
        <v>316</v>
      </c>
      <c r="I143" s="386" t="s">
        <v>20</v>
      </c>
      <c r="J143" s="319">
        <f t="shared" si="58"/>
        <v>0</v>
      </c>
      <c r="K143" s="319">
        <f t="shared" si="58"/>
        <v>0</v>
      </c>
      <c r="L143" s="319">
        <f t="shared" si="58"/>
        <v>0</v>
      </c>
    </row>
    <row r="144" spans="1:12" ht="45" hidden="1" x14ac:dyDescent="0.25">
      <c r="A144" s="374" t="s">
        <v>9</v>
      </c>
      <c r="B144" s="374"/>
      <c r="C144" s="374"/>
      <c r="D144" s="374"/>
      <c r="E144" s="374">
        <v>851</v>
      </c>
      <c r="F144" s="386" t="s">
        <v>12</v>
      </c>
      <c r="G144" s="386" t="s">
        <v>29</v>
      </c>
      <c r="H144" s="342" t="s">
        <v>316</v>
      </c>
      <c r="I144" s="386" t="s">
        <v>21</v>
      </c>
      <c r="J144" s="319">
        <f>'3.ВС'!J115</f>
        <v>0</v>
      </c>
      <c r="K144" s="319">
        <f>'3.ВС'!K115</f>
        <v>0</v>
      </c>
      <c r="L144" s="319">
        <f>'3.ВС'!L115</f>
        <v>0</v>
      </c>
    </row>
    <row r="145" spans="1:12" hidden="1" x14ac:dyDescent="0.25">
      <c r="A145" s="374" t="s">
        <v>666</v>
      </c>
      <c r="B145" s="374"/>
      <c r="C145" s="374"/>
      <c r="D145" s="374"/>
      <c r="E145" s="342">
        <v>851</v>
      </c>
      <c r="F145" s="386" t="s">
        <v>12</v>
      </c>
      <c r="G145" s="386" t="s">
        <v>96</v>
      </c>
      <c r="H145" s="342"/>
      <c r="I145" s="386"/>
      <c r="J145" s="319">
        <f t="shared" ref="J145:L147" si="59">J146</f>
        <v>0</v>
      </c>
      <c r="K145" s="319">
        <f t="shared" si="59"/>
        <v>0</v>
      </c>
      <c r="L145" s="319">
        <f t="shared" si="59"/>
        <v>0</v>
      </c>
    </row>
    <row r="146" spans="1:12" ht="45" hidden="1" x14ac:dyDescent="0.25">
      <c r="A146" s="374" t="s">
        <v>662</v>
      </c>
      <c r="B146" s="374"/>
      <c r="C146" s="374"/>
      <c r="D146" s="374"/>
      <c r="E146" s="342">
        <v>851</v>
      </c>
      <c r="F146" s="386" t="s">
        <v>12</v>
      </c>
      <c r="G146" s="386" t="s">
        <v>96</v>
      </c>
      <c r="H146" s="342" t="s">
        <v>665</v>
      </c>
      <c r="I146" s="386"/>
      <c r="J146" s="319">
        <f t="shared" si="59"/>
        <v>0</v>
      </c>
      <c r="K146" s="319">
        <f t="shared" si="59"/>
        <v>0</v>
      </c>
      <c r="L146" s="319">
        <f t="shared" si="59"/>
        <v>0</v>
      </c>
    </row>
    <row r="147" spans="1:12" ht="45" hidden="1" x14ac:dyDescent="0.25">
      <c r="A147" s="374" t="s">
        <v>19</v>
      </c>
      <c r="B147" s="374"/>
      <c r="C147" s="374"/>
      <c r="D147" s="374"/>
      <c r="E147" s="342">
        <v>851</v>
      </c>
      <c r="F147" s="386" t="s">
        <v>12</v>
      </c>
      <c r="G147" s="386" t="s">
        <v>96</v>
      </c>
      <c r="H147" s="342" t="s">
        <v>665</v>
      </c>
      <c r="I147" s="386" t="s">
        <v>20</v>
      </c>
      <c r="J147" s="319">
        <f t="shared" si="59"/>
        <v>0</v>
      </c>
      <c r="K147" s="319">
        <f t="shared" si="59"/>
        <v>0</v>
      </c>
      <c r="L147" s="319">
        <f t="shared" si="59"/>
        <v>0</v>
      </c>
    </row>
    <row r="148" spans="1:12" ht="45" hidden="1" x14ac:dyDescent="0.25">
      <c r="A148" s="374" t="s">
        <v>9</v>
      </c>
      <c r="B148" s="374"/>
      <c r="C148" s="374"/>
      <c r="D148" s="374"/>
      <c r="E148" s="342">
        <v>851</v>
      </c>
      <c r="F148" s="386" t="s">
        <v>12</v>
      </c>
      <c r="G148" s="386" t="s">
        <v>96</v>
      </c>
      <c r="H148" s="342" t="s">
        <v>665</v>
      </c>
      <c r="I148" s="386" t="s">
        <v>21</v>
      </c>
      <c r="J148" s="319">
        <f>'3.ВС'!J119</f>
        <v>0</v>
      </c>
      <c r="K148" s="319">
        <f>'3.ВС'!K119</f>
        <v>0</v>
      </c>
      <c r="L148" s="319">
        <f>'3.ВС'!L119</f>
        <v>0</v>
      </c>
    </row>
    <row r="149" spans="1:12" hidden="1" x14ac:dyDescent="0.25">
      <c r="A149" s="374" t="s">
        <v>51</v>
      </c>
      <c r="B149" s="374"/>
      <c r="C149" s="374"/>
      <c r="D149" s="374"/>
      <c r="E149" s="374">
        <v>851</v>
      </c>
      <c r="F149" s="386" t="s">
        <v>12</v>
      </c>
      <c r="G149" s="386" t="s">
        <v>52</v>
      </c>
      <c r="H149" s="342"/>
      <c r="I149" s="386"/>
      <c r="J149" s="319">
        <f t="shared" ref="J149:L149" si="60">J150+J153+J156</f>
        <v>0</v>
      </c>
      <c r="K149" s="319">
        <f t="shared" si="60"/>
        <v>0</v>
      </c>
      <c r="L149" s="319">
        <f t="shared" si="60"/>
        <v>0</v>
      </c>
    </row>
    <row r="150" spans="1:12" ht="45" hidden="1" x14ac:dyDescent="0.25">
      <c r="A150" s="374" t="s">
        <v>416</v>
      </c>
      <c r="B150" s="374"/>
      <c r="C150" s="374"/>
      <c r="D150" s="374"/>
      <c r="E150" s="342">
        <v>851</v>
      </c>
      <c r="F150" s="386" t="s">
        <v>12</v>
      </c>
      <c r="G150" s="386" t="s">
        <v>52</v>
      </c>
      <c r="H150" s="342" t="s">
        <v>418</v>
      </c>
      <c r="I150" s="386"/>
      <c r="J150" s="319">
        <f t="shared" ref="J150:L151" si="61">J151</f>
        <v>0</v>
      </c>
      <c r="K150" s="319">
        <f t="shared" si="61"/>
        <v>0</v>
      </c>
      <c r="L150" s="319">
        <f t="shared" si="61"/>
        <v>0</v>
      </c>
    </row>
    <row r="151" spans="1:12" ht="45" hidden="1" x14ac:dyDescent="0.25">
      <c r="A151" s="374" t="s">
        <v>19</v>
      </c>
      <c r="B151" s="374"/>
      <c r="C151" s="374"/>
      <c r="D151" s="374"/>
      <c r="E151" s="342">
        <v>851</v>
      </c>
      <c r="F151" s="386" t="s">
        <v>12</v>
      </c>
      <c r="G151" s="386" t="s">
        <v>52</v>
      </c>
      <c r="H151" s="342" t="s">
        <v>418</v>
      </c>
      <c r="I151" s="386" t="s">
        <v>20</v>
      </c>
      <c r="J151" s="319">
        <f t="shared" si="61"/>
        <v>0</v>
      </c>
      <c r="K151" s="319">
        <f t="shared" si="61"/>
        <v>0</v>
      </c>
      <c r="L151" s="319">
        <f t="shared" si="61"/>
        <v>0</v>
      </c>
    </row>
    <row r="152" spans="1:12" ht="45" hidden="1" x14ac:dyDescent="0.25">
      <c r="A152" s="374" t="s">
        <v>9</v>
      </c>
      <c r="B152" s="374"/>
      <c r="C152" s="374"/>
      <c r="D152" s="374"/>
      <c r="E152" s="342">
        <v>851</v>
      </c>
      <c r="F152" s="386" t="s">
        <v>12</v>
      </c>
      <c r="G152" s="386" t="s">
        <v>52</v>
      </c>
      <c r="H152" s="342" t="s">
        <v>418</v>
      </c>
      <c r="I152" s="386" t="s">
        <v>21</v>
      </c>
      <c r="J152" s="319">
        <f>'3.ВС'!J123</f>
        <v>0</v>
      </c>
      <c r="K152" s="319">
        <f>'3.ВС'!K123</f>
        <v>0</v>
      </c>
      <c r="L152" s="319">
        <f>'3.ВС'!L123</f>
        <v>0</v>
      </c>
    </row>
    <row r="153" spans="1:12" ht="75" hidden="1" x14ac:dyDescent="0.25">
      <c r="A153" s="374" t="s">
        <v>716</v>
      </c>
      <c r="B153" s="374"/>
      <c r="C153" s="374"/>
      <c r="D153" s="374"/>
      <c r="E153" s="342">
        <v>851</v>
      </c>
      <c r="F153" s="386" t="s">
        <v>12</v>
      </c>
      <c r="G153" s="386" t="s">
        <v>52</v>
      </c>
      <c r="H153" s="342" t="s">
        <v>717</v>
      </c>
      <c r="I153" s="386"/>
      <c r="J153" s="319">
        <f t="shared" ref="J153:L154" si="62">J154</f>
        <v>0</v>
      </c>
      <c r="K153" s="319">
        <f t="shared" si="62"/>
        <v>0</v>
      </c>
      <c r="L153" s="319">
        <f t="shared" si="62"/>
        <v>0</v>
      </c>
    </row>
    <row r="154" spans="1:12" ht="45" hidden="1" x14ac:dyDescent="0.25">
      <c r="A154" s="374" t="s">
        <v>19</v>
      </c>
      <c r="B154" s="374"/>
      <c r="C154" s="374"/>
      <c r="D154" s="374"/>
      <c r="E154" s="342">
        <v>851</v>
      </c>
      <c r="F154" s="386" t="s">
        <v>12</v>
      </c>
      <c r="G154" s="386" t="s">
        <v>52</v>
      </c>
      <c r="H154" s="342" t="s">
        <v>717</v>
      </c>
      <c r="I154" s="386" t="s">
        <v>20</v>
      </c>
      <c r="J154" s="319">
        <f t="shared" si="62"/>
        <v>0</v>
      </c>
      <c r="K154" s="319">
        <f t="shared" si="62"/>
        <v>0</v>
      </c>
      <c r="L154" s="319">
        <f t="shared" si="62"/>
        <v>0</v>
      </c>
    </row>
    <row r="155" spans="1:12" ht="45" hidden="1" x14ac:dyDescent="0.25">
      <c r="A155" s="374" t="s">
        <v>9</v>
      </c>
      <c r="B155" s="374"/>
      <c r="C155" s="374"/>
      <c r="D155" s="374"/>
      <c r="E155" s="342">
        <v>851</v>
      </c>
      <c r="F155" s="386" t="s">
        <v>12</v>
      </c>
      <c r="G155" s="386" t="s">
        <v>52</v>
      </c>
      <c r="H155" s="342" t="s">
        <v>717</v>
      </c>
      <c r="I155" s="386" t="s">
        <v>21</v>
      </c>
      <c r="J155" s="319">
        <f>'3.ВС'!J126</f>
        <v>0</v>
      </c>
      <c r="K155" s="319">
        <f>'3.ВС'!K126</f>
        <v>0</v>
      </c>
      <c r="L155" s="319">
        <f>'3.ВС'!L126</f>
        <v>0</v>
      </c>
    </row>
    <row r="156" spans="1:12" ht="30" hidden="1" x14ac:dyDescent="0.25">
      <c r="A156" s="374" t="s">
        <v>53</v>
      </c>
      <c r="B156" s="374"/>
      <c r="C156" s="374"/>
      <c r="D156" s="374"/>
      <c r="E156" s="374">
        <v>851</v>
      </c>
      <c r="F156" s="386" t="s">
        <v>12</v>
      </c>
      <c r="G156" s="386" t="s">
        <v>52</v>
      </c>
      <c r="H156" s="342" t="s">
        <v>317</v>
      </c>
      <c r="I156" s="386"/>
      <c r="J156" s="319">
        <f t="shared" ref="J156:L157" si="63">J157</f>
        <v>0</v>
      </c>
      <c r="K156" s="319">
        <f t="shared" si="63"/>
        <v>0</v>
      </c>
      <c r="L156" s="319">
        <f t="shared" si="63"/>
        <v>0</v>
      </c>
    </row>
    <row r="157" spans="1:12" ht="30" hidden="1" x14ac:dyDescent="0.25">
      <c r="A157" s="374" t="s">
        <v>22</v>
      </c>
      <c r="B157" s="374"/>
      <c r="C157" s="374"/>
      <c r="D157" s="374"/>
      <c r="E157" s="374">
        <v>851</v>
      </c>
      <c r="F157" s="386" t="s">
        <v>12</v>
      </c>
      <c r="G157" s="386" t="s">
        <v>52</v>
      </c>
      <c r="H157" s="342" t="s">
        <v>317</v>
      </c>
      <c r="I157" s="386" t="s">
        <v>23</v>
      </c>
      <c r="J157" s="319">
        <f t="shared" si="63"/>
        <v>0</v>
      </c>
      <c r="K157" s="319">
        <f t="shared" si="63"/>
        <v>0</v>
      </c>
      <c r="L157" s="319">
        <f t="shared" si="63"/>
        <v>0</v>
      </c>
    </row>
    <row r="158" spans="1:12" ht="30" hidden="1" x14ac:dyDescent="0.25">
      <c r="A158" s="374" t="s">
        <v>24</v>
      </c>
      <c r="B158" s="374"/>
      <c r="C158" s="374"/>
      <c r="D158" s="374"/>
      <c r="E158" s="374">
        <v>851</v>
      </c>
      <c r="F158" s="386" t="s">
        <v>12</v>
      </c>
      <c r="G158" s="386" t="s">
        <v>52</v>
      </c>
      <c r="H158" s="342" t="s">
        <v>317</v>
      </c>
      <c r="I158" s="386" t="s">
        <v>25</v>
      </c>
      <c r="J158" s="319">
        <f>'3.ВС'!J129</f>
        <v>0</v>
      </c>
      <c r="K158" s="319">
        <f>'3.ВС'!K129</f>
        <v>0</v>
      </c>
      <c r="L158" s="319">
        <f>'3.ВС'!L129</f>
        <v>0</v>
      </c>
    </row>
    <row r="159" spans="1:12" ht="30" hidden="1" x14ac:dyDescent="0.25">
      <c r="A159" s="374" t="s">
        <v>54</v>
      </c>
      <c r="B159" s="374"/>
      <c r="C159" s="374"/>
      <c r="D159" s="374"/>
      <c r="E159" s="374">
        <v>851</v>
      </c>
      <c r="F159" s="386" t="s">
        <v>12</v>
      </c>
      <c r="G159" s="386" t="s">
        <v>46</v>
      </c>
      <c r="H159" s="342"/>
      <c r="I159" s="386"/>
      <c r="J159" s="319">
        <f>J166+J163+J160</f>
        <v>0</v>
      </c>
      <c r="K159" s="319">
        <f t="shared" ref="K159:L159" si="64">K166+K163</f>
        <v>0</v>
      </c>
      <c r="L159" s="319">
        <f t="shared" si="64"/>
        <v>0</v>
      </c>
    </row>
    <row r="160" spans="1:12" ht="45" hidden="1" x14ac:dyDescent="0.25">
      <c r="A160" s="374" t="s">
        <v>669</v>
      </c>
      <c r="B160" s="374"/>
      <c r="C160" s="374"/>
      <c r="D160" s="374"/>
      <c r="E160" s="342" t="s">
        <v>250</v>
      </c>
      <c r="F160" s="386" t="s">
        <v>12</v>
      </c>
      <c r="G160" s="386" t="s">
        <v>46</v>
      </c>
      <c r="H160" s="342" t="s">
        <v>752</v>
      </c>
      <c r="I160" s="386"/>
      <c r="J160" s="319">
        <f>J161</f>
        <v>0</v>
      </c>
      <c r="K160" s="319">
        <f t="shared" ref="K160:L161" si="65">K161</f>
        <v>0</v>
      </c>
      <c r="L160" s="319">
        <f t="shared" si="65"/>
        <v>0</v>
      </c>
    </row>
    <row r="161" spans="1:12" ht="45" hidden="1" x14ac:dyDescent="0.25">
      <c r="A161" s="374" t="s">
        <v>19</v>
      </c>
      <c r="B161" s="374"/>
      <c r="C161" s="374"/>
      <c r="D161" s="374"/>
      <c r="E161" s="342" t="s">
        <v>250</v>
      </c>
      <c r="F161" s="386" t="s">
        <v>12</v>
      </c>
      <c r="G161" s="386" t="s">
        <v>46</v>
      </c>
      <c r="H161" s="342" t="s">
        <v>752</v>
      </c>
      <c r="I161" s="386" t="s">
        <v>20</v>
      </c>
      <c r="J161" s="319">
        <f>J162</f>
        <v>0</v>
      </c>
      <c r="K161" s="319">
        <f t="shared" si="65"/>
        <v>0</v>
      </c>
      <c r="L161" s="319">
        <f t="shared" si="65"/>
        <v>0</v>
      </c>
    </row>
    <row r="162" spans="1:12" ht="45" hidden="1" x14ac:dyDescent="0.25">
      <c r="A162" s="374" t="s">
        <v>9</v>
      </c>
      <c r="B162" s="374"/>
      <c r="C162" s="374"/>
      <c r="D162" s="374"/>
      <c r="E162" s="342" t="s">
        <v>250</v>
      </c>
      <c r="F162" s="386" t="s">
        <v>12</v>
      </c>
      <c r="G162" s="386" t="s">
        <v>46</v>
      </c>
      <c r="H162" s="342" t="s">
        <v>752</v>
      </c>
      <c r="I162" s="386" t="s">
        <v>21</v>
      </c>
      <c r="J162" s="319">
        <f>'3.ВС'!J133</f>
        <v>0</v>
      </c>
      <c r="K162" s="319">
        <f>'3.ВС'!K133</f>
        <v>0</v>
      </c>
      <c r="L162" s="319">
        <f>'3.ВС'!L133</f>
        <v>0</v>
      </c>
    </row>
    <row r="163" spans="1:12" ht="60" hidden="1" x14ac:dyDescent="0.25">
      <c r="A163" s="374" t="s">
        <v>732</v>
      </c>
      <c r="B163" s="374"/>
      <c r="C163" s="374"/>
      <c r="D163" s="374"/>
      <c r="E163" s="342" t="s">
        <v>250</v>
      </c>
      <c r="F163" s="386" t="s">
        <v>12</v>
      </c>
      <c r="G163" s="386" t="s">
        <v>46</v>
      </c>
      <c r="H163" s="342" t="s">
        <v>733</v>
      </c>
      <c r="I163" s="386"/>
      <c r="J163" s="319">
        <f t="shared" ref="J163:L164" si="66">J164</f>
        <v>0</v>
      </c>
      <c r="K163" s="319">
        <f t="shared" si="66"/>
        <v>0</v>
      </c>
      <c r="L163" s="319">
        <f t="shared" si="66"/>
        <v>0</v>
      </c>
    </row>
    <row r="164" spans="1:12" ht="45" hidden="1" x14ac:dyDescent="0.25">
      <c r="A164" s="374" t="s">
        <v>19</v>
      </c>
      <c r="B164" s="374"/>
      <c r="C164" s="374"/>
      <c r="D164" s="374"/>
      <c r="E164" s="342" t="s">
        <v>250</v>
      </c>
      <c r="F164" s="386" t="s">
        <v>12</v>
      </c>
      <c r="G164" s="386" t="s">
        <v>46</v>
      </c>
      <c r="H164" s="342" t="s">
        <v>733</v>
      </c>
      <c r="I164" s="386" t="s">
        <v>20</v>
      </c>
      <c r="J164" s="319">
        <f t="shared" si="66"/>
        <v>0</v>
      </c>
      <c r="K164" s="319">
        <f t="shared" si="66"/>
        <v>0</v>
      </c>
      <c r="L164" s="319">
        <f t="shared" si="66"/>
        <v>0</v>
      </c>
    </row>
    <row r="165" spans="1:12" ht="45" hidden="1" x14ac:dyDescent="0.25">
      <c r="A165" s="374" t="s">
        <v>9</v>
      </c>
      <c r="B165" s="374"/>
      <c r="C165" s="374"/>
      <c r="D165" s="374"/>
      <c r="E165" s="342" t="s">
        <v>250</v>
      </c>
      <c r="F165" s="386" t="s">
        <v>12</v>
      </c>
      <c r="G165" s="386" t="s">
        <v>46</v>
      </c>
      <c r="H165" s="342" t="s">
        <v>733</v>
      </c>
      <c r="I165" s="386" t="s">
        <v>21</v>
      </c>
      <c r="J165" s="336">
        <f>'3.ВС'!J136</f>
        <v>0</v>
      </c>
      <c r="K165" s="336">
        <f>'3.ВС'!K136</f>
        <v>0</v>
      </c>
      <c r="L165" s="336">
        <f>'3.ВС'!L136</f>
        <v>0</v>
      </c>
    </row>
    <row r="166" spans="1:12" ht="250.5" hidden="1" customHeight="1" x14ac:dyDescent="0.25">
      <c r="A166" s="374" t="s">
        <v>673</v>
      </c>
      <c r="B166" s="374"/>
      <c r="C166" s="374"/>
      <c r="D166" s="374"/>
      <c r="E166" s="342">
        <v>851</v>
      </c>
      <c r="F166" s="342" t="s">
        <v>12</v>
      </c>
      <c r="G166" s="342" t="s">
        <v>46</v>
      </c>
      <c r="H166" s="342" t="s">
        <v>671</v>
      </c>
      <c r="I166" s="342"/>
      <c r="J166" s="319">
        <f t="shared" ref="J166:L167" si="67">J167</f>
        <v>0</v>
      </c>
      <c r="K166" s="319">
        <f t="shared" si="67"/>
        <v>0</v>
      </c>
      <c r="L166" s="319">
        <f t="shared" si="67"/>
        <v>0</v>
      </c>
    </row>
    <row r="167" spans="1:12" ht="30" hidden="1" x14ac:dyDescent="0.25">
      <c r="A167" s="374" t="s">
        <v>33</v>
      </c>
      <c r="B167" s="374"/>
      <c r="C167" s="374"/>
      <c r="D167" s="374"/>
      <c r="E167" s="342">
        <v>851</v>
      </c>
      <c r="F167" s="342" t="s">
        <v>12</v>
      </c>
      <c r="G167" s="342" t="s">
        <v>46</v>
      </c>
      <c r="H167" s="342" t="s">
        <v>671</v>
      </c>
      <c r="I167" s="386" t="s">
        <v>34</v>
      </c>
      <c r="J167" s="319">
        <f t="shared" si="67"/>
        <v>0</v>
      </c>
      <c r="K167" s="319">
        <f t="shared" si="67"/>
        <v>0</v>
      </c>
      <c r="L167" s="319">
        <f t="shared" si="67"/>
        <v>0</v>
      </c>
    </row>
    <row r="168" spans="1:12" ht="30" hidden="1" x14ac:dyDescent="0.25">
      <c r="A168" s="374" t="s">
        <v>55</v>
      </c>
      <c r="B168" s="374"/>
      <c r="C168" s="374"/>
      <c r="D168" s="374"/>
      <c r="E168" s="342">
        <v>851</v>
      </c>
      <c r="F168" s="342" t="s">
        <v>12</v>
      </c>
      <c r="G168" s="342" t="s">
        <v>46</v>
      </c>
      <c r="H168" s="342" t="s">
        <v>671</v>
      </c>
      <c r="I168" s="386" t="s">
        <v>56</v>
      </c>
      <c r="J168" s="319">
        <f>'3.ВС'!J139</f>
        <v>0</v>
      </c>
      <c r="K168" s="319">
        <f>'3.ВС'!K139</f>
        <v>0</v>
      </c>
      <c r="L168" s="319">
        <f>'3.ВС'!L139</f>
        <v>0</v>
      </c>
    </row>
    <row r="169" spans="1:12" ht="30" hidden="1" x14ac:dyDescent="0.25">
      <c r="A169" s="374" t="s">
        <v>57</v>
      </c>
      <c r="B169" s="374"/>
      <c r="C169" s="374"/>
      <c r="D169" s="374"/>
      <c r="E169" s="374">
        <v>851</v>
      </c>
      <c r="F169" s="386" t="s">
        <v>12</v>
      </c>
      <c r="G169" s="386" t="s">
        <v>58</v>
      </c>
      <c r="H169" s="342"/>
      <c r="I169" s="386"/>
      <c r="J169" s="319">
        <f>J170+J173</f>
        <v>0</v>
      </c>
      <c r="K169" s="319">
        <f t="shared" ref="K169:L169" si="68">K170+K173</f>
        <v>0</v>
      </c>
      <c r="L169" s="319">
        <f t="shared" si="68"/>
        <v>0</v>
      </c>
    </row>
    <row r="170" spans="1:12" ht="45" hidden="1" x14ac:dyDescent="0.25">
      <c r="A170" s="374" t="s">
        <v>442</v>
      </c>
      <c r="B170" s="374"/>
      <c r="C170" s="374"/>
      <c r="D170" s="374"/>
      <c r="E170" s="342">
        <v>851</v>
      </c>
      <c r="F170" s="342" t="s">
        <v>12</v>
      </c>
      <c r="G170" s="342" t="s">
        <v>58</v>
      </c>
      <c r="H170" s="342" t="s">
        <v>443</v>
      </c>
      <c r="I170" s="386"/>
      <c r="J170" s="319">
        <f t="shared" ref="J170:L171" si="69">J171</f>
        <v>0</v>
      </c>
      <c r="K170" s="319">
        <f t="shared" si="69"/>
        <v>0</v>
      </c>
      <c r="L170" s="319">
        <f t="shared" si="69"/>
        <v>0</v>
      </c>
    </row>
    <row r="171" spans="1:12" ht="45" hidden="1" x14ac:dyDescent="0.25">
      <c r="A171" s="374" t="s">
        <v>19</v>
      </c>
      <c r="B171" s="374"/>
      <c r="C171" s="374"/>
      <c r="D171" s="374"/>
      <c r="E171" s="342">
        <v>851</v>
      </c>
      <c r="F171" s="342" t="s">
        <v>12</v>
      </c>
      <c r="G171" s="342" t="s">
        <v>58</v>
      </c>
      <c r="H171" s="342" t="s">
        <v>443</v>
      </c>
      <c r="I171" s="386" t="s">
        <v>20</v>
      </c>
      <c r="J171" s="319">
        <f t="shared" si="69"/>
        <v>0</v>
      </c>
      <c r="K171" s="319">
        <f t="shared" si="69"/>
        <v>0</v>
      </c>
      <c r="L171" s="319">
        <f t="shared" si="69"/>
        <v>0</v>
      </c>
    </row>
    <row r="172" spans="1:12" ht="45" hidden="1" x14ac:dyDescent="0.25">
      <c r="A172" s="374" t="s">
        <v>9</v>
      </c>
      <c r="B172" s="374"/>
      <c r="C172" s="374"/>
      <c r="D172" s="374"/>
      <c r="E172" s="342">
        <v>851</v>
      </c>
      <c r="F172" s="342" t="s">
        <v>12</v>
      </c>
      <c r="G172" s="342" t="s">
        <v>58</v>
      </c>
      <c r="H172" s="342" t="s">
        <v>443</v>
      </c>
      <c r="I172" s="386" t="s">
        <v>21</v>
      </c>
      <c r="J172" s="319">
        <f>'3.ВС'!J143</f>
        <v>0</v>
      </c>
      <c r="K172" s="319">
        <f>'3.ВС'!K143</f>
        <v>0</v>
      </c>
      <c r="L172" s="319">
        <f>'3.ВС'!L143</f>
        <v>0</v>
      </c>
    </row>
    <row r="173" spans="1:12" ht="30" hidden="1" x14ac:dyDescent="0.25">
      <c r="A173" s="374" t="s">
        <v>660</v>
      </c>
      <c r="B173" s="374"/>
      <c r="C173" s="374"/>
      <c r="D173" s="374"/>
      <c r="E173" s="342">
        <v>851</v>
      </c>
      <c r="F173" s="342" t="s">
        <v>12</v>
      </c>
      <c r="G173" s="342" t="s">
        <v>58</v>
      </c>
      <c r="H173" s="342" t="s">
        <v>670</v>
      </c>
      <c r="I173" s="386"/>
      <c r="J173" s="319">
        <f t="shared" ref="J173:L174" si="70">J174</f>
        <v>0</v>
      </c>
      <c r="K173" s="319">
        <f t="shared" si="70"/>
        <v>0</v>
      </c>
      <c r="L173" s="319">
        <f t="shared" si="70"/>
        <v>0</v>
      </c>
    </row>
    <row r="174" spans="1:12" ht="45" hidden="1" x14ac:dyDescent="0.25">
      <c r="A174" s="374" t="s">
        <v>19</v>
      </c>
      <c r="B174" s="374"/>
      <c r="C174" s="374"/>
      <c r="D174" s="374"/>
      <c r="E174" s="342">
        <v>851</v>
      </c>
      <c r="F174" s="342" t="s">
        <v>12</v>
      </c>
      <c r="G174" s="342" t="s">
        <v>58</v>
      </c>
      <c r="H174" s="342" t="s">
        <v>670</v>
      </c>
      <c r="I174" s="386" t="s">
        <v>20</v>
      </c>
      <c r="J174" s="319">
        <f t="shared" si="70"/>
        <v>0</v>
      </c>
      <c r="K174" s="319">
        <f t="shared" si="70"/>
        <v>0</v>
      </c>
      <c r="L174" s="319">
        <f t="shared" si="70"/>
        <v>0</v>
      </c>
    </row>
    <row r="175" spans="1:12" ht="45" hidden="1" x14ac:dyDescent="0.25">
      <c r="A175" s="374" t="s">
        <v>9</v>
      </c>
      <c r="B175" s="374"/>
      <c r="C175" s="374"/>
      <c r="D175" s="374"/>
      <c r="E175" s="342">
        <v>851</v>
      </c>
      <c r="F175" s="342" t="s">
        <v>12</v>
      </c>
      <c r="G175" s="342" t="s">
        <v>58</v>
      </c>
      <c r="H175" s="342" t="s">
        <v>670</v>
      </c>
      <c r="I175" s="386" t="s">
        <v>21</v>
      </c>
      <c r="J175" s="336">
        <f>'3.ВС'!J146</f>
        <v>0</v>
      </c>
      <c r="K175" s="336">
        <f>'3.ВС'!K146</f>
        <v>0</v>
      </c>
      <c r="L175" s="336">
        <f>'3.ВС'!L146</f>
        <v>0</v>
      </c>
    </row>
    <row r="176" spans="1:12" s="26" customFormat="1" x14ac:dyDescent="0.25">
      <c r="A176" s="381" t="s">
        <v>60</v>
      </c>
      <c r="B176" s="381"/>
      <c r="C176" s="381"/>
      <c r="D176" s="383"/>
      <c r="E176" s="381">
        <v>851</v>
      </c>
      <c r="F176" s="388" t="s">
        <v>29</v>
      </c>
      <c r="G176" s="388"/>
      <c r="H176" s="388"/>
      <c r="I176" s="387"/>
      <c r="J176" s="382">
        <f>J177+J189+J196</f>
        <v>10600000</v>
      </c>
      <c r="K176" s="382">
        <f>K177+K189+K196</f>
        <v>0</v>
      </c>
      <c r="L176" s="382">
        <f>L177+L189+L196</f>
        <v>0</v>
      </c>
    </row>
    <row r="177" spans="1:12" hidden="1" x14ac:dyDescent="0.25">
      <c r="A177" s="321" t="s">
        <v>61</v>
      </c>
      <c r="B177" s="374"/>
      <c r="C177" s="374"/>
      <c r="D177" s="321"/>
      <c r="E177" s="374">
        <v>851</v>
      </c>
      <c r="F177" s="342" t="s">
        <v>29</v>
      </c>
      <c r="G177" s="342" t="s">
        <v>11</v>
      </c>
      <c r="H177" s="342"/>
      <c r="I177" s="386"/>
      <c r="J177" s="319">
        <f>J178+J186+J181</f>
        <v>0</v>
      </c>
      <c r="K177" s="319">
        <f>K178+K186</f>
        <v>0</v>
      </c>
      <c r="L177" s="319">
        <f>L178+L186</f>
        <v>0</v>
      </c>
    </row>
    <row r="178" spans="1:12" ht="75" hidden="1" x14ac:dyDescent="0.25">
      <c r="A178" s="374" t="s">
        <v>62</v>
      </c>
      <c r="B178" s="374"/>
      <c r="C178" s="374"/>
      <c r="D178" s="321"/>
      <c r="E178" s="374">
        <v>851</v>
      </c>
      <c r="F178" s="342" t="s">
        <v>29</v>
      </c>
      <c r="G178" s="342" t="s">
        <v>11</v>
      </c>
      <c r="H178" s="342" t="s">
        <v>319</v>
      </c>
      <c r="I178" s="386"/>
      <c r="J178" s="319">
        <f t="shared" ref="J178:L179" si="71">J179</f>
        <v>0</v>
      </c>
      <c r="K178" s="319">
        <f t="shared" si="71"/>
        <v>0</v>
      </c>
      <c r="L178" s="319">
        <f t="shared" si="71"/>
        <v>0</v>
      </c>
    </row>
    <row r="179" spans="1:12" ht="45" hidden="1" x14ac:dyDescent="0.25">
      <c r="A179" s="374" t="s">
        <v>19</v>
      </c>
      <c r="B179" s="374"/>
      <c r="C179" s="374"/>
      <c r="D179" s="374"/>
      <c r="E179" s="374">
        <v>851</v>
      </c>
      <c r="F179" s="342" t="s">
        <v>29</v>
      </c>
      <c r="G179" s="342" t="s">
        <v>11</v>
      </c>
      <c r="H179" s="342" t="s">
        <v>319</v>
      </c>
      <c r="I179" s="386" t="s">
        <v>20</v>
      </c>
      <c r="J179" s="319">
        <f t="shared" si="71"/>
        <v>0</v>
      </c>
      <c r="K179" s="319">
        <f t="shared" si="71"/>
        <v>0</v>
      </c>
      <c r="L179" s="319">
        <f t="shared" si="71"/>
        <v>0</v>
      </c>
    </row>
    <row r="180" spans="1:12" ht="45" hidden="1" x14ac:dyDescent="0.25">
      <c r="A180" s="374" t="s">
        <v>9</v>
      </c>
      <c r="B180" s="374"/>
      <c r="C180" s="374"/>
      <c r="D180" s="374"/>
      <c r="E180" s="374">
        <v>851</v>
      </c>
      <c r="F180" s="342" t="s">
        <v>29</v>
      </c>
      <c r="G180" s="342" t="s">
        <v>11</v>
      </c>
      <c r="H180" s="342" t="s">
        <v>319</v>
      </c>
      <c r="I180" s="386" t="s">
        <v>21</v>
      </c>
      <c r="J180" s="319">
        <f>'3.ВС'!J151</f>
        <v>0</v>
      </c>
      <c r="K180" s="319">
        <f>'3.ВС'!K151</f>
        <v>0</v>
      </c>
      <c r="L180" s="319">
        <f>'3.ВС'!L151</f>
        <v>0</v>
      </c>
    </row>
    <row r="181" spans="1:12" ht="30" hidden="1" x14ac:dyDescent="0.25">
      <c r="A181" s="374" t="s">
        <v>419</v>
      </c>
      <c r="B181" s="342">
        <v>851</v>
      </c>
      <c r="C181" s="342" t="s">
        <v>29</v>
      </c>
      <c r="D181" s="342" t="s">
        <v>11</v>
      </c>
      <c r="E181" s="342">
        <v>851</v>
      </c>
      <c r="F181" s="342" t="s">
        <v>29</v>
      </c>
      <c r="G181" s="342" t="s">
        <v>11</v>
      </c>
      <c r="H181" s="342" t="s">
        <v>946</v>
      </c>
      <c r="I181" s="386"/>
      <c r="J181" s="319">
        <f>J182+J184</f>
        <v>0</v>
      </c>
      <c r="K181" s="319">
        <f t="shared" ref="K181:L181" si="72">K182+K184</f>
        <v>0</v>
      </c>
      <c r="L181" s="319">
        <f t="shared" si="72"/>
        <v>0</v>
      </c>
    </row>
    <row r="182" spans="1:12" ht="45" hidden="1" x14ac:dyDescent="0.25">
      <c r="A182" s="374" t="s">
        <v>19</v>
      </c>
      <c r="B182" s="342">
        <v>851</v>
      </c>
      <c r="C182" s="342" t="s">
        <v>29</v>
      </c>
      <c r="D182" s="342" t="s">
        <v>11</v>
      </c>
      <c r="E182" s="342">
        <v>851</v>
      </c>
      <c r="F182" s="342" t="s">
        <v>29</v>
      </c>
      <c r="G182" s="342" t="s">
        <v>11</v>
      </c>
      <c r="H182" s="342" t="s">
        <v>946</v>
      </c>
      <c r="I182" s="386" t="s">
        <v>20</v>
      </c>
      <c r="J182" s="319">
        <f>J183</f>
        <v>0</v>
      </c>
      <c r="K182" s="319">
        <f t="shared" ref="K182:L182" si="73">K183</f>
        <v>0</v>
      </c>
      <c r="L182" s="319">
        <f t="shared" si="73"/>
        <v>0</v>
      </c>
    </row>
    <row r="183" spans="1:12" ht="45" hidden="1" x14ac:dyDescent="0.25">
      <c r="A183" s="374" t="s">
        <v>9</v>
      </c>
      <c r="B183" s="342">
        <v>851</v>
      </c>
      <c r="C183" s="342" t="s">
        <v>29</v>
      </c>
      <c r="D183" s="342" t="s">
        <v>11</v>
      </c>
      <c r="E183" s="342">
        <v>851</v>
      </c>
      <c r="F183" s="342" t="s">
        <v>29</v>
      </c>
      <c r="G183" s="342" t="s">
        <v>11</v>
      </c>
      <c r="H183" s="342" t="s">
        <v>946</v>
      </c>
      <c r="I183" s="386" t="s">
        <v>21</v>
      </c>
      <c r="J183" s="319">
        <f>'3.ВС'!J154</f>
        <v>0</v>
      </c>
      <c r="K183" s="319">
        <f>'3.ВС'!K154</f>
        <v>0</v>
      </c>
      <c r="L183" s="319">
        <f>'3.ВС'!L154</f>
        <v>0</v>
      </c>
    </row>
    <row r="184" spans="1:12" ht="30" hidden="1" x14ac:dyDescent="0.25">
      <c r="A184" s="374" t="s">
        <v>22</v>
      </c>
      <c r="B184" s="374"/>
      <c r="C184" s="374"/>
      <c r="D184" s="374"/>
      <c r="E184" s="342">
        <v>851</v>
      </c>
      <c r="F184" s="342" t="s">
        <v>29</v>
      </c>
      <c r="G184" s="342" t="s">
        <v>11</v>
      </c>
      <c r="H184" s="342" t="s">
        <v>946</v>
      </c>
      <c r="I184" s="386" t="s">
        <v>23</v>
      </c>
      <c r="J184" s="319">
        <f>J185</f>
        <v>0</v>
      </c>
      <c r="K184" s="319">
        <f>K185</f>
        <v>0</v>
      </c>
      <c r="L184" s="319">
        <f>L185</f>
        <v>0</v>
      </c>
    </row>
    <row r="185" spans="1:12" ht="30" hidden="1" x14ac:dyDescent="0.25">
      <c r="A185" s="374" t="s">
        <v>947</v>
      </c>
      <c r="B185" s="374"/>
      <c r="C185" s="374"/>
      <c r="D185" s="374"/>
      <c r="E185" s="342">
        <v>851</v>
      </c>
      <c r="F185" s="342" t="s">
        <v>29</v>
      </c>
      <c r="G185" s="342" t="s">
        <v>11</v>
      </c>
      <c r="H185" s="342" t="s">
        <v>946</v>
      </c>
      <c r="I185" s="386" t="s">
        <v>948</v>
      </c>
      <c r="J185" s="319">
        <f>'3.ВС'!J156</f>
        <v>0</v>
      </c>
      <c r="K185" s="319">
        <f>'3.ВС'!K156</f>
        <v>0</v>
      </c>
      <c r="L185" s="319">
        <f>'3.ВС'!L156</f>
        <v>0</v>
      </c>
    </row>
    <row r="186" spans="1:12" ht="180" hidden="1" x14ac:dyDescent="0.25">
      <c r="A186" s="374" t="s">
        <v>63</v>
      </c>
      <c r="B186" s="374"/>
      <c r="C186" s="374"/>
      <c r="D186" s="374"/>
      <c r="E186" s="374">
        <v>851</v>
      </c>
      <c r="F186" s="342" t="s">
        <v>29</v>
      </c>
      <c r="G186" s="342" t="s">
        <v>11</v>
      </c>
      <c r="H186" s="342" t="s">
        <v>320</v>
      </c>
      <c r="I186" s="386"/>
      <c r="J186" s="319">
        <f t="shared" ref="J186:L187" si="74">J187</f>
        <v>0</v>
      </c>
      <c r="K186" s="319">
        <f t="shared" si="74"/>
        <v>0</v>
      </c>
      <c r="L186" s="319">
        <f t="shared" si="74"/>
        <v>0</v>
      </c>
    </row>
    <row r="187" spans="1:12" ht="30" hidden="1" x14ac:dyDescent="0.25">
      <c r="A187" s="374" t="s">
        <v>33</v>
      </c>
      <c r="B187" s="374"/>
      <c r="C187" s="374"/>
      <c r="D187" s="374"/>
      <c r="E187" s="374">
        <v>851</v>
      </c>
      <c r="F187" s="342" t="s">
        <v>29</v>
      </c>
      <c r="G187" s="342" t="s">
        <v>11</v>
      </c>
      <c r="H187" s="342" t="s">
        <v>320</v>
      </c>
      <c r="I187" s="386" t="s">
        <v>34</v>
      </c>
      <c r="J187" s="319">
        <f t="shared" si="74"/>
        <v>0</v>
      </c>
      <c r="K187" s="319">
        <f t="shared" si="74"/>
        <v>0</v>
      </c>
      <c r="L187" s="319">
        <f t="shared" si="74"/>
        <v>0</v>
      </c>
    </row>
    <row r="188" spans="1:12" ht="30" hidden="1" x14ac:dyDescent="0.25">
      <c r="A188" s="374" t="s">
        <v>55</v>
      </c>
      <c r="B188" s="374"/>
      <c r="C188" s="374"/>
      <c r="D188" s="374"/>
      <c r="E188" s="374">
        <v>851</v>
      </c>
      <c r="F188" s="342" t="s">
        <v>29</v>
      </c>
      <c r="G188" s="342" t="s">
        <v>11</v>
      </c>
      <c r="H188" s="342" t="s">
        <v>320</v>
      </c>
      <c r="I188" s="386" t="s">
        <v>56</v>
      </c>
      <c r="J188" s="319">
        <f>'3.ВС'!J159</f>
        <v>0</v>
      </c>
      <c r="K188" s="319">
        <f>'3.ВС'!K159</f>
        <v>0</v>
      </c>
      <c r="L188" s="319">
        <f>'3.ВС'!L159</f>
        <v>0</v>
      </c>
    </row>
    <row r="189" spans="1:12" x14ac:dyDescent="0.25">
      <c r="A189" s="321" t="s">
        <v>64</v>
      </c>
      <c r="B189" s="374"/>
      <c r="C189" s="374"/>
      <c r="D189" s="321"/>
      <c r="E189" s="374">
        <v>851</v>
      </c>
      <c r="F189" s="342" t="s">
        <v>29</v>
      </c>
      <c r="G189" s="342" t="s">
        <v>40</v>
      </c>
      <c r="H189" s="342"/>
      <c r="I189" s="386"/>
      <c r="J189" s="319">
        <f>J190+J193</f>
        <v>10600000</v>
      </c>
      <c r="K189" s="319">
        <f t="shared" ref="K189:L189" si="75">K190+K193</f>
        <v>0</v>
      </c>
      <c r="L189" s="319">
        <f t="shared" si="75"/>
        <v>0</v>
      </c>
    </row>
    <row r="190" spans="1:12" ht="30" hidden="1" x14ac:dyDescent="0.25">
      <c r="A190" s="374" t="s">
        <v>226</v>
      </c>
      <c r="B190" s="374"/>
      <c r="C190" s="374"/>
      <c r="D190" s="321"/>
      <c r="E190" s="374">
        <v>851</v>
      </c>
      <c r="F190" s="342" t="s">
        <v>29</v>
      </c>
      <c r="G190" s="342" t="s">
        <v>40</v>
      </c>
      <c r="H190" s="342" t="s">
        <v>321</v>
      </c>
      <c r="I190" s="386"/>
      <c r="J190" s="319">
        <f t="shared" ref="J190:L191" si="76">J191</f>
        <v>0</v>
      </c>
      <c r="K190" s="319">
        <f t="shared" si="76"/>
        <v>0</v>
      </c>
      <c r="L190" s="319">
        <f t="shared" si="76"/>
        <v>0</v>
      </c>
    </row>
    <row r="191" spans="1:12" ht="45" hidden="1" x14ac:dyDescent="0.25">
      <c r="A191" s="374" t="s">
        <v>19</v>
      </c>
      <c r="B191" s="374"/>
      <c r="C191" s="374"/>
      <c r="D191" s="321"/>
      <c r="E191" s="374">
        <v>851</v>
      </c>
      <c r="F191" s="342" t="s">
        <v>29</v>
      </c>
      <c r="G191" s="342" t="s">
        <v>40</v>
      </c>
      <c r="H191" s="342" t="s">
        <v>321</v>
      </c>
      <c r="I191" s="386" t="s">
        <v>20</v>
      </c>
      <c r="J191" s="319">
        <f t="shared" si="76"/>
        <v>0</v>
      </c>
      <c r="K191" s="319">
        <f t="shared" si="76"/>
        <v>0</v>
      </c>
      <c r="L191" s="319">
        <f t="shared" si="76"/>
        <v>0</v>
      </c>
    </row>
    <row r="192" spans="1:12" ht="45" hidden="1" x14ac:dyDescent="0.25">
      <c r="A192" s="374" t="s">
        <v>9</v>
      </c>
      <c r="B192" s="374"/>
      <c r="C192" s="374"/>
      <c r="D192" s="321"/>
      <c r="E192" s="374">
        <v>851</v>
      </c>
      <c r="F192" s="342" t="s">
        <v>29</v>
      </c>
      <c r="G192" s="342" t="s">
        <v>40</v>
      </c>
      <c r="H192" s="342" t="s">
        <v>321</v>
      </c>
      <c r="I192" s="386" t="s">
        <v>21</v>
      </c>
      <c r="J192" s="319">
        <f>'3.ВС'!J163</f>
        <v>0</v>
      </c>
      <c r="K192" s="319">
        <f>'3.ВС'!K163</f>
        <v>0</v>
      </c>
      <c r="L192" s="319">
        <f>'3.ВС'!L163</f>
        <v>0</v>
      </c>
    </row>
    <row r="193" spans="1:12" ht="45" x14ac:dyDescent="0.25">
      <c r="A193" s="434" t="s">
        <v>965</v>
      </c>
      <c r="B193" s="434"/>
      <c r="C193" s="434"/>
      <c r="D193" s="321"/>
      <c r="E193" s="316">
        <v>851</v>
      </c>
      <c r="F193" s="316" t="s">
        <v>29</v>
      </c>
      <c r="G193" s="316" t="s">
        <v>40</v>
      </c>
      <c r="H193" s="316" t="s">
        <v>966</v>
      </c>
      <c r="I193" s="317"/>
      <c r="J193" s="319">
        <f>J194</f>
        <v>10600000</v>
      </c>
      <c r="K193" s="319">
        <f t="shared" ref="K193:L194" si="77">K194</f>
        <v>0</v>
      </c>
      <c r="L193" s="319">
        <f t="shared" si="77"/>
        <v>0</v>
      </c>
    </row>
    <row r="194" spans="1:12" ht="45" x14ac:dyDescent="0.25">
      <c r="A194" s="434" t="s">
        <v>19</v>
      </c>
      <c r="B194" s="434"/>
      <c r="C194" s="434"/>
      <c r="D194" s="321"/>
      <c r="E194" s="316">
        <v>851</v>
      </c>
      <c r="F194" s="316" t="s">
        <v>29</v>
      </c>
      <c r="G194" s="316" t="s">
        <v>40</v>
      </c>
      <c r="H194" s="316" t="s">
        <v>966</v>
      </c>
      <c r="I194" s="317" t="s">
        <v>20</v>
      </c>
      <c r="J194" s="319">
        <f>J195</f>
        <v>10600000</v>
      </c>
      <c r="K194" s="319">
        <f t="shared" si="77"/>
        <v>0</v>
      </c>
      <c r="L194" s="319">
        <f t="shared" si="77"/>
        <v>0</v>
      </c>
    </row>
    <row r="195" spans="1:12" ht="45" x14ac:dyDescent="0.25">
      <c r="A195" s="434" t="s">
        <v>9</v>
      </c>
      <c r="B195" s="434"/>
      <c r="C195" s="434"/>
      <c r="D195" s="321"/>
      <c r="E195" s="316">
        <v>851</v>
      </c>
      <c r="F195" s="316" t="s">
        <v>29</v>
      </c>
      <c r="G195" s="316" t="s">
        <v>40</v>
      </c>
      <c r="H195" s="316" t="s">
        <v>966</v>
      </c>
      <c r="I195" s="317" t="s">
        <v>21</v>
      </c>
      <c r="J195" s="319">
        <f>10600000</f>
        <v>10600000</v>
      </c>
      <c r="K195" s="319"/>
      <c r="L195" s="319"/>
    </row>
    <row r="196" spans="1:12" ht="30" hidden="1" customHeight="1" x14ac:dyDescent="0.25">
      <c r="A196" s="374" t="s">
        <v>756</v>
      </c>
      <c r="B196" s="374"/>
      <c r="C196" s="374"/>
      <c r="D196" s="321"/>
      <c r="E196" s="342">
        <v>851</v>
      </c>
      <c r="F196" s="342" t="s">
        <v>29</v>
      </c>
      <c r="G196" s="342" t="s">
        <v>42</v>
      </c>
      <c r="H196" s="342" t="s">
        <v>44</v>
      </c>
      <c r="I196" s="386"/>
      <c r="J196" s="319">
        <f>J197</f>
        <v>0</v>
      </c>
      <c r="K196" s="319">
        <f t="shared" ref="K196:L198" si="78">K197</f>
        <v>0</v>
      </c>
      <c r="L196" s="319">
        <f t="shared" si="78"/>
        <v>0</v>
      </c>
    </row>
    <row r="197" spans="1:12" ht="105" hidden="1" x14ac:dyDescent="0.25">
      <c r="A197" s="374" t="s">
        <v>761</v>
      </c>
      <c r="B197" s="374"/>
      <c r="C197" s="374"/>
      <c r="D197" s="321"/>
      <c r="E197" s="342">
        <v>851</v>
      </c>
      <c r="F197" s="342" t="s">
        <v>29</v>
      </c>
      <c r="G197" s="342" t="s">
        <v>42</v>
      </c>
      <c r="H197" s="342" t="s">
        <v>762</v>
      </c>
      <c r="I197" s="386"/>
      <c r="J197" s="319">
        <f>J198</f>
        <v>0</v>
      </c>
      <c r="K197" s="319">
        <f t="shared" si="78"/>
        <v>0</v>
      </c>
      <c r="L197" s="319">
        <f t="shared" si="78"/>
        <v>0</v>
      </c>
    </row>
    <row r="198" spans="1:12" ht="45" hidden="1" x14ac:dyDescent="0.25">
      <c r="A198" s="374" t="s">
        <v>19</v>
      </c>
      <c r="B198" s="374"/>
      <c r="C198" s="374"/>
      <c r="D198" s="321"/>
      <c r="E198" s="342">
        <v>851</v>
      </c>
      <c r="F198" s="342" t="s">
        <v>29</v>
      </c>
      <c r="G198" s="342" t="s">
        <v>42</v>
      </c>
      <c r="H198" s="342" t="s">
        <v>762</v>
      </c>
      <c r="I198" s="386" t="s">
        <v>20</v>
      </c>
      <c r="J198" s="319">
        <f>J199</f>
        <v>0</v>
      </c>
      <c r="K198" s="319">
        <f t="shared" si="78"/>
        <v>0</v>
      </c>
      <c r="L198" s="319">
        <f t="shared" si="78"/>
        <v>0</v>
      </c>
    </row>
    <row r="199" spans="1:12" ht="45" hidden="1" x14ac:dyDescent="0.25">
      <c r="A199" s="374" t="s">
        <v>9</v>
      </c>
      <c r="B199" s="374"/>
      <c r="C199" s="374"/>
      <c r="D199" s="321"/>
      <c r="E199" s="342">
        <v>851</v>
      </c>
      <c r="F199" s="342" t="s">
        <v>29</v>
      </c>
      <c r="G199" s="342" t="s">
        <v>42</v>
      </c>
      <c r="H199" s="342" t="s">
        <v>762</v>
      </c>
      <c r="I199" s="386" t="s">
        <v>21</v>
      </c>
      <c r="J199" s="319">
        <f>'3.ВС'!J170</f>
        <v>0</v>
      </c>
      <c r="K199" s="319">
        <f>'3.ВС'!K170</f>
        <v>0</v>
      </c>
      <c r="L199" s="319">
        <f>'3.ВС'!L170</f>
        <v>0</v>
      </c>
    </row>
    <row r="200" spans="1:12" s="26" customFormat="1" ht="30" hidden="1" x14ac:dyDescent="0.25">
      <c r="A200" s="381" t="s">
        <v>402</v>
      </c>
      <c r="B200" s="381"/>
      <c r="C200" s="381"/>
      <c r="D200" s="383"/>
      <c r="E200" s="388" t="s">
        <v>250</v>
      </c>
      <c r="F200" s="388" t="s">
        <v>96</v>
      </c>
      <c r="G200" s="388"/>
      <c r="H200" s="388"/>
      <c r="I200" s="387"/>
      <c r="J200" s="384">
        <f t="shared" ref="J200:L203" si="79">J201</f>
        <v>0</v>
      </c>
      <c r="K200" s="384">
        <f t="shared" si="79"/>
        <v>0</v>
      </c>
      <c r="L200" s="384">
        <f t="shared" si="79"/>
        <v>0</v>
      </c>
    </row>
    <row r="201" spans="1:12" ht="30" hidden="1" x14ac:dyDescent="0.25">
      <c r="A201" s="374" t="s">
        <v>403</v>
      </c>
      <c r="B201" s="374"/>
      <c r="C201" s="374"/>
      <c r="D201" s="321"/>
      <c r="E201" s="342" t="s">
        <v>250</v>
      </c>
      <c r="F201" s="342" t="s">
        <v>96</v>
      </c>
      <c r="G201" s="342" t="s">
        <v>29</v>
      </c>
      <c r="H201" s="342"/>
      <c r="I201" s="386"/>
      <c r="J201" s="319">
        <f t="shared" si="79"/>
        <v>0</v>
      </c>
      <c r="K201" s="319">
        <f t="shared" si="79"/>
        <v>0</v>
      </c>
      <c r="L201" s="319">
        <f t="shared" si="79"/>
        <v>0</v>
      </c>
    </row>
    <row r="202" spans="1:12" ht="30" hidden="1" x14ac:dyDescent="0.25">
      <c r="A202" s="374" t="s">
        <v>404</v>
      </c>
      <c r="B202" s="374"/>
      <c r="C202" s="374"/>
      <c r="D202" s="321"/>
      <c r="E202" s="342" t="s">
        <v>250</v>
      </c>
      <c r="F202" s="342" t="s">
        <v>96</v>
      </c>
      <c r="G202" s="342" t="s">
        <v>29</v>
      </c>
      <c r="H202" s="342" t="s">
        <v>405</v>
      </c>
      <c r="I202" s="386"/>
      <c r="J202" s="319">
        <f t="shared" si="79"/>
        <v>0</v>
      </c>
      <c r="K202" s="319">
        <f t="shared" si="79"/>
        <v>0</v>
      </c>
      <c r="L202" s="319">
        <f t="shared" si="79"/>
        <v>0</v>
      </c>
    </row>
    <row r="203" spans="1:12" ht="45" hidden="1" x14ac:dyDescent="0.25">
      <c r="A203" s="374" t="s">
        <v>19</v>
      </c>
      <c r="B203" s="374"/>
      <c r="C203" s="374"/>
      <c r="D203" s="321"/>
      <c r="E203" s="342" t="s">
        <v>250</v>
      </c>
      <c r="F203" s="342" t="s">
        <v>96</v>
      </c>
      <c r="G203" s="342" t="s">
        <v>29</v>
      </c>
      <c r="H203" s="342" t="s">
        <v>405</v>
      </c>
      <c r="I203" s="386" t="s">
        <v>20</v>
      </c>
      <c r="J203" s="319">
        <f t="shared" si="79"/>
        <v>0</v>
      </c>
      <c r="K203" s="319">
        <f t="shared" si="79"/>
        <v>0</v>
      </c>
      <c r="L203" s="319">
        <f t="shared" si="79"/>
        <v>0</v>
      </c>
    </row>
    <row r="204" spans="1:12" ht="45" hidden="1" x14ac:dyDescent="0.25">
      <c r="A204" s="374" t="s">
        <v>9</v>
      </c>
      <c r="B204" s="374"/>
      <c r="C204" s="374"/>
      <c r="D204" s="321"/>
      <c r="E204" s="342" t="s">
        <v>250</v>
      </c>
      <c r="F204" s="342" t="s">
        <v>96</v>
      </c>
      <c r="G204" s="342" t="s">
        <v>29</v>
      </c>
      <c r="H204" s="342" t="s">
        <v>405</v>
      </c>
      <c r="I204" s="386" t="s">
        <v>21</v>
      </c>
      <c r="J204" s="336">
        <f>'3.ВС'!J175</f>
        <v>0</v>
      </c>
      <c r="K204" s="336">
        <f>'3.ВС'!K175</f>
        <v>0</v>
      </c>
      <c r="L204" s="336">
        <f>'3.ВС'!L175</f>
        <v>0</v>
      </c>
    </row>
    <row r="205" spans="1:12" s="26" customFormat="1" x14ac:dyDescent="0.25">
      <c r="A205" s="381" t="s">
        <v>70</v>
      </c>
      <c r="B205" s="381"/>
      <c r="C205" s="381"/>
      <c r="D205" s="381"/>
      <c r="E205" s="381">
        <v>852</v>
      </c>
      <c r="F205" s="387" t="s">
        <v>71</v>
      </c>
      <c r="G205" s="387"/>
      <c r="H205" s="388"/>
      <c r="I205" s="387"/>
      <c r="J205" s="382">
        <f>J206+J222+J262+J275+J279</f>
        <v>-52080</v>
      </c>
      <c r="K205" s="382">
        <f>K206+K222+K262+K275+K279</f>
        <v>0</v>
      </c>
      <c r="L205" s="382">
        <f>L206+L222+L262+L275+L279</f>
        <v>0</v>
      </c>
    </row>
    <row r="206" spans="1:12" ht="23.25" hidden="1" customHeight="1" x14ac:dyDescent="0.25">
      <c r="A206" s="374" t="s">
        <v>107</v>
      </c>
      <c r="B206" s="374"/>
      <c r="C206" s="374"/>
      <c r="D206" s="374"/>
      <c r="E206" s="374">
        <v>852</v>
      </c>
      <c r="F206" s="386" t="s">
        <v>71</v>
      </c>
      <c r="G206" s="386" t="s">
        <v>11</v>
      </c>
      <c r="H206" s="342"/>
      <c r="I206" s="386"/>
      <c r="J206" s="319">
        <f>J207+J210+J216+J219+J213</f>
        <v>0</v>
      </c>
      <c r="K206" s="319">
        <f t="shared" ref="K206:L206" si="80">K207+K210+K216+K219+K213</f>
        <v>0</v>
      </c>
      <c r="L206" s="319">
        <f t="shared" si="80"/>
        <v>0</v>
      </c>
    </row>
    <row r="207" spans="1:12" ht="213" hidden="1" customHeight="1" x14ac:dyDescent="0.25">
      <c r="A207" s="374" t="s">
        <v>267</v>
      </c>
      <c r="B207" s="374"/>
      <c r="C207" s="374"/>
      <c r="D207" s="374"/>
      <c r="E207" s="374">
        <v>852</v>
      </c>
      <c r="F207" s="386" t="s">
        <v>71</v>
      </c>
      <c r="G207" s="386" t="s">
        <v>11</v>
      </c>
      <c r="H207" s="342" t="s">
        <v>339</v>
      </c>
      <c r="I207" s="386"/>
      <c r="J207" s="319">
        <f t="shared" ref="J207:L208" si="81">J208</f>
        <v>0</v>
      </c>
      <c r="K207" s="319">
        <f t="shared" si="81"/>
        <v>0</v>
      </c>
      <c r="L207" s="319">
        <f t="shared" si="81"/>
        <v>0</v>
      </c>
    </row>
    <row r="208" spans="1:12" ht="60" hidden="1" x14ac:dyDescent="0.25">
      <c r="A208" s="374" t="s">
        <v>37</v>
      </c>
      <c r="B208" s="374"/>
      <c r="C208" s="374"/>
      <c r="D208" s="374"/>
      <c r="E208" s="374">
        <v>852</v>
      </c>
      <c r="F208" s="386" t="s">
        <v>71</v>
      </c>
      <c r="G208" s="386" t="s">
        <v>11</v>
      </c>
      <c r="H208" s="342" t="s">
        <v>339</v>
      </c>
      <c r="I208" s="386" t="s">
        <v>76</v>
      </c>
      <c r="J208" s="319">
        <f t="shared" si="81"/>
        <v>0</v>
      </c>
      <c r="K208" s="319">
        <f t="shared" si="81"/>
        <v>0</v>
      </c>
      <c r="L208" s="319">
        <f t="shared" si="81"/>
        <v>0</v>
      </c>
    </row>
    <row r="209" spans="1:12" ht="30" hidden="1" x14ac:dyDescent="0.25">
      <c r="A209" s="374" t="s">
        <v>77</v>
      </c>
      <c r="B209" s="374"/>
      <c r="C209" s="374"/>
      <c r="D209" s="374"/>
      <c r="E209" s="374">
        <v>852</v>
      </c>
      <c r="F209" s="386" t="s">
        <v>71</v>
      </c>
      <c r="G209" s="386" t="s">
        <v>11</v>
      </c>
      <c r="H209" s="342" t="s">
        <v>339</v>
      </c>
      <c r="I209" s="386" t="s">
        <v>78</v>
      </c>
      <c r="J209" s="319">
        <f>'3.ВС'!J278</f>
        <v>0</v>
      </c>
      <c r="K209" s="319">
        <f>'3.ВС'!K278</f>
        <v>0</v>
      </c>
      <c r="L209" s="319">
        <f>'3.ВС'!L278</f>
        <v>0</v>
      </c>
    </row>
    <row r="210" spans="1:12" s="1" customFormat="1" ht="30" hidden="1" x14ac:dyDescent="0.25">
      <c r="A210" s="374" t="s">
        <v>108</v>
      </c>
      <c r="B210" s="374"/>
      <c r="C210" s="374"/>
      <c r="D210" s="374"/>
      <c r="E210" s="374">
        <v>852</v>
      </c>
      <c r="F210" s="342" t="s">
        <v>71</v>
      </c>
      <c r="G210" s="342" t="s">
        <v>11</v>
      </c>
      <c r="H210" s="342" t="s">
        <v>340</v>
      </c>
      <c r="I210" s="342"/>
      <c r="J210" s="319">
        <f t="shared" ref="J210:L211" si="82">J211</f>
        <v>0</v>
      </c>
      <c r="K210" s="319">
        <f t="shared" si="82"/>
        <v>0</v>
      </c>
      <c r="L210" s="319">
        <f t="shared" si="82"/>
        <v>0</v>
      </c>
    </row>
    <row r="211" spans="1:12" s="1" customFormat="1" ht="60" hidden="1" x14ac:dyDescent="0.25">
      <c r="A211" s="374" t="s">
        <v>37</v>
      </c>
      <c r="B211" s="374"/>
      <c r="C211" s="374"/>
      <c r="D211" s="374"/>
      <c r="E211" s="374">
        <v>852</v>
      </c>
      <c r="F211" s="342" t="s">
        <v>71</v>
      </c>
      <c r="G211" s="342" t="s">
        <v>11</v>
      </c>
      <c r="H211" s="342" t="s">
        <v>340</v>
      </c>
      <c r="I211" s="342" t="s">
        <v>76</v>
      </c>
      <c r="J211" s="319">
        <f t="shared" si="82"/>
        <v>0</v>
      </c>
      <c r="K211" s="319">
        <f t="shared" si="82"/>
        <v>0</v>
      </c>
      <c r="L211" s="319">
        <f t="shared" si="82"/>
        <v>0</v>
      </c>
    </row>
    <row r="212" spans="1:12" s="1" customFormat="1" ht="30" hidden="1" x14ac:dyDescent="0.25">
      <c r="A212" s="374" t="s">
        <v>77</v>
      </c>
      <c r="B212" s="374"/>
      <c r="C212" s="374"/>
      <c r="D212" s="374"/>
      <c r="E212" s="374">
        <v>852</v>
      </c>
      <c r="F212" s="342" t="s">
        <v>71</v>
      </c>
      <c r="G212" s="342" t="s">
        <v>11</v>
      </c>
      <c r="H212" s="342" t="s">
        <v>340</v>
      </c>
      <c r="I212" s="386" t="s">
        <v>78</v>
      </c>
      <c r="J212" s="319">
        <f>'3.ВС'!J281</f>
        <v>0</v>
      </c>
      <c r="K212" s="319">
        <f>'3.ВС'!K281</f>
        <v>0</v>
      </c>
      <c r="L212" s="319">
        <f>'3.ВС'!L281</f>
        <v>0</v>
      </c>
    </row>
    <row r="213" spans="1:12" s="1" customFormat="1" ht="30" hidden="1" x14ac:dyDescent="0.25">
      <c r="A213" s="340" t="s">
        <v>109</v>
      </c>
      <c r="B213" s="374"/>
      <c r="C213" s="374"/>
      <c r="D213" s="374"/>
      <c r="E213" s="374">
        <v>852</v>
      </c>
      <c r="F213" s="386" t="s">
        <v>71</v>
      </c>
      <c r="G213" s="342" t="s">
        <v>11</v>
      </c>
      <c r="H213" s="340" t="s">
        <v>341</v>
      </c>
      <c r="I213" s="386"/>
      <c r="J213" s="319">
        <f>J214</f>
        <v>0</v>
      </c>
      <c r="K213" s="319">
        <f t="shared" ref="K213:L214" si="83">K214</f>
        <v>0</v>
      </c>
      <c r="L213" s="319">
        <f t="shared" si="83"/>
        <v>0</v>
      </c>
    </row>
    <row r="214" spans="1:12" s="1" customFormat="1" ht="60" hidden="1" x14ac:dyDescent="0.25">
      <c r="A214" s="340" t="s">
        <v>37</v>
      </c>
      <c r="B214" s="374"/>
      <c r="C214" s="374"/>
      <c r="D214" s="374"/>
      <c r="E214" s="374">
        <v>852</v>
      </c>
      <c r="F214" s="386" t="s">
        <v>71</v>
      </c>
      <c r="G214" s="342" t="s">
        <v>11</v>
      </c>
      <c r="H214" s="340" t="s">
        <v>341</v>
      </c>
      <c r="I214" s="386" t="s">
        <v>76</v>
      </c>
      <c r="J214" s="319">
        <f>J215</f>
        <v>0</v>
      </c>
      <c r="K214" s="319">
        <f t="shared" si="83"/>
        <v>0</v>
      </c>
      <c r="L214" s="319">
        <f t="shared" si="83"/>
        <v>0</v>
      </c>
    </row>
    <row r="215" spans="1:12" s="1" customFormat="1" ht="30" hidden="1" x14ac:dyDescent="0.25">
      <c r="A215" s="340" t="s">
        <v>77</v>
      </c>
      <c r="B215" s="374"/>
      <c r="C215" s="374"/>
      <c r="D215" s="374"/>
      <c r="E215" s="374">
        <v>852</v>
      </c>
      <c r="F215" s="386" t="s">
        <v>71</v>
      </c>
      <c r="G215" s="342" t="s">
        <v>11</v>
      </c>
      <c r="H215" s="340" t="s">
        <v>341</v>
      </c>
      <c r="I215" s="386" t="s">
        <v>78</v>
      </c>
      <c r="J215" s="319">
        <f>'3.ВС'!J284</f>
        <v>0</v>
      </c>
      <c r="K215" s="319">
        <f>'3.ВС'!K284</f>
        <v>0</v>
      </c>
      <c r="L215" s="319">
        <f>'3.ВС'!L284</f>
        <v>0</v>
      </c>
    </row>
    <row r="216" spans="1:12" ht="45" hidden="1" x14ac:dyDescent="0.25">
      <c r="A216" s="374" t="s">
        <v>110</v>
      </c>
      <c r="B216" s="374"/>
      <c r="C216" s="374"/>
      <c r="D216" s="374"/>
      <c r="E216" s="374">
        <v>852</v>
      </c>
      <c r="F216" s="342" t="s">
        <v>71</v>
      </c>
      <c r="G216" s="386" t="s">
        <v>11</v>
      </c>
      <c r="H216" s="342" t="s">
        <v>342</v>
      </c>
      <c r="I216" s="386"/>
      <c r="J216" s="319">
        <f t="shared" ref="J216:L217" si="84">J217</f>
        <v>0</v>
      </c>
      <c r="K216" s="319">
        <f t="shared" si="84"/>
        <v>0</v>
      </c>
      <c r="L216" s="319">
        <f t="shared" si="84"/>
        <v>0</v>
      </c>
    </row>
    <row r="217" spans="1:12" ht="60" hidden="1" x14ac:dyDescent="0.25">
      <c r="A217" s="374" t="s">
        <v>37</v>
      </c>
      <c r="B217" s="374"/>
      <c r="C217" s="374"/>
      <c r="D217" s="374"/>
      <c r="E217" s="374">
        <v>852</v>
      </c>
      <c r="F217" s="386" t="s">
        <v>71</v>
      </c>
      <c r="G217" s="386" t="s">
        <v>11</v>
      </c>
      <c r="H217" s="342" t="s">
        <v>342</v>
      </c>
      <c r="I217" s="386" t="s">
        <v>76</v>
      </c>
      <c r="J217" s="319">
        <f t="shared" si="84"/>
        <v>0</v>
      </c>
      <c r="K217" s="319">
        <f t="shared" si="84"/>
        <v>0</v>
      </c>
      <c r="L217" s="319">
        <f t="shared" si="84"/>
        <v>0</v>
      </c>
    </row>
    <row r="218" spans="1:12" ht="30" hidden="1" x14ac:dyDescent="0.25">
      <c r="A218" s="374" t="s">
        <v>77</v>
      </c>
      <c r="B218" s="374"/>
      <c r="C218" s="374"/>
      <c r="D218" s="374"/>
      <c r="E218" s="374">
        <v>852</v>
      </c>
      <c r="F218" s="386" t="s">
        <v>71</v>
      </c>
      <c r="G218" s="386" t="s">
        <v>11</v>
      </c>
      <c r="H218" s="342" t="s">
        <v>342</v>
      </c>
      <c r="I218" s="386" t="s">
        <v>78</v>
      </c>
      <c r="J218" s="319">
        <f>'3.ВС'!J287</f>
        <v>0</v>
      </c>
      <c r="K218" s="319">
        <f>'3.ВС'!K287</f>
        <v>0</v>
      </c>
      <c r="L218" s="319">
        <f>'3.ВС'!L287</f>
        <v>0</v>
      </c>
    </row>
    <row r="219" spans="1:12" ht="165" hidden="1" x14ac:dyDescent="0.25">
      <c r="A219" s="374" t="s">
        <v>268</v>
      </c>
      <c r="B219" s="374"/>
      <c r="C219" s="374"/>
      <c r="D219" s="374"/>
      <c r="E219" s="374">
        <v>852</v>
      </c>
      <c r="F219" s="386" t="s">
        <v>71</v>
      </c>
      <c r="G219" s="386" t="s">
        <v>11</v>
      </c>
      <c r="H219" s="342" t="s">
        <v>343</v>
      </c>
      <c r="I219" s="386"/>
      <c r="J219" s="319">
        <f t="shared" ref="J219:L220" si="85">J220</f>
        <v>0</v>
      </c>
      <c r="K219" s="319">
        <f t="shared" si="85"/>
        <v>0</v>
      </c>
      <c r="L219" s="319">
        <f t="shared" si="85"/>
        <v>0</v>
      </c>
    </row>
    <row r="220" spans="1:12" ht="60" hidden="1" x14ac:dyDescent="0.25">
      <c r="A220" s="374" t="s">
        <v>37</v>
      </c>
      <c r="B220" s="374"/>
      <c r="C220" s="374"/>
      <c r="D220" s="374"/>
      <c r="E220" s="374">
        <v>852</v>
      </c>
      <c r="F220" s="386" t="s">
        <v>71</v>
      </c>
      <c r="G220" s="386" t="s">
        <v>11</v>
      </c>
      <c r="H220" s="342" t="s">
        <v>343</v>
      </c>
      <c r="I220" s="386" t="s">
        <v>76</v>
      </c>
      <c r="J220" s="319">
        <f t="shared" si="85"/>
        <v>0</v>
      </c>
      <c r="K220" s="319">
        <f t="shared" si="85"/>
        <v>0</v>
      </c>
      <c r="L220" s="319">
        <f t="shared" si="85"/>
        <v>0</v>
      </c>
    </row>
    <row r="221" spans="1:12" ht="30" hidden="1" x14ac:dyDescent="0.25">
      <c r="A221" s="374" t="s">
        <v>77</v>
      </c>
      <c r="B221" s="374"/>
      <c r="C221" s="374"/>
      <c r="D221" s="374"/>
      <c r="E221" s="374">
        <v>852</v>
      </c>
      <c r="F221" s="386" t="s">
        <v>71</v>
      </c>
      <c r="G221" s="386" t="s">
        <v>11</v>
      </c>
      <c r="H221" s="342" t="s">
        <v>343</v>
      </c>
      <c r="I221" s="386" t="s">
        <v>78</v>
      </c>
      <c r="J221" s="319">
        <f>'3.ВС'!J290</f>
        <v>0</v>
      </c>
      <c r="K221" s="319">
        <f>'3.ВС'!K290</f>
        <v>0</v>
      </c>
      <c r="L221" s="319">
        <f>'3.ВС'!L290</f>
        <v>0</v>
      </c>
    </row>
    <row r="222" spans="1:12" ht="29.25" customHeight="1" x14ac:dyDescent="0.25">
      <c r="A222" s="374" t="s">
        <v>72</v>
      </c>
      <c r="B222" s="374"/>
      <c r="C222" s="374"/>
      <c r="D222" s="374"/>
      <c r="E222" s="374">
        <v>852</v>
      </c>
      <c r="F222" s="386" t="s">
        <v>71</v>
      </c>
      <c r="G222" s="386" t="s">
        <v>40</v>
      </c>
      <c r="H222" s="342"/>
      <c r="I222" s="386"/>
      <c r="J222" s="319">
        <f>J223+J226+J229+J232+J235+J238+J241+J244+J253+J250+J259+J247+J256</f>
        <v>-52080</v>
      </c>
      <c r="K222" s="319">
        <f t="shared" ref="K222:L222" si="86">K223+K226+K229+K232+K235+K238+K241+K244+K253+K250+K259+K247+K256</f>
        <v>0</v>
      </c>
      <c r="L222" s="319">
        <f t="shared" si="86"/>
        <v>0</v>
      </c>
    </row>
    <row r="223" spans="1:12" ht="240" x14ac:dyDescent="0.25">
      <c r="A223" s="374" t="s">
        <v>713</v>
      </c>
      <c r="B223" s="321"/>
      <c r="C223" s="321"/>
      <c r="D223" s="321"/>
      <c r="E223" s="342">
        <v>852</v>
      </c>
      <c r="F223" s="386" t="s">
        <v>71</v>
      </c>
      <c r="G223" s="342" t="s">
        <v>40</v>
      </c>
      <c r="H223" s="342" t="s">
        <v>712</v>
      </c>
      <c r="I223" s="386"/>
      <c r="J223" s="336">
        <f t="shared" ref="J223:L224" si="87">J224</f>
        <v>-52080</v>
      </c>
      <c r="K223" s="336">
        <f t="shared" si="87"/>
        <v>0</v>
      </c>
      <c r="L223" s="336">
        <f t="shared" si="87"/>
        <v>0</v>
      </c>
    </row>
    <row r="224" spans="1:12" ht="60" x14ac:dyDescent="0.25">
      <c r="A224" s="374" t="s">
        <v>37</v>
      </c>
      <c r="B224" s="321"/>
      <c r="C224" s="321"/>
      <c r="D224" s="321"/>
      <c r="E224" s="342">
        <v>852</v>
      </c>
      <c r="F224" s="386" t="s">
        <v>71</v>
      </c>
      <c r="G224" s="342" t="s">
        <v>40</v>
      </c>
      <c r="H224" s="342" t="s">
        <v>712</v>
      </c>
      <c r="I224" s="386" t="s">
        <v>76</v>
      </c>
      <c r="J224" s="336">
        <f t="shared" si="87"/>
        <v>-52080</v>
      </c>
      <c r="K224" s="336">
        <f t="shared" si="87"/>
        <v>0</v>
      </c>
      <c r="L224" s="336">
        <f t="shared" si="87"/>
        <v>0</v>
      </c>
    </row>
    <row r="225" spans="1:12" ht="30" x14ac:dyDescent="0.25">
      <c r="A225" s="374" t="s">
        <v>77</v>
      </c>
      <c r="B225" s="321"/>
      <c r="C225" s="321"/>
      <c r="D225" s="321"/>
      <c r="E225" s="342">
        <v>852</v>
      </c>
      <c r="F225" s="386" t="s">
        <v>71</v>
      </c>
      <c r="G225" s="342" t="s">
        <v>40</v>
      </c>
      <c r="H225" s="342" t="s">
        <v>712</v>
      </c>
      <c r="I225" s="386" t="s">
        <v>78</v>
      </c>
      <c r="J225" s="336">
        <f>'3.ВС'!J294</f>
        <v>-52080</v>
      </c>
      <c r="K225" s="336">
        <f>'3.ВС'!K294</f>
        <v>0</v>
      </c>
      <c r="L225" s="336">
        <f>'3.ВС'!L294</f>
        <v>0</v>
      </c>
    </row>
    <row r="226" spans="1:12" ht="120" hidden="1" x14ac:dyDescent="0.25">
      <c r="A226" s="374" t="s">
        <v>414</v>
      </c>
      <c r="B226" s="321"/>
      <c r="C226" s="321"/>
      <c r="D226" s="321"/>
      <c r="E226" s="342">
        <v>852</v>
      </c>
      <c r="F226" s="386" t="s">
        <v>71</v>
      </c>
      <c r="G226" s="342" t="s">
        <v>40</v>
      </c>
      <c r="H226" s="342" t="s">
        <v>714</v>
      </c>
      <c r="I226" s="386"/>
      <c r="J226" s="336">
        <f t="shared" ref="J226:L227" si="88">J227</f>
        <v>0</v>
      </c>
      <c r="K226" s="336">
        <f t="shared" si="88"/>
        <v>0</v>
      </c>
      <c r="L226" s="336">
        <f t="shared" si="88"/>
        <v>0</v>
      </c>
    </row>
    <row r="227" spans="1:12" ht="60" hidden="1" x14ac:dyDescent="0.25">
      <c r="A227" s="374" t="s">
        <v>37</v>
      </c>
      <c r="B227" s="321"/>
      <c r="C227" s="321"/>
      <c r="D227" s="321"/>
      <c r="E227" s="342">
        <v>852</v>
      </c>
      <c r="F227" s="386" t="s">
        <v>71</v>
      </c>
      <c r="G227" s="342" t="s">
        <v>40</v>
      </c>
      <c r="H227" s="342" t="s">
        <v>714</v>
      </c>
      <c r="I227" s="386" t="s">
        <v>76</v>
      </c>
      <c r="J227" s="336">
        <f t="shared" si="88"/>
        <v>0</v>
      </c>
      <c r="K227" s="336">
        <f t="shared" si="88"/>
        <v>0</v>
      </c>
      <c r="L227" s="336">
        <f t="shared" si="88"/>
        <v>0</v>
      </c>
    </row>
    <row r="228" spans="1:12" ht="30" hidden="1" x14ac:dyDescent="0.25">
      <c r="A228" s="374" t="s">
        <v>77</v>
      </c>
      <c r="B228" s="321"/>
      <c r="C228" s="321"/>
      <c r="D228" s="321"/>
      <c r="E228" s="342">
        <v>852</v>
      </c>
      <c r="F228" s="386" t="s">
        <v>71</v>
      </c>
      <c r="G228" s="342" t="s">
        <v>40</v>
      </c>
      <c r="H228" s="342" t="s">
        <v>714</v>
      </c>
      <c r="I228" s="386" t="s">
        <v>78</v>
      </c>
      <c r="J228" s="336">
        <f>'3.ВС'!J297</f>
        <v>0</v>
      </c>
      <c r="K228" s="336">
        <f>'3.ВС'!K297</f>
        <v>0</v>
      </c>
      <c r="L228" s="336">
        <f>'3.ВС'!L297</f>
        <v>0</v>
      </c>
    </row>
    <row r="229" spans="1:12" ht="180" hidden="1" x14ac:dyDescent="0.25">
      <c r="A229" s="374" t="s">
        <v>412</v>
      </c>
      <c r="B229" s="374"/>
      <c r="C229" s="374"/>
      <c r="D229" s="374"/>
      <c r="E229" s="342" t="s">
        <v>291</v>
      </c>
      <c r="F229" s="386" t="s">
        <v>71</v>
      </c>
      <c r="G229" s="386" t="s">
        <v>40</v>
      </c>
      <c r="H229" s="342" t="s">
        <v>715</v>
      </c>
      <c r="I229" s="386"/>
      <c r="J229" s="319">
        <f t="shared" ref="J229:L230" si="89">J230</f>
        <v>0</v>
      </c>
      <c r="K229" s="319">
        <f t="shared" si="89"/>
        <v>0</v>
      </c>
      <c r="L229" s="319">
        <f t="shared" si="89"/>
        <v>0</v>
      </c>
    </row>
    <row r="230" spans="1:12" ht="60" hidden="1" x14ac:dyDescent="0.25">
      <c r="A230" s="374" t="s">
        <v>37</v>
      </c>
      <c r="B230" s="374"/>
      <c r="C230" s="374"/>
      <c r="D230" s="374"/>
      <c r="E230" s="342" t="s">
        <v>291</v>
      </c>
      <c r="F230" s="386" t="s">
        <v>71</v>
      </c>
      <c r="G230" s="386" t="s">
        <v>40</v>
      </c>
      <c r="H230" s="342" t="s">
        <v>715</v>
      </c>
      <c r="I230" s="386" t="s">
        <v>76</v>
      </c>
      <c r="J230" s="319">
        <f t="shared" si="89"/>
        <v>0</v>
      </c>
      <c r="K230" s="319">
        <f t="shared" si="89"/>
        <v>0</v>
      </c>
      <c r="L230" s="319">
        <f t="shared" si="89"/>
        <v>0</v>
      </c>
    </row>
    <row r="231" spans="1:12" ht="30" hidden="1" x14ac:dyDescent="0.25">
      <c r="A231" s="374" t="s">
        <v>77</v>
      </c>
      <c r="B231" s="374"/>
      <c r="C231" s="374"/>
      <c r="D231" s="374"/>
      <c r="E231" s="342" t="s">
        <v>291</v>
      </c>
      <c r="F231" s="386" t="s">
        <v>71</v>
      </c>
      <c r="G231" s="386" t="s">
        <v>40</v>
      </c>
      <c r="H231" s="342" t="s">
        <v>715</v>
      </c>
      <c r="I231" s="386" t="s">
        <v>78</v>
      </c>
      <c r="J231" s="319">
        <f>'3.ВС'!J300</f>
        <v>0</v>
      </c>
      <c r="K231" s="319">
        <f>'3.ВС'!K300</f>
        <v>0</v>
      </c>
      <c r="L231" s="319">
        <f>'3.ВС'!L300</f>
        <v>0</v>
      </c>
    </row>
    <row r="232" spans="1:12" ht="165" hidden="1" x14ac:dyDescent="0.25">
      <c r="A232" s="374" t="s">
        <v>269</v>
      </c>
      <c r="B232" s="374"/>
      <c r="C232" s="374"/>
      <c r="D232" s="374"/>
      <c r="E232" s="374">
        <v>852</v>
      </c>
      <c r="F232" s="386" t="s">
        <v>71</v>
      </c>
      <c r="G232" s="386" t="s">
        <v>40</v>
      </c>
      <c r="H232" s="342" t="s">
        <v>344</v>
      </c>
      <c r="I232" s="386"/>
      <c r="J232" s="319">
        <f t="shared" ref="J232:L233" si="90">J233</f>
        <v>0</v>
      </c>
      <c r="K232" s="319">
        <f t="shared" si="90"/>
        <v>0</v>
      </c>
      <c r="L232" s="319">
        <f t="shared" si="90"/>
        <v>0</v>
      </c>
    </row>
    <row r="233" spans="1:12" ht="60" hidden="1" x14ac:dyDescent="0.25">
      <c r="A233" s="374" t="s">
        <v>37</v>
      </c>
      <c r="B233" s="374"/>
      <c r="C233" s="374"/>
      <c r="D233" s="374"/>
      <c r="E233" s="374">
        <v>852</v>
      </c>
      <c r="F233" s="386" t="s">
        <v>71</v>
      </c>
      <c r="G233" s="386" t="s">
        <v>40</v>
      </c>
      <c r="H233" s="342" t="s">
        <v>344</v>
      </c>
      <c r="I233" s="386" t="s">
        <v>76</v>
      </c>
      <c r="J233" s="319">
        <f t="shared" si="90"/>
        <v>0</v>
      </c>
      <c r="K233" s="319">
        <f t="shared" si="90"/>
        <v>0</v>
      </c>
      <c r="L233" s="319">
        <f t="shared" si="90"/>
        <v>0</v>
      </c>
    </row>
    <row r="234" spans="1:12" ht="30" hidden="1" x14ac:dyDescent="0.25">
      <c r="A234" s="374" t="s">
        <v>77</v>
      </c>
      <c r="B234" s="374"/>
      <c r="C234" s="374"/>
      <c r="D234" s="374"/>
      <c r="E234" s="374">
        <v>852</v>
      </c>
      <c r="F234" s="386" t="s">
        <v>71</v>
      </c>
      <c r="G234" s="386" t="s">
        <v>40</v>
      </c>
      <c r="H234" s="342" t="s">
        <v>344</v>
      </c>
      <c r="I234" s="386" t="s">
        <v>78</v>
      </c>
      <c r="J234" s="319">
        <f>'3.ВС'!J303</f>
        <v>0</v>
      </c>
      <c r="K234" s="319">
        <f>'3.ВС'!K303</f>
        <v>0</v>
      </c>
      <c r="L234" s="319">
        <f>'3.ВС'!L303</f>
        <v>0</v>
      </c>
    </row>
    <row r="235" spans="1:12" ht="30" hidden="1" x14ac:dyDescent="0.25">
      <c r="A235" s="374" t="s">
        <v>111</v>
      </c>
      <c r="B235" s="374"/>
      <c r="C235" s="374"/>
      <c r="D235" s="374"/>
      <c r="E235" s="374">
        <v>852</v>
      </c>
      <c r="F235" s="386" t="s">
        <v>71</v>
      </c>
      <c r="G235" s="386" t="s">
        <v>40</v>
      </c>
      <c r="H235" s="342" t="s">
        <v>345</v>
      </c>
      <c r="I235" s="386"/>
      <c r="J235" s="319">
        <f t="shared" ref="J235:L236" si="91">J236</f>
        <v>0</v>
      </c>
      <c r="K235" s="319">
        <f t="shared" si="91"/>
        <v>0</v>
      </c>
      <c r="L235" s="319">
        <f t="shared" si="91"/>
        <v>0</v>
      </c>
    </row>
    <row r="236" spans="1:12" ht="60" hidden="1" x14ac:dyDescent="0.25">
      <c r="A236" s="374" t="s">
        <v>37</v>
      </c>
      <c r="B236" s="374"/>
      <c r="C236" s="374"/>
      <c r="D236" s="374"/>
      <c r="E236" s="374">
        <v>852</v>
      </c>
      <c r="F236" s="386" t="s">
        <v>71</v>
      </c>
      <c r="G236" s="342" t="s">
        <v>40</v>
      </c>
      <c r="H236" s="342" t="s">
        <v>345</v>
      </c>
      <c r="I236" s="386" t="s">
        <v>76</v>
      </c>
      <c r="J236" s="319">
        <f t="shared" si="91"/>
        <v>0</v>
      </c>
      <c r="K236" s="319">
        <f t="shared" si="91"/>
        <v>0</v>
      </c>
      <c r="L236" s="319">
        <f t="shared" si="91"/>
        <v>0</v>
      </c>
    </row>
    <row r="237" spans="1:12" ht="30" hidden="1" x14ac:dyDescent="0.25">
      <c r="A237" s="374" t="s">
        <v>77</v>
      </c>
      <c r="B237" s="374"/>
      <c r="C237" s="374"/>
      <c r="D237" s="374"/>
      <c r="E237" s="374">
        <v>852</v>
      </c>
      <c r="F237" s="386" t="s">
        <v>71</v>
      </c>
      <c r="G237" s="342" t="s">
        <v>40</v>
      </c>
      <c r="H237" s="342" t="s">
        <v>345</v>
      </c>
      <c r="I237" s="386" t="s">
        <v>78</v>
      </c>
      <c r="J237" s="319">
        <f>'3.ВС'!J306</f>
        <v>0</v>
      </c>
      <c r="K237" s="319">
        <f>'3.ВС'!K306</f>
        <v>0</v>
      </c>
      <c r="L237" s="319">
        <f>'3.ВС'!L306</f>
        <v>0</v>
      </c>
    </row>
    <row r="238" spans="1:12" ht="30" hidden="1" x14ac:dyDescent="0.25">
      <c r="A238" s="374" t="s">
        <v>109</v>
      </c>
      <c r="B238" s="374"/>
      <c r="C238" s="374"/>
      <c r="D238" s="374"/>
      <c r="E238" s="374">
        <v>852</v>
      </c>
      <c r="F238" s="386" t="s">
        <v>71</v>
      </c>
      <c r="G238" s="342" t="s">
        <v>40</v>
      </c>
      <c r="H238" s="342" t="s">
        <v>341</v>
      </c>
      <c r="I238" s="386"/>
      <c r="J238" s="319">
        <f t="shared" ref="J238:L239" si="92">J239</f>
        <v>0</v>
      </c>
      <c r="K238" s="319">
        <f t="shared" si="92"/>
        <v>0</v>
      </c>
      <c r="L238" s="319">
        <f t="shared" si="92"/>
        <v>0</v>
      </c>
    </row>
    <row r="239" spans="1:12" ht="60" hidden="1" x14ac:dyDescent="0.25">
      <c r="A239" s="374" t="s">
        <v>37</v>
      </c>
      <c r="B239" s="374"/>
      <c r="C239" s="374"/>
      <c r="D239" s="374"/>
      <c r="E239" s="374">
        <v>852</v>
      </c>
      <c r="F239" s="386" t="s">
        <v>71</v>
      </c>
      <c r="G239" s="342" t="s">
        <v>40</v>
      </c>
      <c r="H239" s="342" t="s">
        <v>341</v>
      </c>
      <c r="I239" s="386" t="s">
        <v>76</v>
      </c>
      <c r="J239" s="319">
        <f t="shared" si="92"/>
        <v>0</v>
      </c>
      <c r="K239" s="319">
        <f t="shared" si="92"/>
        <v>0</v>
      </c>
      <c r="L239" s="319">
        <f t="shared" si="92"/>
        <v>0</v>
      </c>
    </row>
    <row r="240" spans="1:12" ht="30" hidden="1" x14ac:dyDescent="0.25">
      <c r="A240" s="374" t="s">
        <v>77</v>
      </c>
      <c r="B240" s="374"/>
      <c r="C240" s="374"/>
      <c r="D240" s="374"/>
      <c r="E240" s="374">
        <v>852</v>
      </c>
      <c r="F240" s="386" t="s">
        <v>71</v>
      </c>
      <c r="G240" s="342" t="s">
        <v>40</v>
      </c>
      <c r="H240" s="342" t="s">
        <v>341</v>
      </c>
      <c r="I240" s="386" t="s">
        <v>78</v>
      </c>
      <c r="J240" s="319">
        <f>'3.ВС'!J309</f>
        <v>0</v>
      </c>
      <c r="K240" s="319">
        <f>'3.ВС'!K309</f>
        <v>0</v>
      </c>
      <c r="L240" s="319">
        <f>'3.ВС'!L309</f>
        <v>0</v>
      </c>
    </row>
    <row r="241" spans="1:12" ht="60" hidden="1" x14ac:dyDescent="0.25">
      <c r="A241" s="374" t="s">
        <v>700</v>
      </c>
      <c r="B241" s="374"/>
      <c r="C241" s="374"/>
      <c r="D241" s="374"/>
      <c r="E241" s="342">
        <v>852</v>
      </c>
      <c r="F241" s="386" t="s">
        <v>71</v>
      </c>
      <c r="G241" s="342" t="s">
        <v>40</v>
      </c>
      <c r="H241" s="342" t="s">
        <v>699</v>
      </c>
      <c r="I241" s="386"/>
      <c r="J241" s="319">
        <f t="shared" ref="J241:L242" si="93">J242</f>
        <v>0</v>
      </c>
      <c r="K241" s="319">
        <f t="shared" si="93"/>
        <v>0</v>
      </c>
      <c r="L241" s="319">
        <f t="shared" si="93"/>
        <v>0</v>
      </c>
    </row>
    <row r="242" spans="1:12" ht="60" hidden="1" x14ac:dyDescent="0.25">
      <c r="A242" s="374" t="s">
        <v>37</v>
      </c>
      <c r="B242" s="374"/>
      <c r="C242" s="374"/>
      <c r="D242" s="374"/>
      <c r="E242" s="342">
        <v>852</v>
      </c>
      <c r="F242" s="386" t="s">
        <v>71</v>
      </c>
      <c r="G242" s="342" t="s">
        <v>40</v>
      </c>
      <c r="H242" s="342" t="s">
        <v>699</v>
      </c>
      <c r="I242" s="386" t="s">
        <v>76</v>
      </c>
      <c r="J242" s="319">
        <f t="shared" si="93"/>
        <v>0</v>
      </c>
      <c r="K242" s="319">
        <f t="shared" si="93"/>
        <v>0</v>
      </c>
      <c r="L242" s="319">
        <f t="shared" si="93"/>
        <v>0</v>
      </c>
    </row>
    <row r="243" spans="1:12" ht="30" hidden="1" x14ac:dyDescent="0.25">
      <c r="A243" s="374" t="s">
        <v>77</v>
      </c>
      <c r="B243" s="374"/>
      <c r="C243" s="374"/>
      <c r="D243" s="374"/>
      <c r="E243" s="342">
        <v>852</v>
      </c>
      <c r="F243" s="386" t="s">
        <v>71</v>
      </c>
      <c r="G243" s="342" t="s">
        <v>40</v>
      </c>
      <c r="H243" s="342" t="s">
        <v>699</v>
      </c>
      <c r="I243" s="386" t="s">
        <v>78</v>
      </c>
      <c r="J243" s="319">
        <f>'3.ВС'!J312</f>
        <v>0</v>
      </c>
      <c r="K243" s="319">
        <f>'3.ВС'!K312</f>
        <v>0</v>
      </c>
      <c r="L243" s="319">
        <f>'3.ВС'!L312</f>
        <v>0</v>
      </c>
    </row>
    <row r="244" spans="1:12" ht="45" hidden="1" x14ac:dyDescent="0.25">
      <c r="A244" s="374" t="s">
        <v>110</v>
      </c>
      <c r="B244" s="374"/>
      <c r="C244" s="374"/>
      <c r="D244" s="374"/>
      <c r="E244" s="374">
        <v>852</v>
      </c>
      <c r="F244" s="342" t="s">
        <v>71</v>
      </c>
      <c r="G244" s="342" t="s">
        <v>40</v>
      </c>
      <c r="H244" s="342" t="s">
        <v>342</v>
      </c>
      <c r="I244" s="386"/>
      <c r="J244" s="319">
        <f t="shared" ref="J244:L245" si="94">J245</f>
        <v>0</v>
      </c>
      <c r="K244" s="319">
        <f t="shared" si="94"/>
        <v>0</v>
      </c>
      <c r="L244" s="319">
        <f t="shared" si="94"/>
        <v>0</v>
      </c>
    </row>
    <row r="245" spans="1:12" ht="60" hidden="1" x14ac:dyDescent="0.25">
      <c r="A245" s="374" t="s">
        <v>37</v>
      </c>
      <c r="B245" s="374"/>
      <c r="C245" s="374"/>
      <c r="D245" s="374"/>
      <c r="E245" s="374">
        <v>852</v>
      </c>
      <c r="F245" s="386" t="s">
        <v>71</v>
      </c>
      <c r="G245" s="342" t="s">
        <v>40</v>
      </c>
      <c r="H245" s="342" t="s">
        <v>342</v>
      </c>
      <c r="I245" s="386" t="s">
        <v>76</v>
      </c>
      <c r="J245" s="319">
        <f t="shared" si="94"/>
        <v>0</v>
      </c>
      <c r="K245" s="319">
        <f t="shared" si="94"/>
        <v>0</v>
      </c>
      <c r="L245" s="319">
        <f t="shared" si="94"/>
        <v>0</v>
      </c>
    </row>
    <row r="246" spans="1:12" ht="30" hidden="1" x14ac:dyDescent="0.25">
      <c r="A246" s="374" t="s">
        <v>77</v>
      </c>
      <c r="B246" s="374"/>
      <c r="C246" s="374"/>
      <c r="D246" s="374"/>
      <c r="E246" s="374">
        <v>852</v>
      </c>
      <c r="F246" s="386" t="s">
        <v>71</v>
      </c>
      <c r="G246" s="342" t="s">
        <v>40</v>
      </c>
      <c r="H246" s="342" t="s">
        <v>342</v>
      </c>
      <c r="I246" s="386" t="s">
        <v>78</v>
      </c>
      <c r="J246" s="319">
        <f>'3.ВС'!J315</f>
        <v>0</v>
      </c>
      <c r="K246" s="319">
        <f>'3.ВС'!K315</f>
        <v>0</v>
      </c>
      <c r="L246" s="319">
        <f>'3.ВС'!L315</f>
        <v>0</v>
      </c>
    </row>
    <row r="247" spans="1:12" ht="75" hidden="1" x14ac:dyDescent="0.25">
      <c r="A247" s="374" t="s">
        <v>280</v>
      </c>
      <c r="B247" s="374"/>
      <c r="C247" s="374"/>
      <c r="D247" s="374"/>
      <c r="E247" s="374">
        <v>852</v>
      </c>
      <c r="F247" s="386" t="s">
        <v>71</v>
      </c>
      <c r="G247" s="386" t="s">
        <v>40</v>
      </c>
      <c r="H247" s="342" t="s">
        <v>346</v>
      </c>
      <c r="I247" s="386"/>
      <c r="J247" s="319">
        <f t="shared" ref="J247:L248" si="95">J248</f>
        <v>0</v>
      </c>
      <c r="K247" s="319">
        <f t="shared" si="95"/>
        <v>0</v>
      </c>
      <c r="L247" s="319">
        <f t="shared" si="95"/>
        <v>0</v>
      </c>
    </row>
    <row r="248" spans="1:12" ht="60" hidden="1" x14ac:dyDescent="0.25">
      <c r="A248" s="374" t="s">
        <v>37</v>
      </c>
      <c r="B248" s="374"/>
      <c r="C248" s="374"/>
      <c r="D248" s="374"/>
      <c r="E248" s="374">
        <v>852</v>
      </c>
      <c r="F248" s="386" t="s">
        <v>71</v>
      </c>
      <c r="G248" s="386" t="s">
        <v>40</v>
      </c>
      <c r="H248" s="342" t="s">
        <v>346</v>
      </c>
      <c r="I248" s="386" t="s">
        <v>76</v>
      </c>
      <c r="J248" s="319">
        <f t="shared" si="95"/>
        <v>0</v>
      </c>
      <c r="K248" s="319">
        <f t="shared" si="95"/>
        <v>0</v>
      </c>
      <c r="L248" s="319">
        <f t="shared" si="95"/>
        <v>0</v>
      </c>
    </row>
    <row r="249" spans="1:12" ht="30" hidden="1" x14ac:dyDescent="0.25">
      <c r="A249" s="374" t="s">
        <v>77</v>
      </c>
      <c r="B249" s="374"/>
      <c r="C249" s="374"/>
      <c r="D249" s="374"/>
      <c r="E249" s="374">
        <v>852</v>
      </c>
      <c r="F249" s="386" t="s">
        <v>71</v>
      </c>
      <c r="G249" s="386" t="s">
        <v>40</v>
      </c>
      <c r="H249" s="342" t="s">
        <v>346</v>
      </c>
      <c r="I249" s="386" t="s">
        <v>78</v>
      </c>
      <c r="J249" s="319">
        <f>'3.ВС'!J318</f>
        <v>0</v>
      </c>
      <c r="K249" s="319">
        <f>'3.ВС'!K318</f>
        <v>0</v>
      </c>
      <c r="L249" s="319">
        <f>'3.ВС'!L318</f>
        <v>0</v>
      </c>
    </row>
    <row r="250" spans="1:12" ht="75" hidden="1" x14ac:dyDescent="0.25">
      <c r="A250" s="374" t="s">
        <v>674</v>
      </c>
      <c r="B250" s="374"/>
      <c r="C250" s="374"/>
      <c r="D250" s="374"/>
      <c r="E250" s="342">
        <v>852</v>
      </c>
      <c r="F250" s="386" t="s">
        <v>71</v>
      </c>
      <c r="G250" s="386" t="s">
        <v>40</v>
      </c>
      <c r="H250" s="342" t="s">
        <v>703</v>
      </c>
      <c r="I250" s="386"/>
      <c r="J250" s="319">
        <f t="shared" ref="J250:L251" si="96">J251</f>
        <v>0</v>
      </c>
      <c r="K250" s="319">
        <f t="shared" si="96"/>
        <v>0</v>
      </c>
      <c r="L250" s="319">
        <f t="shared" si="96"/>
        <v>0</v>
      </c>
    </row>
    <row r="251" spans="1:12" ht="60" hidden="1" x14ac:dyDescent="0.25">
      <c r="A251" s="374" t="s">
        <v>37</v>
      </c>
      <c r="B251" s="374"/>
      <c r="C251" s="374"/>
      <c r="D251" s="374"/>
      <c r="E251" s="342">
        <v>852</v>
      </c>
      <c r="F251" s="386" t="s">
        <v>71</v>
      </c>
      <c r="G251" s="386" t="s">
        <v>40</v>
      </c>
      <c r="H251" s="342" t="s">
        <v>703</v>
      </c>
      <c r="I251" s="386"/>
      <c r="J251" s="319">
        <f t="shared" si="96"/>
        <v>0</v>
      </c>
      <c r="K251" s="319">
        <f t="shared" si="96"/>
        <v>0</v>
      </c>
      <c r="L251" s="319">
        <f t="shared" si="96"/>
        <v>0</v>
      </c>
    </row>
    <row r="252" spans="1:12" ht="30" hidden="1" x14ac:dyDescent="0.25">
      <c r="A252" s="374" t="s">
        <v>77</v>
      </c>
      <c r="B252" s="374"/>
      <c r="C252" s="374"/>
      <c r="D252" s="374"/>
      <c r="E252" s="342">
        <v>852</v>
      </c>
      <c r="F252" s="386" t="s">
        <v>71</v>
      </c>
      <c r="G252" s="386" t="s">
        <v>40</v>
      </c>
      <c r="H252" s="342" t="s">
        <v>703</v>
      </c>
      <c r="I252" s="386"/>
      <c r="J252" s="319">
        <f>'3.ВС'!J321</f>
        <v>0</v>
      </c>
      <c r="K252" s="319">
        <f>'3.ВС'!K321</f>
        <v>0</v>
      </c>
      <c r="L252" s="319">
        <f>'3.ВС'!L321</f>
        <v>0</v>
      </c>
    </row>
    <row r="253" spans="1:12" ht="165" hidden="1" x14ac:dyDescent="0.25">
      <c r="A253" s="374" t="s">
        <v>268</v>
      </c>
      <c r="B253" s="374"/>
      <c r="C253" s="374"/>
      <c r="D253" s="374"/>
      <c r="E253" s="374">
        <v>852</v>
      </c>
      <c r="F253" s="386" t="s">
        <v>71</v>
      </c>
      <c r="G253" s="386" t="s">
        <v>40</v>
      </c>
      <c r="H253" s="342" t="s">
        <v>343</v>
      </c>
      <c r="I253" s="386"/>
      <c r="J253" s="319">
        <f t="shared" ref="J253:L254" si="97">J254</f>
        <v>0</v>
      </c>
      <c r="K253" s="319">
        <f t="shared" si="97"/>
        <v>0</v>
      </c>
      <c r="L253" s="319">
        <f t="shared" si="97"/>
        <v>0</v>
      </c>
    </row>
    <row r="254" spans="1:12" ht="60" hidden="1" x14ac:dyDescent="0.25">
      <c r="A254" s="374" t="s">
        <v>37</v>
      </c>
      <c r="B254" s="374"/>
      <c r="C254" s="374"/>
      <c r="D254" s="374"/>
      <c r="E254" s="374">
        <v>852</v>
      </c>
      <c r="F254" s="386" t="s">
        <v>71</v>
      </c>
      <c r="G254" s="386" t="s">
        <v>40</v>
      </c>
      <c r="H254" s="342" t="s">
        <v>343</v>
      </c>
      <c r="I254" s="386" t="s">
        <v>76</v>
      </c>
      <c r="J254" s="319">
        <f t="shared" si="97"/>
        <v>0</v>
      </c>
      <c r="K254" s="319">
        <f t="shared" si="97"/>
        <v>0</v>
      </c>
      <c r="L254" s="319">
        <f t="shared" si="97"/>
        <v>0</v>
      </c>
    </row>
    <row r="255" spans="1:12" ht="30" hidden="1" x14ac:dyDescent="0.25">
      <c r="A255" s="374" t="s">
        <v>77</v>
      </c>
      <c r="B255" s="374"/>
      <c r="C255" s="374"/>
      <c r="D255" s="374"/>
      <c r="E255" s="374">
        <v>852</v>
      </c>
      <c r="F255" s="386" t="s">
        <v>71</v>
      </c>
      <c r="G255" s="386" t="s">
        <v>40</v>
      </c>
      <c r="H255" s="342" t="s">
        <v>343</v>
      </c>
      <c r="I255" s="386" t="s">
        <v>78</v>
      </c>
      <c r="J255" s="319">
        <f>'3.ВС'!J324</f>
        <v>0</v>
      </c>
      <c r="K255" s="319">
        <f>'3.ВС'!K324</f>
        <v>0</v>
      </c>
      <c r="L255" s="319">
        <f>'3.ВС'!L324</f>
        <v>0</v>
      </c>
    </row>
    <row r="256" spans="1:12" ht="30" hidden="1" x14ac:dyDescent="0.25">
      <c r="A256" s="332" t="s">
        <v>949</v>
      </c>
      <c r="B256" s="374"/>
      <c r="C256" s="374"/>
      <c r="D256" s="374"/>
      <c r="E256" s="374">
        <v>852</v>
      </c>
      <c r="F256" s="386" t="s">
        <v>71</v>
      </c>
      <c r="G256" s="342" t="s">
        <v>40</v>
      </c>
      <c r="H256" s="340" t="s">
        <v>950</v>
      </c>
      <c r="I256" s="386"/>
      <c r="J256" s="319">
        <f>J257</f>
        <v>0</v>
      </c>
      <c r="K256" s="319">
        <f t="shared" ref="K256:L257" si="98">K257</f>
        <v>0</v>
      </c>
      <c r="L256" s="319">
        <f t="shared" si="98"/>
        <v>0</v>
      </c>
    </row>
    <row r="257" spans="1:12" ht="60" hidden="1" x14ac:dyDescent="0.25">
      <c r="A257" s="340" t="s">
        <v>37</v>
      </c>
      <c r="B257" s="374"/>
      <c r="C257" s="374"/>
      <c r="D257" s="374"/>
      <c r="E257" s="374">
        <v>852</v>
      </c>
      <c r="F257" s="386" t="s">
        <v>71</v>
      </c>
      <c r="G257" s="342" t="s">
        <v>40</v>
      </c>
      <c r="H257" s="340" t="s">
        <v>950</v>
      </c>
      <c r="I257" s="386" t="s">
        <v>76</v>
      </c>
      <c r="J257" s="319">
        <f>J258</f>
        <v>0</v>
      </c>
      <c r="K257" s="319">
        <f t="shared" si="98"/>
        <v>0</v>
      </c>
      <c r="L257" s="319">
        <f t="shared" si="98"/>
        <v>0</v>
      </c>
    </row>
    <row r="258" spans="1:12" ht="30" hidden="1" x14ac:dyDescent="0.25">
      <c r="A258" s="340" t="s">
        <v>77</v>
      </c>
      <c r="B258" s="374"/>
      <c r="C258" s="374"/>
      <c r="D258" s="374"/>
      <c r="E258" s="374">
        <v>852</v>
      </c>
      <c r="F258" s="386" t="s">
        <v>71</v>
      </c>
      <c r="G258" s="342" t="s">
        <v>40</v>
      </c>
      <c r="H258" s="340" t="s">
        <v>950</v>
      </c>
      <c r="I258" s="386" t="s">
        <v>78</v>
      </c>
      <c r="J258" s="319">
        <f>'3.ВС'!J327</f>
        <v>0</v>
      </c>
      <c r="K258" s="319">
        <f>'3.ВС'!K327</f>
        <v>0</v>
      </c>
      <c r="L258" s="319">
        <f>'3.ВС'!L327</f>
        <v>0</v>
      </c>
    </row>
    <row r="259" spans="1:12" ht="30" hidden="1" x14ac:dyDescent="0.25">
      <c r="A259" s="374" t="s">
        <v>231</v>
      </c>
      <c r="B259" s="374"/>
      <c r="C259" s="374"/>
      <c r="D259" s="374"/>
      <c r="E259" s="374">
        <v>852</v>
      </c>
      <c r="F259" s="386" t="s">
        <v>71</v>
      </c>
      <c r="G259" s="342" t="s">
        <v>40</v>
      </c>
      <c r="H259" s="342" t="s">
        <v>347</v>
      </c>
      <c r="I259" s="386"/>
      <c r="J259" s="319">
        <f t="shared" ref="J259:L260" si="99">J260</f>
        <v>0</v>
      </c>
      <c r="K259" s="319">
        <f t="shared" si="99"/>
        <v>0</v>
      </c>
      <c r="L259" s="319">
        <f t="shared" si="99"/>
        <v>0</v>
      </c>
    </row>
    <row r="260" spans="1:12" ht="60" hidden="1" x14ac:dyDescent="0.25">
      <c r="A260" s="374" t="s">
        <v>37</v>
      </c>
      <c r="B260" s="374"/>
      <c r="C260" s="374"/>
      <c r="D260" s="374"/>
      <c r="E260" s="374">
        <v>852</v>
      </c>
      <c r="F260" s="386" t="s">
        <v>71</v>
      </c>
      <c r="G260" s="342" t="s">
        <v>40</v>
      </c>
      <c r="H260" s="342" t="s">
        <v>347</v>
      </c>
      <c r="I260" s="386" t="s">
        <v>76</v>
      </c>
      <c r="J260" s="319">
        <f t="shared" si="99"/>
        <v>0</v>
      </c>
      <c r="K260" s="319">
        <f t="shared" si="99"/>
        <v>0</v>
      </c>
      <c r="L260" s="319">
        <f t="shared" si="99"/>
        <v>0</v>
      </c>
    </row>
    <row r="261" spans="1:12" ht="30" hidden="1" x14ac:dyDescent="0.25">
      <c r="A261" s="374" t="s">
        <v>77</v>
      </c>
      <c r="B261" s="374"/>
      <c r="C261" s="374"/>
      <c r="D261" s="374"/>
      <c r="E261" s="374">
        <v>852</v>
      </c>
      <c r="F261" s="386" t="s">
        <v>71</v>
      </c>
      <c r="G261" s="342" t="s">
        <v>40</v>
      </c>
      <c r="H261" s="342" t="s">
        <v>347</v>
      </c>
      <c r="I261" s="386" t="s">
        <v>78</v>
      </c>
      <c r="J261" s="319">
        <f>'3.ВС'!J330</f>
        <v>0</v>
      </c>
      <c r="K261" s="319">
        <f>'3.ВС'!K330</f>
        <v>0</v>
      </c>
      <c r="L261" s="319">
        <f>'3.ВС'!L330</f>
        <v>0</v>
      </c>
    </row>
    <row r="262" spans="1:12" ht="27" hidden="1" customHeight="1" x14ac:dyDescent="0.25">
      <c r="A262" s="374" t="s">
        <v>113</v>
      </c>
      <c r="B262" s="374"/>
      <c r="C262" s="374"/>
      <c r="D262" s="374"/>
      <c r="E262" s="374">
        <v>852</v>
      </c>
      <c r="F262" s="386" t="s">
        <v>71</v>
      </c>
      <c r="G262" s="342" t="s">
        <v>42</v>
      </c>
      <c r="H262" s="342"/>
      <c r="I262" s="386"/>
      <c r="J262" s="319">
        <f>J263+J266+J269+J272</f>
        <v>0</v>
      </c>
      <c r="K262" s="319">
        <f t="shared" ref="K262:L262" si="100">K263+K266+K269+K272</f>
        <v>0</v>
      </c>
      <c r="L262" s="319">
        <f t="shared" si="100"/>
        <v>0</v>
      </c>
    </row>
    <row r="263" spans="1:12" ht="30" hidden="1" x14ac:dyDescent="0.25">
      <c r="A263" s="374" t="s">
        <v>293</v>
      </c>
      <c r="B263" s="374"/>
      <c r="C263" s="374"/>
      <c r="D263" s="374"/>
      <c r="E263" s="342" t="s">
        <v>250</v>
      </c>
      <c r="F263" s="386" t="s">
        <v>71</v>
      </c>
      <c r="G263" s="342" t="s">
        <v>42</v>
      </c>
      <c r="H263" s="342" t="s">
        <v>735</v>
      </c>
      <c r="I263" s="336"/>
      <c r="J263" s="319">
        <f t="shared" ref="J263:L264" si="101">J264</f>
        <v>0</v>
      </c>
      <c r="K263" s="319">
        <f t="shared" si="101"/>
        <v>0</v>
      </c>
      <c r="L263" s="319">
        <f t="shared" si="101"/>
        <v>0</v>
      </c>
    </row>
    <row r="264" spans="1:12" ht="60" hidden="1" x14ac:dyDescent="0.25">
      <c r="A264" s="374" t="s">
        <v>37</v>
      </c>
      <c r="B264" s="374"/>
      <c r="C264" s="374"/>
      <c r="D264" s="374"/>
      <c r="E264" s="342">
        <v>851</v>
      </c>
      <c r="F264" s="386" t="s">
        <v>71</v>
      </c>
      <c r="G264" s="342" t="s">
        <v>42</v>
      </c>
      <c r="H264" s="342" t="s">
        <v>735</v>
      </c>
      <c r="I264" s="386" t="s">
        <v>76</v>
      </c>
      <c r="J264" s="319">
        <f t="shared" si="101"/>
        <v>0</v>
      </c>
      <c r="K264" s="319">
        <f t="shared" si="101"/>
        <v>0</v>
      </c>
      <c r="L264" s="319">
        <f t="shared" si="101"/>
        <v>0</v>
      </c>
    </row>
    <row r="265" spans="1:12" ht="30" hidden="1" x14ac:dyDescent="0.25">
      <c r="A265" s="374" t="s">
        <v>77</v>
      </c>
      <c r="B265" s="374"/>
      <c r="C265" s="374"/>
      <c r="D265" s="374"/>
      <c r="E265" s="342">
        <v>851</v>
      </c>
      <c r="F265" s="386" t="s">
        <v>71</v>
      </c>
      <c r="G265" s="386" t="s">
        <v>42</v>
      </c>
      <c r="H265" s="342" t="s">
        <v>735</v>
      </c>
      <c r="I265" s="386" t="s">
        <v>78</v>
      </c>
      <c r="J265" s="336">
        <f>'3.ВС'!J180</f>
        <v>0</v>
      </c>
      <c r="K265" s="336">
        <f>'3.ВС'!K180</f>
        <v>0</v>
      </c>
      <c r="L265" s="336">
        <f>'3.ВС'!L180</f>
        <v>0</v>
      </c>
    </row>
    <row r="266" spans="1:12" ht="30" hidden="1" x14ac:dyDescent="0.25">
      <c r="A266" s="374" t="s">
        <v>114</v>
      </c>
      <c r="B266" s="374"/>
      <c r="C266" s="374"/>
      <c r="D266" s="374"/>
      <c r="E266" s="374">
        <v>851</v>
      </c>
      <c r="F266" s="342" t="s">
        <v>71</v>
      </c>
      <c r="G266" s="342" t="s">
        <v>42</v>
      </c>
      <c r="H266" s="342" t="s">
        <v>322</v>
      </c>
      <c r="I266" s="386"/>
      <c r="J266" s="319">
        <f t="shared" ref="J266:L267" si="102">J267</f>
        <v>0</v>
      </c>
      <c r="K266" s="319">
        <f t="shared" si="102"/>
        <v>0</v>
      </c>
      <c r="L266" s="319">
        <f t="shared" si="102"/>
        <v>0</v>
      </c>
    </row>
    <row r="267" spans="1:12" ht="60" hidden="1" x14ac:dyDescent="0.25">
      <c r="A267" s="374" t="s">
        <v>37</v>
      </c>
      <c r="B267" s="374"/>
      <c r="C267" s="374"/>
      <c r="D267" s="374"/>
      <c r="E267" s="374">
        <v>851</v>
      </c>
      <c r="F267" s="386" t="s">
        <v>71</v>
      </c>
      <c r="G267" s="342" t="s">
        <v>42</v>
      </c>
      <c r="H267" s="342" t="s">
        <v>322</v>
      </c>
      <c r="I267" s="386" t="s">
        <v>76</v>
      </c>
      <c r="J267" s="319">
        <f t="shared" si="102"/>
        <v>0</v>
      </c>
      <c r="K267" s="319">
        <f t="shared" si="102"/>
        <v>0</v>
      </c>
      <c r="L267" s="319">
        <f t="shared" si="102"/>
        <v>0</v>
      </c>
    </row>
    <row r="268" spans="1:12" ht="30" hidden="1" x14ac:dyDescent="0.25">
      <c r="A268" s="374" t="s">
        <v>77</v>
      </c>
      <c r="B268" s="374"/>
      <c r="C268" s="374"/>
      <c r="D268" s="374"/>
      <c r="E268" s="374">
        <v>851</v>
      </c>
      <c r="F268" s="386" t="s">
        <v>71</v>
      </c>
      <c r="G268" s="386" t="s">
        <v>42</v>
      </c>
      <c r="H268" s="342" t="s">
        <v>322</v>
      </c>
      <c r="I268" s="386" t="s">
        <v>78</v>
      </c>
      <c r="J268" s="319">
        <f>'3.ВС'!J183</f>
        <v>0</v>
      </c>
      <c r="K268" s="319">
        <f>'3.ВС'!K183</f>
        <v>0</v>
      </c>
      <c r="L268" s="319">
        <f>'3.ВС'!L183</f>
        <v>0</v>
      </c>
    </row>
    <row r="269" spans="1:12" ht="30" hidden="1" x14ac:dyDescent="0.25">
      <c r="A269" s="374" t="s">
        <v>109</v>
      </c>
      <c r="B269" s="374"/>
      <c r="C269" s="374"/>
      <c r="D269" s="374"/>
      <c r="E269" s="374">
        <v>851</v>
      </c>
      <c r="F269" s="386" t="s">
        <v>71</v>
      </c>
      <c r="G269" s="386" t="s">
        <v>42</v>
      </c>
      <c r="H269" s="342" t="s">
        <v>323</v>
      </c>
      <c r="I269" s="386"/>
      <c r="J269" s="319">
        <f t="shared" ref="J269:L270" si="103">J270</f>
        <v>0</v>
      </c>
      <c r="K269" s="319">
        <f t="shared" si="103"/>
        <v>0</v>
      </c>
      <c r="L269" s="319">
        <f t="shared" si="103"/>
        <v>0</v>
      </c>
    </row>
    <row r="270" spans="1:12" ht="60" hidden="1" x14ac:dyDescent="0.25">
      <c r="A270" s="374" t="s">
        <v>37</v>
      </c>
      <c r="B270" s="374"/>
      <c r="C270" s="374"/>
      <c r="D270" s="374"/>
      <c r="E270" s="374">
        <v>851</v>
      </c>
      <c r="F270" s="386" t="s">
        <v>71</v>
      </c>
      <c r="G270" s="386" t="s">
        <v>42</v>
      </c>
      <c r="H270" s="342" t="s">
        <v>323</v>
      </c>
      <c r="I270" s="386" t="s">
        <v>76</v>
      </c>
      <c r="J270" s="319">
        <f t="shared" si="103"/>
        <v>0</v>
      </c>
      <c r="K270" s="319">
        <f t="shared" si="103"/>
        <v>0</v>
      </c>
      <c r="L270" s="319">
        <f t="shared" si="103"/>
        <v>0</v>
      </c>
    </row>
    <row r="271" spans="1:12" ht="30" hidden="1" x14ac:dyDescent="0.25">
      <c r="A271" s="374" t="s">
        <v>77</v>
      </c>
      <c r="B271" s="374"/>
      <c r="C271" s="374"/>
      <c r="D271" s="374"/>
      <c r="E271" s="374">
        <v>851</v>
      </c>
      <c r="F271" s="386" t="s">
        <v>71</v>
      </c>
      <c r="G271" s="342" t="s">
        <v>42</v>
      </c>
      <c r="H271" s="342" t="s">
        <v>323</v>
      </c>
      <c r="I271" s="386" t="s">
        <v>78</v>
      </c>
      <c r="J271" s="319">
        <f>'3.ВС'!J186</f>
        <v>0</v>
      </c>
      <c r="K271" s="319">
        <f>'3.ВС'!K186</f>
        <v>0</v>
      </c>
      <c r="L271" s="319">
        <f>'3.ВС'!L186</f>
        <v>0</v>
      </c>
    </row>
    <row r="272" spans="1:12" ht="165" hidden="1" x14ac:dyDescent="0.25">
      <c r="A272" s="374" t="s">
        <v>268</v>
      </c>
      <c r="B272" s="374"/>
      <c r="C272" s="374"/>
      <c r="D272" s="374"/>
      <c r="E272" s="374">
        <v>851</v>
      </c>
      <c r="F272" s="386" t="s">
        <v>71</v>
      </c>
      <c r="G272" s="386" t="s">
        <v>42</v>
      </c>
      <c r="H272" s="342" t="s">
        <v>324</v>
      </c>
      <c r="I272" s="386"/>
      <c r="J272" s="319">
        <f t="shared" ref="J272:L273" si="104">J273</f>
        <v>0</v>
      </c>
      <c r="K272" s="319">
        <f t="shared" si="104"/>
        <v>0</v>
      </c>
      <c r="L272" s="319">
        <f t="shared" si="104"/>
        <v>0</v>
      </c>
    </row>
    <row r="273" spans="1:12" ht="60" hidden="1" x14ac:dyDescent="0.25">
      <c r="A273" s="374" t="s">
        <v>37</v>
      </c>
      <c r="B273" s="374"/>
      <c r="C273" s="374"/>
      <c r="D273" s="374"/>
      <c r="E273" s="374">
        <v>851</v>
      </c>
      <c r="F273" s="386" t="s">
        <v>71</v>
      </c>
      <c r="G273" s="386" t="s">
        <v>42</v>
      </c>
      <c r="H273" s="342" t="s">
        <v>324</v>
      </c>
      <c r="I273" s="386" t="s">
        <v>76</v>
      </c>
      <c r="J273" s="319">
        <f t="shared" si="104"/>
        <v>0</v>
      </c>
      <c r="K273" s="319">
        <f t="shared" si="104"/>
        <v>0</v>
      </c>
      <c r="L273" s="319">
        <f t="shared" si="104"/>
        <v>0</v>
      </c>
    </row>
    <row r="274" spans="1:12" ht="30" hidden="1" x14ac:dyDescent="0.25">
      <c r="A274" s="374" t="s">
        <v>77</v>
      </c>
      <c r="B274" s="374"/>
      <c r="C274" s="374"/>
      <c r="D274" s="374"/>
      <c r="E274" s="374">
        <v>851</v>
      </c>
      <c r="F274" s="386" t="s">
        <v>71</v>
      </c>
      <c r="G274" s="386" t="s">
        <v>42</v>
      </c>
      <c r="H274" s="342" t="s">
        <v>324</v>
      </c>
      <c r="I274" s="386" t="s">
        <v>78</v>
      </c>
      <c r="J274" s="319">
        <f>'3.ВС'!J189</f>
        <v>0</v>
      </c>
      <c r="K274" s="319">
        <f>'3.ВС'!K189</f>
        <v>0</v>
      </c>
      <c r="L274" s="319">
        <f>'3.ВС'!L189</f>
        <v>0</v>
      </c>
    </row>
    <row r="275" spans="1:12" hidden="1" x14ac:dyDescent="0.25">
      <c r="A275" s="374" t="s">
        <v>115</v>
      </c>
      <c r="B275" s="374"/>
      <c r="C275" s="374"/>
      <c r="D275" s="374"/>
      <c r="E275" s="374">
        <v>852</v>
      </c>
      <c r="F275" s="386" t="s">
        <v>71</v>
      </c>
      <c r="G275" s="386" t="s">
        <v>71</v>
      </c>
      <c r="H275" s="342"/>
      <c r="I275" s="386"/>
      <c r="J275" s="319">
        <f t="shared" ref="J275:L276" si="105">J276</f>
        <v>0</v>
      </c>
      <c r="K275" s="319">
        <f t="shared" si="105"/>
        <v>0</v>
      </c>
      <c r="L275" s="319">
        <f t="shared" si="105"/>
        <v>0</v>
      </c>
    </row>
    <row r="276" spans="1:12" ht="30" hidden="1" x14ac:dyDescent="0.25">
      <c r="A276" s="374" t="s">
        <v>116</v>
      </c>
      <c r="B276" s="374"/>
      <c r="C276" s="374"/>
      <c r="D276" s="374"/>
      <c r="E276" s="374">
        <v>852</v>
      </c>
      <c r="F276" s="386" t="s">
        <v>71</v>
      </c>
      <c r="G276" s="386" t="s">
        <v>71</v>
      </c>
      <c r="H276" s="342" t="s">
        <v>350</v>
      </c>
      <c r="I276" s="386"/>
      <c r="J276" s="319">
        <f>J277</f>
        <v>0</v>
      </c>
      <c r="K276" s="319">
        <f t="shared" si="105"/>
        <v>0</v>
      </c>
      <c r="L276" s="319">
        <f t="shared" si="105"/>
        <v>0</v>
      </c>
    </row>
    <row r="277" spans="1:12" ht="45" hidden="1" x14ac:dyDescent="0.25">
      <c r="A277" s="374" t="s">
        <v>19</v>
      </c>
      <c r="B277" s="374"/>
      <c r="C277" s="374"/>
      <c r="D277" s="374"/>
      <c r="E277" s="374">
        <v>852</v>
      </c>
      <c r="F277" s="386" t="s">
        <v>71</v>
      </c>
      <c r="G277" s="386" t="s">
        <v>71</v>
      </c>
      <c r="H277" s="342" t="s">
        <v>350</v>
      </c>
      <c r="I277" s="386" t="s">
        <v>20</v>
      </c>
      <c r="J277" s="319">
        <f t="shared" ref="J277:L277" si="106">J278</f>
        <v>0</v>
      </c>
      <c r="K277" s="319">
        <f t="shared" si="106"/>
        <v>0</v>
      </c>
      <c r="L277" s="319">
        <f t="shared" si="106"/>
        <v>0</v>
      </c>
    </row>
    <row r="278" spans="1:12" ht="45" hidden="1" x14ac:dyDescent="0.25">
      <c r="A278" s="374" t="s">
        <v>9</v>
      </c>
      <c r="B278" s="374"/>
      <c r="C278" s="374"/>
      <c r="D278" s="374"/>
      <c r="E278" s="374">
        <v>852</v>
      </c>
      <c r="F278" s="386" t="s">
        <v>71</v>
      </c>
      <c r="G278" s="386" t="s">
        <v>71</v>
      </c>
      <c r="H278" s="342" t="s">
        <v>350</v>
      </c>
      <c r="I278" s="386" t="s">
        <v>21</v>
      </c>
      <c r="J278" s="319">
        <f>'3.ВС'!J334</f>
        <v>0</v>
      </c>
      <c r="K278" s="319">
        <f>'3.ВС'!K334</f>
        <v>0</v>
      </c>
      <c r="L278" s="319">
        <f>'3.ВС'!L334</f>
        <v>0</v>
      </c>
    </row>
    <row r="279" spans="1:12" ht="30" hidden="1" x14ac:dyDescent="0.25">
      <c r="A279" s="374" t="s">
        <v>117</v>
      </c>
      <c r="B279" s="374"/>
      <c r="C279" s="374"/>
      <c r="D279" s="374"/>
      <c r="E279" s="374">
        <v>852</v>
      </c>
      <c r="F279" s="386" t="s">
        <v>71</v>
      </c>
      <c r="G279" s="386" t="s">
        <v>46</v>
      </c>
      <c r="H279" s="342"/>
      <c r="I279" s="386"/>
      <c r="J279" s="319">
        <f>J280+J285+J288</f>
        <v>0</v>
      </c>
      <c r="K279" s="319">
        <f t="shared" ref="K279:L279" si="107">K280+K285+K288</f>
        <v>0</v>
      </c>
      <c r="L279" s="319">
        <f t="shared" si="107"/>
        <v>0</v>
      </c>
    </row>
    <row r="280" spans="1:12" ht="60" hidden="1" x14ac:dyDescent="0.25">
      <c r="A280" s="374" t="s">
        <v>395</v>
      </c>
      <c r="B280" s="374"/>
      <c r="C280" s="374"/>
      <c r="D280" s="374"/>
      <c r="E280" s="374">
        <v>852</v>
      </c>
      <c r="F280" s="386" t="s">
        <v>71</v>
      </c>
      <c r="G280" s="386" t="s">
        <v>46</v>
      </c>
      <c r="H280" s="342" t="s">
        <v>356</v>
      </c>
      <c r="I280" s="386"/>
      <c r="J280" s="319">
        <f t="shared" ref="J280:L280" si="108">J281+J283</f>
        <v>0</v>
      </c>
      <c r="K280" s="319">
        <f t="shared" si="108"/>
        <v>0</v>
      </c>
      <c r="L280" s="319">
        <f t="shared" si="108"/>
        <v>0</v>
      </c>
    </row>
    <row r="281" spans="1:12" ht="105" hidden="1" x14ac:dyDescent="0.25">
      <c r="A281" s="374" t="s">
        <v>14</v>
      </c>
      <c r="B281" s="374"/>
      <c r="C281" s="374"/>
      <c r="D281" s="374"/>
      <c r="E281" s="374">
        <v>852</v>
      </c>
      <c r="F281" s="386" t="s">
        <v>71</v>
      </c>
      <c r="G281" s="386" t="s">
        <v>46</v>
      </c>
      <c r="H281" s="342" t="s">
        <v>356</v>
      </c>
      <c r="I281" s="386" t="s">
        <v>16</v>
      </c>
      <c r="J281" s="319">
        <f t="shared" ref="J281:L281" si="109">J282</f>
        <v>0</v>
      </c>
      <c r="K281" s="319">
        <f t="shared" si="109"/>
        <v>0</v>
      </c>
      <c r="L281" s="319">
        <f t="shared" si="109"/>
        <v>0</v>
      </c>
    </row>
    <row r="282" spans="1:12" ht="45" hidden="1" x14ac:dyDescent="0.25">
      <c r="A282" s="374" t="s">
        <v>8</v>
      </c>
      <c r="B282" s="374"/>
      <c r="C282" s="374"/>
      <c r="D282" s="374"/>
      <c r="E282" s="374">
        <v>852</v>
      </c>
      <c r="F282" s="386" t="s">
        <v>71</v>
      </c>
      <c r="G282" s="386" t="s">
        <v>46</v>
      </c>
      <c r="H282" s="342" t="s">
        <v>356</v>
      </c>
      <c r="I282" s="386" t="s">
        <v>17</v>
      </c>
      <c r="J282" s="319">
        <f>'3.ВС'!J338</f>
        <v>0</v>
      </c>
      <c r="K282" s="319">
        <f>'3.ВС'!K338</f>
        <v>0</v>
      </c>
      <c r="L282" s="319">
        <f>'3.ВС'!L338</f>
        <v>0</v>
      </c>
    </row>
    <row r="283" spans="1:12" ht="45" hidden="1" x14ac:dyDescent="0.25">
      <c r="A283" s="374" t="s">
        <v>19</v>
      </c>
      <c r="B283" s="374"/>
      <c r="C283" s="374"/>
      <c r="D283" s="374"/>
      <c r="E283" s="374">
        <v>852</v>
      </c>
      <c r="F283" s="386" t="s">
        <v>71</v>
      </c>
      <c r="G283" s="386" t="s">
        <v>46</v>
      </c>
      <c r="H283" s="342" t="s">
        <v>356</v>
      </c>
      <c r="I283" s="386" t="s">
        <v>20</v>
      </c>
      <c r="J283" s="319">
        <f t="shared" ref="J283:L283" si="110">J284</f>
        <v>0</v>
      </c>
      <c r="K283" s="319">
        <f t="shared" si="110"/>
        <v>0</v>
      </c>
      <c r="L283" s="319">
        <f t="shared" si="110"/>
        <v>0</v>
      </c>
    </row>
    <row r="284" spans="1:12" ht="45" hidden="1" x14ac:dyDescent="0.25">
      <c r="A284" s="374" t="s">
        <v>9</v>
      </c>
      <c r="B284" s="374"/>
      <c r="C284" s="374"/>
      <c r="D284" s="374"/>
      <c r="E284" s="374">
        <v>852</v>
      </c>
      <c r="F284" s="386" t="s">
        <v>71</v>
      </c>
      <c r="G284" s="386" t="s">
        <v>46</v>
      </c>
      <c r="H284" s="342" t="s">
        <v>356</v>
      </c>
      <c r="I284" s="386" t="s">
        <v>21</v>
      </c>
      <c r="J284" s="319">
        <f>'3.ВС'!J340</f>
        <v>0</v>
      </c>
      <c r="K284" s="319">
        <f>'3.ВС'!K340</f>
        <v>0</v>
      </c>
      <c r="L284" s="319">
        <f>'3.ВС'!L340</f>
        <v>0</v>
      </c>
    </row>
    <row r="285" spans="1:12" ht="45" hidden="1" x14ac:dyDescent="0.25">
      <c r="A285" s="374" t="s">
        <v>18</v>
      </c>
      <c r="B285" s="374"/>
      <c r="C285" s="374"/>
      <c r="D285" s="374"/>
      <c r="E285" s="374">
        <v>852</v>
      </c>
      <c r="F285" s="386" t="s">
        <v>71</v>
      </c>
      <c r="G285" s="386" t="s">
        <v>46</v>
      </c>
      <c r="H285" s="342" t="s">
        <v>351</v>
      </c>
      <c r="I285" s="386"/>
      <c r="J285" s="319">
        <f t="shared" ref="J285:L286" si="111">J286</f>
        <v>0</v>
      </c>
      <c r="K285" s="319">
        <f t="shared" si="111"/>
        <v>0</v>
      </c>
      <c r="L285" s="319">
        <f t="shared" si="111"/>
        <v>0</v>
      </c>
    </row>
    <row r="286" spans="1:12" ht="105" hidden="1" x14ac:dyDescent="0.25">
      <c r="A286" s="374" t="s">
        <v>14</v>
      </c>
      <c r="B286" s="374"/>
      <c r="C286" s="374"/>
      <c r="D286" s="374"/>
      <c r="E286" s="374">
        <v>852</v>
      </c>
      <c r="F286" s="386" t="s">
        <v>71</v>
      </c>
      <c r="G286" s="386" t="s">
        <v>46</v>
      </c>
      <c r="H286" s="342" t="s">
        <v>351</v>
      </c>
      <c r="I286" s="386" t="s">
        <v>16</v>
      </c>
      <c r="J286" s="319">
        <f t="shared" si="111"/>
        <v>0</v>
      </c>
      <c r="K286" s="319">
        <f t="shared" si="111"/>
        <v>0</v>
      </c>
      <c r="L286" s="319">
        <f t="shared" si="111"/>
        <v>0</v>
      </c>
    </row>
    <row r="287" spans="1:12" ht="45" hidden="1" x14ac:dyDescent="0.25">
      <c r="A287" s="374" t="s">
        <v>8</v>
      </c>
      <c r="B287" s="374"/>
      <c r="C287" s="374"/>
      <c r="D287" s="374"/>
      <c r="E287" s="374">
        <v>852</v>
      </c>
      <c r="F287" s="386" t="s">
        <v>71</v>
      </c>
      <c r="G287" s="386" t="s">
        <v>46</v>
      </c>
      <c r="H287" s="342" t="s">
        <v>351</v>
      </c>
      <c r="I287" s="386" t="s">
        <v>17</v>
      </c>
      <c r="J287" s="319">
        <f>'3.ВС'!J343</f>
        <v>0</v>
      </c>
      <c r="K287" s="319">
        <f>'3.ВС'!K343</f>
        <v>0</v>
      </c>
      <c r="L287" s="319">
        <f>'3.ВС'!L343</f>
        <v>0</v>
      </c>
    </row>
    <row r="288" spans="1:12" ht="60" hidden="1" x14ac:dyDescent="0.25">
      <c r="A288" s="374" t="s">
        <v>118</v>
      </c>
      <c r="B288" s="374"/>
      <c r="C288" s="374"/>
      <c r="D288" s="374"/>
      <c r="E288" s="374">
        <v>852</v>
      </c>
      <c r="F288" s="386" t="s">
        <v>71</v>
      </c>
      <c r="G288" s="386" t="s">
        <v>46</v>
      </c>
      <c r="H288" s="342" t="s">
        <v>352</v>
      </c>
      <c r="I288" s="386"/>
      <c r="J288" s="319">
        <f t="shared" ref="J288:L288" si="112">J289+J291+J293</f>
        <v>0</v>
      </c>
      <c r="K288" s="319">
        <f t="shared" si="112"/>
        <v>0</v>
      </c>
      <c r="L288" s="319">
        <f t="shared" si="112"/>
        <v>0</v>
      </c>
    </row>
    <row r="289" spans="1:12" ht="105" hidden="1" x14ac:dyDescent="0.25">
      <c r="A289" s="374" t="s">
        <v>14</v>
      </c>
      <c r="B289" s="374"/>
      <c r="C289" s="374"/>
      <c r="D289" s="374"/>
      <c r="E289" s="374">
        <v>852</v>
      </c>
      <c r="F289" s="386" t="s">
        <v>71</v>
      </c>
      <c r="G289" s="386" t="s">
        <v>46</v>
      </c>
      <c r="H289" s="342" t="s">
        <v>352</v>
      </c>
      <c r="I289" s="386" t="s">
        <v>16</v>
      </c>
      <c r="J289" s="319">
        <f t="shared" ref="J289:L289" si="113">J290</f>
        <v>0</v>
      </c>
      <c r="K289" s="319">
        <f t="shared" si="113"/>
        <v>0</v>
      </c>
      <c r="L289" s="319">
        <f t="shared" si="113"/>
        <v>0</v>
      </c>
    </row>
    <row r="290" spans="1:12" ht="30" hidden="1" x14ac:dyDescent="0.25">
      <c r="A290" s="374" t="s">
        <v>7</v>
      </c>
      <c r="B290" s="374"/>
      <c r="C290" s="374"/>
      <c r="D290" s="374"/>
      <c r="E290" s="374">
        <v>852</v>
      </c>
      <c r="F290" s="386" t="s">
        <v>71</v>
      </c>
      <c r="G290" s="386" t="s">
        <v>46</v>
      </c>
      <c r="H290" s="342" t="s">
        <v>352</v>
      </c>
      <c r="I290" s="386" t="s">
        <v>48</v>
      </c>
      <c r="J290" s="319">
        <f>'3.ВС'!J346</f>
        <v>0</v>
      </c>
      <c r="K290" s="319">
        <f>'3.ВС'!K346</f>
        <v>0</v>
      </c>
      <c r="L290" s="319">
        <f>'3.ВС'!L346</f>
        <v>0</v>
      </c>
    </row>
    <row r="291" spans="1:12" ht="45" hidden="1" x14ac:dyDescent="0.25">
      <c r="A291" s="374" t="s">
        <v>19</v>
      </c>
      <c r="B291" s="374"/>
      <c r="C291" s="374"/>
      <c r="D291" s="374"/>
      <c r="E291" s="374">
        <v>852</v>
      </c>
      <c r="F291" s="386" t="s">
        <v>71</v>
      </c>
      <c r="G291" s="386" t="s">
        <v>46</v>
      </c>
      <c r="H291" s="342" t="s">
        <v>352</v>
      </c>
      <c r="I291" s="386" t="s">
        <v>20</v>
      </c>
      <c r="J291" s="319">
        <f t="shared" ref="J291:L291" si="114">J292</f>
        <v>0</v>
      </c>
      <c r="K291" s="319">
        <f t="shared" si="114"/>
        <v>0</v>
      </c>
      <c r="L291" s="319">
        <f t="shared" si="114"/>
        <v>0</v>
      </c>
    </row>
    <row r="292" spans="1:12" ht="45" hidden="1" x14ac:dyDescent="0.25">
      <c r="A292" s="374" t="s">
        <v>9</v>
      </c>
      <c r="B292" s="374"/>
      <c r="C292" s="374"/>
      <c r="D292" s="374"/>
      <c r="E292" s="374">
        <v>852</v>
      </c>
      <c r="F292" s="386" t="s">
        <v>71</v>
      </c>
      <c r="G292" s="386" t="s">
        <v>46</v>
      </c>
      <c r="H292" s="342" t="s">
        <v>352</v>
      </c>
      <c r="I292" s="386" t="s">
        <v>21</v>
      </c>
      <c r="J292" s="319">
        <f>'3.ВС'!J348</f>
        <v>0</v>
      </c>
      <c r="K292" s="319">
        <f>'3.ВС'!K348</f>
        <v>0</v>
      </c>
      <c r="L292" s="319">
        <f>'3.ВС'!L348</f>
        <v>0</v>
      </c>
    </row>
    <row r="293" spans="1:12" ht="30" hidden="1" x14ac:dyDescent="0.25">
      <c r="A293" s="374" t="s">
        <v>22</v>
      </c>
      <c r="B293" s="374"/>
      <c r="C293" s="374"/>
      <c r="D293" s="374"/>
      <c r="E293" s="374">
        <v>852</v>
      </c>
      <c r="F293" s="386" t="s">
        <v>71</v>
      </c>
      <c r="G293" s="386" t="s">
        <v>46</v>
      </c>
      <c r="H293" s="342" t="s">
        <v>352</v>
      </c>
      <c r="I293" s="386" t="s">
        <v>23</v>
      </c>
      <c r="J293" s="319">
        <f t="shared" ref="J293:L293" si="115">J294</f>
        <v>0</v>
      </c>
      <c r="K293" s="319">
        <f t="shared" si="115"/>
        <v>0</v>
      </c>
      <c r="L293" s="319">
        <f t="shared" si="115"/>
        <v>0</v>
      </c>
    </row>
    <row r="294" spans="1:12" ht="30" hidden="1" x14ac:dyDescent="0.25">
      <c r="A294" s="374" t="s">
        <v>24</v>
      </c>
      <c r="B294" s="374"/>
      <c r="C294" s="374"/>
      <c r="D294" s="374"/>
      <c r="E294" s="374">
        <v>852</v>
      </c>
      <c r="F294" s="386" t="s">
        <v>71</v>
      </c>
      <c r="G294" s="386" t="s">
        <v>46</v>
      </c>
      <c r="H294" s="342" t="s">
        <v>352</v>
      </c>
      <c r="I294" s="386" t="s">
        <v>25</v>
      </c>
      <c r="J294" s="319">
        <f>'3.ВС'!J350</f>
        <v>0</v>
      </c>
      <c r="K294" s="319">
        <f>'3.ВС'!K350</f>
        <v>0</v>
      </c>
      <c r="L294" s="319">
        <f>'3.ВС'!L350</f>
        <v>0</v>
      </c>
    </row>
    <row r="295" spans="1:12" s="26" customFormat="1" ht="24.75" hidden="1" customHeight="1" x14ac:dyDescent="0.25">
      <c r="A295" s="381" t="s">
        <v>73</v>
      </c>
      <c r="B295" s="381"/>
      <c r="C295" s="381"/>
      <c r="D295" s="381"/>
      <c r="E295" s="381">
        <v>851</v>
      </c>
      <c r="F295" s="387" t="s">
        <v>52</v>
      </c>
      <c r="G295" s="387"/>
      <c r="H295" s="388"/>
      <c r="I295" s="387"/>
      <c r="J295" s="382">
        <f t="shared" ref="J295:L295" si="116">J296+J331</f>
        <v>0</v>
      </c>
      <c r="K295" s="382">
        <f t="shared" si="116"/>
        <v>0</v>
      </c>
      <c r="L295" s="382">
        <f t="shared" si="116"/>
        <v>0</v>
      </c>
    </row>
    <row r="296" spans="1:12" ht="25.5" hidden="1" customHeight="1" x14ac:dyDescent="0.25">
      <c r="A296" s="374" t="s">
        <v>74</v>
      </c>
      <c r="B296" s="374"/>
      <c r="C296" s="374"/>
      <c r="D296" s="374"/>
      <c r="E296" s="374">
        <v>851</v>
      </c>
      <c r="F296" s="386" t="s">
        <v>52</v>
      </c>
      <c r="G296" s="386" t="s">
        <v>11</v>
      </c>
      <c r="H296" s="342"/>
      <c r="I296" s="386"/>
      <c r="J296" s="319">
        <f>J303+J306+J317+J300+J309+J328+J322+J325+J297+J314</f>
        <v>0</v>
      </c>
      <c r="K296" s="319">
        <f t="shared" ref="K296:L296" si="117">K303+K306+K317+K300+K309+K328+K322+K325+K297+K314</f>
        <v>0</v>
      </c>
      <c r="L296" s="319">
        <f t="shared" si="117"/>
        <v>0</v>
      </c>
    </row>
    <row r="297" spans="1:12" ht="30" hidden="1" x14ac:dyDescent="0.25">
      <c r="A297" s="374" t="s">
        <v>711</v>
      </c>
      <c r="B297" s="374"/>
      <c r="C297" s="374"/>
      <c r="D297" s="374"/>
      <c r="E297" s="342">
        <v>851</v>
      </c>
      <c r="F297" s="386" t="s">
        <v>52</v>
      </c>
      <c r="G297" s="386" t="s">
        <v>11</v>
      </c>
      <c r="H297" s="342" t="s">
        <v>738</v>
      </c>
      <c r="I297" s="386"/>
      <c r="J297" s="319">
        <f t="shared" ref="J297:L298" si="118">J298</f>
        <v>0</v>
      </c>
      <c r="K297" s="319">
        <f t="shared" si="118"/>
        <v>0</v>
      </c>
      <c r="L297" s="319">
        <f t="shared" si="118"/>
        <v>0</v>
      </c>
    </row>
    <row r="298" spans="1:12" ht="60" hidden="1" x14ac:dyDescent="0.25">
      <c r="A298" s="374" t="s">
        <v>37</v>
      </c>
      <c r="B298" s="374"/>
      <c r="C298" s="374"/>
      <c r="D298" s="374"/>
      <c r="E298" s="342">
        <v>851</v>
      </c>
      <c r="F298" s="386" t="s">
        <v>52</v>
      </c>
      <c r="G298" s="386" t="s">
        <v>11</v>
      </c>
      <c r="H298" s="342" t="s">
        <v>738</v>
      </c>
      <c r="I298" s="386" t="s">
        <v>76</v>
      </c>
      <c r="J298" s="319">
        <f t="shared" si="118"/>
        <v>0</v>
      </c>
      <c r="K298" s="319">
        <f t="shared" si="118"/>
        <v>0</v>
      </c>
      <c r="L298" s="319">
        <f t="shared" si="118"/>
        <v>0</v>
      </c>
    </row>
    <row r="299" spans="1:12" ht="30" hidden="1" x14ac:dyDescent="0.25">
      <c r="A299" s="374" t="s">
        <v>38</v>
      </c>
      <c r="B299" s="374"/>
      <c r="C299" s="374"/>
      <c r="D299" s="374"/>
      <c r="E299" s="342">
        <v>851</v>
      </c>
      <c r="F299" s="386" t="s">
        <v>52</v>
      </c>
      <c r="G299" s="386" t="s">
        <v>11</v>
      </c>
      <c r="H299" s="342" t="s">
        <v>738</v>
      </c>
      <c r="I299" s="386" t="s">
        <v>78</v>
      </c>
      <c r="J299" s="319">
        <f>'3.ВС'!J194</f>
        <v>0</v>
      </c>
      <c r="K299" s="319">
        <f>'3.ВС'!K194</f>
        <v>0</v>
      </c>
      <c r="L299" s="319">
        <f>'3.ВС'!L194</f>
        <v>0</v>
      </c>
    </row>
    <row r="300" spans="1:12" ht="120" hidden="1" x14ac:dyDescent="0.25">
      <c r="A300" s="374" t="s">
        <v>81</v>
      </c>
      <c r="B300" s="374"/>
      <c r="C300" s="374"/>
      <c r="D300" s="374"/>
      <c r="E300" s="374">
        <v>851</v>
      </c>
      <c r="F300" s="386" t="s">
        <v>52</v>
      </c>
      <c r="G300" s="386" t="s">
        <v>11</v>
      </c>
      <c r="H300" s="342" t="s">
        <v>325</v>
      </c>
      <c r="I300" s="386"/>
      <c r="J300" s="319">
        <f t="shared" ref="J300:L301" si="119">J301</f>
        <v>0</v>
      </c>
      <c r="K300" s="319">
        <f t="shared" si="119"/>
        <v>0</v>
      </c>
      <c r="L300" s="319">
        <f t="shared" si="119"/>
        <v>0</v>
      </c>
    </row>
    <row r="301" spans="1:12" ht="60" hidden="1" x14ac:dyDescent="0.25">
      <c r="A301" s="374" t="s">
        <v>37</v>
      </c>
      <c r="B301" s="374"/>
      <c r="C301" s="374"/>
      <c r="D301" s="374"/>
      <c r="E301" s="374">
        <v>851</v>
      </c>
      <c r="F301" s="386" t="s">
        <v>52</v>
      </c>
      <c r="G301" s="386" t="s">
        <v>11</v>
      </c>
      <c r="H301" s="342" t="s">
        <v>325</v>
      </c>
      <c r="I301" s="386" t="s">
        <v>76</v>
      </c>
      <c r="J301" s="319">
        <f t="shared" si="119"/>
        <v>0</v>
      </c>
      <c r="K301" s="319">
        <f t="shared" si="119"/>
        <v>0</v>
      </c>
      <c r="L301" s="319">
        <f t="shared" si="119"/>
        <v>0</v>
      </c>
    </row>
    <row r="302" spans="1:12" ht="30" hidden="1" x14ac:dyDescent="0.25">
      <c r="A302" s="374" t="s">
        <v>77</v>
      </c>
      <c r="B302" s="374"/>
      <c r="C302" s="374"/>
      <c r="D302" s="374"/>
      <c r="E302" s="374">
        <v>851</v>
      </c>
      <c r="F302" s="386" t="s">
        <v>52</v>
      </c>
      <c r="G302" s="386" t="s">
        <v>11</v>
      </c>
      <c r="H302" s="342" t="s">
        <v>325</v>
      </c>
      <c r="I302" s="386" t="s">
        <v>78</v>
      </c>
      <c r="J302" s="319">
        <f>'3.ВС'!J197</f>
        <v>0</v>
      </c>
      <c r="K302" s="319">
        <f>'3.ВС'!K197</f>
        <v>0</v>
      </c>
      <c r="L302" s="319">
        <f>'3.ВС'!L197</f>
        <v>0</v>
      </c>
    </row>
    <row r="303" spans="1:12" ht="30" hidden="1" x14ac:dyDescent="0.25">
      <c r="A303" s="374" t="s">
        <v>75</v>
      </c>
      <c r="B303" s="374"/>
      <c r="C303" s="374"/>
      <c r="D303" s="374"/>
      <c r="E303" s="374">
        <v>851</v>
      </c>
      <c r="F303" s="386" t="s">
        <v>52</v>
      </c>
      <c r="G303" s="386" t="s">
        <v>11</v>
      </c>
      <c r="H303" s="342" t="s">
        <v>326</v>
      </c>
      <c r="I303" s="386"/>
      <c r="J303" s="319">
        <f t="shared" ref="J303:L304" si="120">J304</f>
        <v>0</v>
      </c>
      <c r="K303" s="319">
        <f t="shared" si="120"/>
        <v>0</v>
      </c>
      <c r="L303" s="319">
        <f t="shared" si="120"/>
        <v>0</v>
      </c>
    </row>
    <row r="304" spans="1:12" ht="60" hidden="1" x14ac:dyDescent="0.25">
      <c r="A304" s="374" t="s">
        <v>37</v>
      </c>
      <c r="B304" s="374"/>
      <c r="C304" s="374"/>
      <c r="D304" s="374"/>
      <c r="E304" s="374">
        <v>851</v>
      </c>
      <c r="F304" s="386" t="s">
        <v>52</v>
      </c>
      <c r="G304" s="386" t="s">
        <v>11</v>
      </c>
      <c r="H304" s="342" t="s">
        <v>326</v>
      </c>
      <c r="I304" s="386" t="s">
        <v>76</v>
      </c>
      <c r="J304" s="319">
        <f t="shared" si="120"/>
        <v>0</v>
      </c>
      <c r="K304" s="319">
        <f t="shared" si="120"/>
        <v>0</v>
      </c>
      <c r="L304" s="319">
        <f t="shared" si="120"/>
        <v>0</v>
      </c>
    </row>
    <row r="305" spans="1:12" ht="30" hidden="1" x14ac:dyDescent="0.25">
      <c r="A305" s="374" t="s">
        <v>77</v>
      </c>
      <c r="B305" s="374"/>
      <c r="C305" s="374"/>
      <c r="D305" s="374"/>
      <c r="E305" s="374">
        <v>851</v>
      </c>
      <c r="F305" s="386" t="s">
        <v>52</v>
      </c>
      <c r="G305" s="386" t="s">
        <v>11</v>
      </c>
      <c r="H305" s="342" t="s">
        <v>326</v>
      </c>
      <c r="I305" s="386" t="s">
        <v>78</v>
      </c>
      <c r="J305" s="319">
        <f>'3.ВС'!J200</f>
        <v>0</v>
      </c>
      <c r="K305" s="319">
        <f>'3.ВС'!K200</f>
        <v>0</v>
      </c>
      <c r="L305" s="319">
        <f>'3.ВС'!L200</f>
        <v>0</v>
      </c>
    </row>
    <row r="306" spans="1:12" ht="30" hidden="1" x14ac:dyDescent="0.25">
      <c r="A306" s="374" t="s">
        <v>79</v>
      </c>
      <c r="B306" s="374"/>
      <c r="C306" s="374"/>
      <c r="D306" s="374"/>
      <c r="E306" s="374">
        <v>851</v>
      </c>
      <c r="F306" s="386" t="s">
        <v>52</v>
      </c>
      <c r="G306" s="386" t="s">
        <v>11</v>
      </c>
      <c r="H306" s="342" t="s">
        <v>327</v>
      </c>
      <c r="I306" s="386"/>
      <c r="J306" s="319">
        <f t="shared" ref="J306:L307" si="121">J307</f>
        <v>0</v>
      </c>
      <c r="K306" s="319">
        <f t="shared" si="121"/>
        <v>0</v>
      </c>
      <c r="L306" s="319">
        <f t="shared" si="121"/>
        <v>0</v>
      </c>
    </row>
    <row r="307" spans="1:12" ht="60" hidden="1" x14ac:dyDescent="0.25">
      <c r="A307" s="374" t="s">
        <v>37</v>
      </c>
      <c r="B307" s="374"/>
      <c r="C307" s="374"/>
      <c r="D307" s="374"/>
      <c r="E307" s="374">
        <v>851</v>
      </c>
      <c r="F307" s="386" t="s">
        <v>52</v>
      </c>
      <c r="G307" s="386" t="s">
        <v>11</v>
      </c>
      <c r="H307" s="342" t="s">
        <v>327</v>
      </c>
      <c r="I307" s="321">
        <v>600</v>
      </c>
      <c r="J307" s="319">
        <f t="shared" si="121"/>
        <v>0</v>
      </c>
      <c r="K307" s="319">
        <f t="shared" si="121"/>
        <v>0</v>
      </c>
      <c r="L307" s="319">
        <f t="shared" si="121"/>
        <v>0</v>
      </c>
    </row>
    <row r="308" spans="1:12" ht="30" hidden="1" x14ac:dyDescent="0.25">
      <c r="A308" s="374" t="s">
        <v>77</v>
      </c>
      <c r="B308" s="374"/>
      <c r="C308" s="374"/>
      <c r="D308" s="374"/>
      <c r="E308" s="374">
        <v>851</v>
      </c>
      <c r="F308" s="386" t="s">
        <v>52</v>
      </c>
      <c r="G308" s="386" t="s">
        <v>11</v>
      </c>
      <c r="H308" s="342" t="s">
        <v>327</v>
      </c>
      <c r="I308" s="386" t="s">
        <v>78</v>
      </c>
      <c r="J308" s="319">
        <f>'3.ВС'!J203</f>
        <v>0</v>
      </c>
      <c r="K308" s="319">
        <f>'3.ВС'!K203</f>
        <v>0</v>
      </c>
      <c r="L308" s="319">
        <f>'3.ВС'!L203</f>
        <v>0</v>
      </c>
    </row>
    <row r="309" spans="1:12" ht="30" hidden="1" x14ac:dyDescent="0.25">
      <c r="A309" s="374" t="s">
        <v>82</v>
      </c>
      <c r="B309" s="374"/>
      <c r="C309" s="374"/>
      <c r="D309" s="374"/>
      <c r="E309" s="374">
        <v>851</v>
      </c>
      <c r="F309" s="386" t="s">
        <v>52</v>
      </c>
      <c r="G309" s="386" t="s">
        <v>11</v>
      </c>
      <c r="H309" s="342" t="s">
        <v>328</v>
      </c>
      <c r="I309" s="386"/>
      <c r="J309" s="319">
        <f t="shared" ref="J309:L309" si="122">J310+J312</f>
        <v>0</v>
      </c>
      <c r="K309" s="319">
        <f t="shared" si="122"/>
        <v>0</v>
      </c>
      <c r="L309" s="319">
        <f t="shared" si="122"/>
        <v>0</v>
      </c>
    </row>
    <row r="310" spans="1:12" ht="45" hidden="1" x14ac:dyDescent="0.25">
      <c r="A310" s="374" t="s">
        <v>19</v>
      </c>
      <c r="B310" s="374"/>
      <c r="C310" s="374"/>
      <c r="D310" s="374"/>
      <c r="E310" s="374">
        <v>851</v>
      </c>
      <c r="F310" s="386" t="s">
        <v>52</v>
      </c>
      <c r="G310" s="386" t="s">
        <v>11</v>
      </c>
      <c r="H310" s="342" t="s">
        <v>328</v>
      </c>
      <c r="I310" s="386" t="s">
        <v>20</v>
      </c>
      <c r="J310" s="319">
        <f t="shared" ref="J310:L310" si="123">J311</f>
        <v>0</v>
      </c>
      <c r="K310" s="319">
        <f t="shared" si="123"/>
        <v>0</v>
      </c>
      <c r="L310" s="319">
        <f t="shared" si="123"/>
        <v>0</v>
      </c>
    </row>
    <row r="311" spans="1:12" ht="45" hidden="1" x14ac:dyDescent="0.25">
      <c r="A311" s="374" t="s">
        <v>9</v>
      </c>
      <c r="B311" s="374"/>
      <c r="C311" s="374"/>
      <c r="D311" s="374"/>
      <c r="E311" s="374">
        <v>851</v>
      </c>
      <c r="F311" s="386" t="s">
        <v>52</v>
      </c>
      <c r="G311" s="386" t="s">
        <v>11</v>
      </c>
      <c r="H311" s="342" t="s">
        <v>328</v>
      </c>
      <c r="I311" s="386" t="s">
        <v>21</v>
      </c>
      <c r="J311" s="319">
        <f>'3.ВС'!J206</f>
        <v>0</v>
      </c>
      <c r="K311" s="319">
        <f>'3.ВС'!K206</f>
        <v>0</v>
      </c>
      <c r="L311" s="319">
        <f>'3.ВС'!L206</f>
        <v>0</v>
      </c>
    </row>
    <row r="312" spans="1:12" ht="60" hidden="1" x14ac:dyDescent="0.25">
      <c r="A312" s="374" t="s">
        <v>37</v>
      </c>
      <c r="B312" s="374"/>
      <c r="C312" s="374"/>
      <c r="D312" s="374"/>
      <c r="E312" s="374">
        <v>851</v>
      </c>
      <c r="F312" s="386" t="s">
        <v>52</v>
      </c>
      <c r="G312" s="386" t="s">
        <v>11</v>
      </c>
      <c r="H312" s="342" t="s">
        <v>328</v>
      </c>
      <c r="I312" s="386" t="s">
        <v>76</v>
      </c>
      <c r="J312" s="319">
        <f t="shared" ref="J312:L312" si="124">J313</f>
        <v>0</v>
      </c>
      <c r="K312" s="319">
        <f t="shared" si="124"/>
        <v>0</v>
      </c>
      <c r="L312" s="319">
        <f t="shared" si="124"/>
        <v>0</v>
      </c>
    </row>
    <row r="313" spans="1:12" ht="30" hidden="1" x14ac:dyDescent="0.25">
      <c r="A313" s="374" t="s">
        <v>77</v>
      </c>
      <c r="B313" s="374"/>
      <c r="C313" s="374"/>
      <c r="D313" s="374"/>
      <c r="E313" s="374">
        <v>851</v>
      </c>
      <c r="F313" s="386" t="s">
        <v>52</v>
      </c>
      <c r="G313" s="386" t="s">
        <v>11</v>
      </c>
      <c r="H313" s="342" t="s">
        <v>328</v>
      </c>
      <c r="I313" s="386" t="s">
        <v>78</v>
      </c>
      <c r="J313" s="319">
        <f>'3.ВС'!J208</f>
        <v>0</v>
      </c>
      <c r="K313" s="319">
        <f>'3.ВС'!K208</f>
        <v>0</v>
      </c>
      <c r="L313" s="319">
        <f>'3.ВС'!L208</f>
        <v>0</v>
      </c>
    </row>
    <row r="314" spans="1:12" ht="45" hidden="1" x14ac:dyDescent="0.25">
      <c r="A314" s="340" t="s">
        <v>110</v>
      </c>
      <c r="B314" s="415"/>
      <c r="C314" s="416"/>
      <c r="D314" s="416"/>
      <c r="E314" s="415">
        <v>851</v>
      </c>
      <c r="F314" s="416" t="s">
        <v>52</v>
      </c>
      <c r="G314" s="416" t="s">
        <v>11</v>
      </c>
      <c r="H314" s="418" t="s">
        <v>954</v>
      </c>
      <c r="I314" s="416"/>
      <c r="J314" s="319">
        <f>J315</f>
        <v>0</v>
      </c>
      <c r="K314" s="319">
        <f t="shared" ref="K314:L315" si="125">K315</f>
        <v>0</v>
      </c>
      <c r="L314" s="319">
        <f t="shared" si="125"/>
        <v>0</v>
      </c>
    </row>
    <row r="315" spans="1:12" ht="60" hidden="1" x14ac:dyDescent="0.25">
      <c r="A315" s="340" t="s">
        <v>37</v>
      </c>
      <c r="B315" s="415"/>
      <c r="C315" s="416"/>
      <c r="D315" s="416"/>
      <c r="E315" s="415">
        <v>851</v>
      </c>
      <c r="F315" s="416" t="s">
        <v>52</v>
      </c>
      <c r="G315" s="416" t="s">
        <v>11</v>
      </c>
      <c r="H315" s="418" t="s">
        <v>954</v>
      </c>
      <c r="I315" s="416" t="s">
        <v>76</v>
      </c>
      <c r="J315" s="319">
        <f>J316</f>
        <v>0</v>
      </c>
      <c r="K315" s="319">
        <f t="shared" si="125"/>
        <v>0</v>
      </c>
      <c r="L315" s="319">
        <f t="shared" si="125"/>
        <v>0</v>
      </c>
    </row>
    <row r="316" spans="1:12" ht="30" hidden="1" x14ac:dyDescent="0.25">
      <c r="A316" s="340" t="s">
        <v>77</v>
      </c>
      <c r="B316" s="415"/>
      <c r="C316" s="416"/>
      <c r="D316" s="416"/>
      <c r="E316" s="415">
        <v>851</v>
      </c>
      <c r="F316" s="416" t="s">
        <v>52</v>
      </c>
      <c r="G316" s="416" t="s">
        <v>11</v>
      </c>
      <c r="H316" s="418" t="s">
        <v>954</v>
      </c>
      <c r="I316" s="416" t="s">
        <v>78</v>
      </c>
      <c r="J316" s="319">
        <f>'3.ВС'!J211</f>
        <v>0</v>
      </c>
      <c r="K316" s="319">
        <f>'3.ВС'!K211</f>
        <v>0</v>
      </c>
      <c r="L316" s="319">
        <f>'3.ВС'!L211</f>
        <v>0</v>
      </c>
    </row>
    <row r="317" spans="1:12" ht="135" hidden="1" x14ac:dyDescent="0.25">
      <c r="A317" s="374" t="s">
        <v>80</v>
      </c>
      <c r="B317" s="374"/>
      <c r="C317" s="374"/>
      <c r="D317" s="374"/>
      <c r="E317" s="374">
        <v>851</v>
      </c>
      <c r="F317" s="386" t="s">
        <v>52</v>
      </c>
      <c r="G317" s="386" t="s">
        <v>11</v>
      </c>
      <c r="H317" s="342" t="s">
        <v>330</v>
      </c>
      <c r="I317" s="321"/>
      <c r="J317" s="319">
        <f t="shared" ref="J317:L317" si="126">J318+J320</f>
        <v>0</v>
      </c>
      <c r="K317" s="319">
        <f t="shared" si="126"/>
        <v>0</v>
      </c>
      <c r="L317" s="319">
        <f t="shared" si="126"/>
        <v>0</v>
      </c>
    </row>
    <row r="318" spans="1:12" ht="45" hidden="1" x14ac:dyDescent="0.25">
      <c r="A318" s="374" t="s">
        <v>19</v>
      </c>
      <c r="B318" s="374"/>
      <c r="C318" s="374"/>
      <c r="D318" s="374"/>
      <c r="E318" s="374">
        <v>851</v>
      </c>
      <c r="F318" s="386" t="s">
        <v>52</v>
      </c>
      <c r="G318" s="386" t="s">
        <v>11</v>
      </c>
      <c r="H318" s="342" t="s">
        <v>330</v>
      </c>
      <c r="I318" s="321">
        <v>200</v>
      </c>
      <c r="J318" s="319">
        <f t="shared" ref="J318:L318" si="127">J319</f>
        <v>0</v>
      </c>
      <c r="K318" s="319">
        <f t="shared" si="127"/>
        <v>0</v>
      </c>
      <c r="L318" s="319">
        <f t="shared" si="127"/>
        <v>0</v>
      </c>
    </row>
    <row r="319" spans="1:12" ht="45" hidden="1" x14ac:dyDescent="0.25">
      <c r="A319" s="374" t="s">
        <v>9</v>
      </c>
      <c r="B319" s="374"/>
      <c r="C319" s="374"/>
      <c r="D319" s="374"/>
      <c r="E319" s="374">
        <v>851</v>
      </c>
      <c r="F319" s="386" t="s">
        <v>52</v>
      </c>
      <c r="G319" s="386" t="s">
        <v>11</v>
      </c>
      <c r="H319" s="342" t="s">
        <v>330</v>
      </c>
      <c r="I319" s="321">
        <v>240</v>
      </c>
      <c r="J319" s="319">
        <f>'3.ВС'!J214</f>
        <v>0</v>
      </c>
      <c r="K319" s="319">
        <f>'3.ВС'!K214</f>
        <v>0</v>
      </c>
      <c r="L319" s="319">
        <f>'3.ВС'!L214</f>
        <v>0</v>
      </c>
    </row>
    <row r="320" spans="1:12" ht="60" hidden="1" x14ac:dyDescent="0.25">
      <c r="A320" s="374" t="s">
        <v>37</v>
      </c>
      <c r="B320" s="374"/>
      <c r="C320" s="374"/>
      <c r="D320" s="374"/>
      <c r="E320" s="374">
        <v>851</v>
      </c>
      <c r="F320" s="386" t="s">
        <v>52</v>
      </c>
      <c r="G320" s="386" t="s">
        <v>11</v>
      </c>
      <c r="H320" s="342" t="s">
        <v>330</v>
      </c>
      <c r="I320" s="321">
        <v>600</v>
      </c>
      <c r="J320" s="319">
        <f t="shared" ref="J320:L320" si="128">J321</f>
        <v>0</v>
      </c>
      <c r="K320" s="319">
        <f t="shared" si="128"/>
        <v>0</v>
      </c>
      <c r="L320" s="319">
        <f t="shared" si="128"/>
        <v>0</v>
      </c>
    </row>
    <row r="321" spans="1:12" ht="30" hidden="1" x14ac:dyDescent="0.25">
      <c r="A321" s="374" t="s">
        <v>77</v>
      </c>
      <c r="B321" s="374"/>
      <c r="C321" s="374"/>
      <c r="D321" s="374"/>
      <c r="E321" s="374">
        <v>851</v>
      </c>
      <c r="F321" s="386" t="s">
        <v>52</v>
      </c>
      <c r="G321" s="386" t="s">
        <v>11</v>
      </c>
      <c r="H321" s="342" t="s">
        <v>330</v>
      </c>
      <c r="I321" s="386" t="s">
        <v>78</v>
      </c>
      <c r="J321" s="319">
        <f>'3.ВС'!J216</f>
        <v>0</v>
      </c>
      <c r="K321" s="319">
        <f>'3.ВС'!K216</f>
        <v>0</v>
      </c>
      <c r="L321" s="319">
        <f>'3.ВС'!L216</f>
        <v>0</v>
      </c>
    </row>
    <row r="322" spans="1:12" ht="75" hidden="1" x14ac:dyDescent="0.25">
      <c r="A322" s="374" t="s">
        <v>229</v>
      </c>
      <c r="B322" s="374"/>
      <c r="C322" s="374"/>
      <c r="D322" s="374"/>
      <c r="E322" s="374">
        <v>851</v>
      </c>
      <c r="F322" s="342" t="s">
        <v>52</v>
      </c>
      <c r="G322" s="342" t="s">
        <v>11</v>
      </c>
      <c r="H322" s="342" t="s">
        <v>331</v>
      </c>
      <c r="I322" s="342"/>
      <c r="J322" s="319">
        <f t="shared" ref="J322:L323" si="129">J323</f>
        <v>0</v>
      </c>
      <c r="K322" s="319">
        <f t="shared" si="129"/>
        <v>0</v>
      </c>
      <c r="L322" s="319">
        <f t="shared" si="129"/>
        <v>0</v>
      </c>
    </row>
    <row r="323" spans="1:12" ht="60" hidden="1" x14ac:dyDescent="0.25">
      <c r="A323" s="374" t="s">
        <v>37</v>
      </c>
      <c r="B323" s="374"/>
      <c r="C323" s="374"/>
      <c r="D323" s="374"/>
      <c r="E323" s="374">
        <v>851</v>
      </c>
      <c r="F323" s="386" t="s">
        <v>52</v>
      </c>
      <c r="G323" s="386" t="s">
        <v>11</v>
      </c>
      <c r="H323" s="342" t="s">
        <v>331</v>
      </c>
      <c r="I323" s="386" t="s">
        <v>76</v>
      </c>
      <c r="J323" s="319">
        <f t="shared" si="129"/>
        <v>0</v>
      </c>
      <c r="K323" s="319">
        <f t="shared" si="129"/>
        <v>0</v>
      </c>
      <c r="L323" s="319">
        <f t="shared" si="129"/>
        <v>0</v>
      </c>
    </row>
    <row r="324" spans="1:12" ht="30" hidden="1" x14ac:dyDescent="0.25">
      <c r="A324" s="374" t="s">
        <v>38</v>
      </c>
      <c r="B324" s="374"/>
      <c r="C324" s="374"/>
      <c r="D324" s="374"/>
      <c r="E324" s="374">
        <v>851</v>
      </c>
      <c r="F324" s="386" t="s">
        <v>52</v>
      </c>
      <c r="G324" s="386" t="s">
        <v>11</v>
      </c>
      <c r="H324" s="342" t="s">
        <v>331</v>
      </c>
      <c r="I324" s="386" t="s">
        <v>78</v>
      </c>
      <c r="J324" s="319">
        <f>'3.ВС'!J219</f>
        <v>0</v>
      </c>
      <c r="K324" s="319">
        <f>'3.ВС'!K219</f>
        <v>0</v>
      </c>
      <c r="L324" s="319">
        <f>'3.ВС'!L219</f>
        <v>0</v>
      </c>
    </row>
    <row r="325" spans="1:12" ht="30" hidden="1" x14ac:dyDescent="0.25">
      <c r="A325" s="374" t="s">
        <v>411</v>
      </c>
      <c r="B325" s="374"/>
      <c r="C325" s="374"/>
      <c r="D325" s="374"/>
      <c r="E325" s="374">
        <v>851</v>
      </c>
      <c r="F325" s="386" t="s">
        <v>52</v>
      </c>
      <c r="G325" s="386" t="s">
        <v>11</v>
      </c>
      <c r="H325" s="342" t="s">
        <v>332</v>
      </c>
      <c r="I325" s="386"/>
      <c r="J325" s="319">
        <f t="shared" ref="J325:L326" si="130">J326</f>
        <v>0</v>
      </c>
      <c r="K325" s="319">
        <f t="shared" si="130"/>
        <v>0</v>
      </c>
      <c r="L325" s="319">
        <f t="shared" si="130"/>
        <v>0</v>
      </c>
    </row>
    <row r="326" spans="1:12" ht="60" hidden="1" x14ac:dyDescent="0.25">
      <c r="A326" s="374" t="s">
        <v>37</v>
      </c>
      <c r="B326" s="374"/>
      <c r="C326" s="374"/>
      <c r="D326" s="374"/>
      <c r="E326" s="374">
        <v>851</v>
      </c>
      <c r="F326" s="386" t="s">
        <v>52</v>
      </c>
      <c r="G326" s="386" t="s">
        <v>11</v>
      </c>
      <c r="H326" s="342" t="s">
        <v>332</v>
      </c>
      <c r="I326" s="386" t="s">
        <v>76</v>
      </c>
      <c r="J326" s="319">
        <f t="shared" si="130"/>
        <v>0</v>
      </c>
      <c r="K326" s="319">
        <f t="shared" si="130"/>
        <v>0</v>
      </c>
      <c r="L326" s="319">
        <f t="shared" si="130"/>
        <v>0</v>
      </c>
    </row>
    <row r="327" spans="1:12" ht="30" hidden="1" x14ac:dyDescent="0.25">
      <c r="A327" s="374" t="s">
        <v>38</v>
      </c>
      <c r="B327" s="374"/>
      <c r="C327" s="374"/>
      <c r="D327" s="374"/>
      <c r="E327" s="374">
        <v>851</v>
      </c>
      <c r="F327" s="386" t="s">
        <v>52</v>
      </c>
      <c r="G327" s="386" t="s">
        <v>11</v>
      </c>
      <c r="H327" s="342" t="s">
        <v>332</v>
      </c>
      <c r="I327" s="386" t="s">
        <v>78</v>
      </c>
      <c r="J327" s="319">
        <f>'3.ВС'!J222</f>
        <v>0</v>
      </c>
      <c r="K327" s="319">
        <f>'3.ВС'!K222</f>
        <v>0</v>
      </c>
      <c r="L327" s="319">
        <f>'3.ВС'!L222</f>
        <v>0</v>
      </c>
    </row>
    <row r="328" spans="1:12" ht="45" hidden="1" x14ac:dyDescent="0.25">
      <c r="A328" s="374" t="s">
        <v>223</v>
      </c>
      <c r="B328" s="374"/>
      <c r="C328" s="374"/>
      <c r="D328" s="374"/>
      <c r="E328" s="374">
        <v>851</v>
      </c>
      <c r="F328" s="386" t="s">
        <v>52</v>
      </c>
      <c r="G328" s="386" t="s">
        <v>11</v>
      </c>
      <c r="H328" s="342" t="s">
        <v>329</v>
      </c>
      <c r="I328" s="386"/>
      <c r="J328" s="319">
        <f t="shared" ref="J328:L329" si="131">J329</f>
        <v>0</v>
      </c>
      <c r="K328" s="319">
        <f t="shared" si="131"/>
        <v>0</v>
      </c>
      <c r="L328" s="319">
        <f t="shared" si="131"/>
        <v>0</v>
      </c>
    </row>
    <row r="329" spans="1:12" ht="45" hidden="1" x14ac:dyDescent="0.25">
      <c r="A329" s="374" t="s">
        <v>19</v>
      </c>
      <c r="B329" s="374"/>
      <c r="C329" s="374"/>
      <c r="D329" s="374"/>
      <c r="E329" s="374">
        <v>851</v>
      </c>
      <c r="F329" s="386" t="s">
        <v>52</v>
      </c>
      <c r="G329" s="386" t="s">
        <v>11</v>
      </c>
      <c r="H329" s="342" t="s">
        <v>329</v>
      </c>
      <c r="I329" s="386" t="s">
        <v>20</v>
      </c>
      <c r="J329" s="319">
        <f t="shared" si="131"/>
        <v>0</v>
      </c>
      <c r="K329" s="319">
        <f t="shared" si="131"/>
        <v>0</v>
      </c>
      <c r="L329" s="319">
        <f t="shared" si="131"/>
        <v>0</v>
      </c>
    </row>
    <row r="330" spans="1:12" ht="45" hidden="1" x14ac:dyDescent="0.25">
      <c r="A330" s="374" t="s">
        <v>9</v>
      </c>
      <c r="B330" s="374"/>
      <c r="C330" s="374"/>
      <c r="D330" s="374"/>
      <c r="E330" s="374">
        <v>851</v>
      </c>
      <c r="F330" s="386" t="s">
        <v>52</v>
      </c>
      <c r="G330" s="386" t="s">
        <v>11</v>
      </c>
      <c r="H330" s="342" t="s">
        <v>329</v>
      </c>
      <c r="I330" s="386" t="s">
        <v>21</v>
      </c>
      <c r="J330" s="319">
        <f>'3.ВС'!J225</f>
        <v>0</v>
      </c>
      <c r="K330" s="319">
        <f>'3.ВС'!K225</f>
        <v>0</v>
      </c>
      <c r="L330" s="319">
        <f>'3.ВС'!L225</f>
        <v>0</v>
      </c>
    </row>
    <row r="331" spans="1:12" ht="30" hidden="1" x14ac:dyDescent="0.25">
      <c r="A331" s="374" t="s">
        <v>83</v>
      </c>
      <c r="B331" s="374"/>
      <c r="C331" s="374"/>
      <c r="D331" s="374"/>
      <c r="E331" s="374">
        <v>851</v>
      </c>
      <c r="F331" s="386" t="s">
        <v>52</v>
      </c>
      <c r="G331" s="386" t="s">
        <v>12</v>
      </c>
      <c r="H331" s="342"/>
      <c r="I331" s="386"/>
      <c r="J331" s="319">
        <f t="shared" ref="J331:L333" si="132">J332</f>
        <v>0</v>
      </c>
      <c r="K331" s="319">
        <f t="shared" si="132"/>
        <v>0</v>
      </c>
      <c r="L331" s="319">
        <f t="shared" si="132"/>
        <v>0</v>
      </c>
    </row>
    <row r="332" spans="1:12" ht="45" hidden="1" x14ac:dyDescent="0.25">
      <c r="A332" s="374" t="s">
        <v>84</v>
      </c>
      <c r="B332" s="374"/>
      <c r="C332" s="374"/>
      <c r="D332" s="374"/>
      <c r="E332" s="374">
        <v>851</v>
      </c>
      <c r="F332" s="386" t="s">
        <v>52</v>
      </c>
      <c r="G332" s="386" t="s">
        <v>12</v>
      </c>
      <c r="H332" s="342" t="s">
        <v>333</v>
      </c>
      <c r="I332" s="386"/>
      <c r="J332" s="319">
        <f t="shared" si="132"/>
        <v>0</v>
      </c>
      <c r="K332" s="319">
        <f t="shared" si="132"/>
        <v>0</v>
      </c>
      <c r="L332" s="319">
        <f t="shared" si="132"/>
        <v>0</v>
      </c>
    </row>
    <row r="333" spans="1:12" ht="45" hidden="1" x14ac:dyDescent="0.25">
      <c r="A333" s="374" t="s">
        <v>19</v>
      </c>
      <c r="B333" s="374"/>
      <c r="C333" s="374"/>
      <c r="D333" s="374"/>
      <c r="E333" s="374">
        <v>851</v>
      </c>
      <c r="F333" s="386" t="s">
        <v>52</v>
      </c>
      <c r="G333" s="386" t="s">
        <v>12</v>
      </c>
      <c r="H333" s="342" t="s">
        <v>333</v>
      </c>
      <c r="I333" s="386" t="s">
        <v>20</v>
      </c>
      <c r="J333" s="319">
        <f t="shared" si="132"/>
        <v>0</v>
      </c>
      <c r="K333" s="319">
        <f t="shared" si="132"/>
        <v>0</v>
      </c>
      <c r="L333" s="319">
        <f t="shared" si="132"/>
        <v>0</v>
      </c>
    </row>
    <row r="334" spans="1:12" ht="45" hidden="1" x14ac:dyDescent="0.25">
      <c r="A334" s="374" t="s">
        <v>9</v>
      </c>
      <c r="B334" s="374"/>
      <c r="C334" s="374"/>
      <c r="D334" s="374"/>
      <c r="E334" s="374">
        <v>851</v>
      </c>
      <c r="F334" s="386" t="s">
        <v>52</v>
      </c>
      <c r="G334" s="386" t="s">
        <v>12</v>
      </c>
      <c r="H334" s="342" t="s">
        <v>333</v>
      </c>
      <c r="I334" s="386" t="s">
        <v>21</v>
      </c>
      <c r="J334" s="319">
        <f>'3.ВС'!J229</f>
        <v>0</v>
      </c>
      <c r="K334" s="319">
        <f>'3.ВС'!K229</f>
        <v>0</v>
      </c>
      <c r="L334" s="319">
        <f>'3.ВС'!L229</f>
        <v>0</v>
      </c>
    </row>
    <row r="335" spans="1:12" s="26" customFormat="1" ht="27" hidden="1" customHeight="1" x14ac:dyDescent="0.25">
      <c r="A335" s="381" t="s">
        <v>85</v>
      </c>
      <c r="B335" s="381"/>
      <c r="C335" s="381"/>
      <c r="D335" s="381"/>
      <c r="E335" s="381">
        <v>852</v>
      </c>
      <c r="F335" s="387" t="s">
        <v>86</v>
      </c>
      <c r="G335" s="387"/>
      <c r="H335" s="388"/>
      <c r="I335" s="387"/>
      <c r="J335" s="382">
        <f>J336+J344+J363+J340</f>
        <v>0</v>
      </c>
      <c r="K335" s="382">
        <f t="shared" ref="K335:L335" si="133">K336+K344+K363+K340</f>
        <v>0</v>
      </c>
      <c r="L335" s="382">
        <f t="shared" si="133"/>
        <v>0</v>
      </c>
    </row>
    <row r="336" spans="1:12" hidden="1" x14ac:dyDescent="0.25">
      <c r="A336" s="374" t="s">
        <v>87</v>
      </c>
      <c r="B336" s="374"/>
      <c r="C336" s="374"/>
      <c r="D336" s="374"/>
      <c r="E336" s="374">
        <v>851</v>
      </c>
      <c r="F336" s="386" t="s">
        <v>86</v>
      </c>
      <c r="G336" s="386" t="s">
        <v>11</v>
      </c>
      <c r="H336" s="342"/>
      <c r="I336" s="386"/>
      <c r="J336" s="319">
        <f t="shared" ref="J336:L338" si="134">J337</f>
        <v>0</v>
      </c>
      <c r="K336" s="319">
        <f t="shared" si="134"/>
        <v>0</v>
      </c>
      <c r="L336" s="319">
        <f t="shared" si="134"/>
        <v>0</v>
      </c>
    </row>
    <row r="337" spans="1:12" ht="45" hidden="1" x14ac:dyDescent="0.25">
      <c r="A337" s="374" t="s">
        <v>88</v>
      </c>
      <c r="B337" s="374"/>
      <c r="C337" s="374"/>
      <c r="D337" s="374"/>
      <c r="E337" s="374">
        <v>851</v>
      </c>
      <c r="F337" s="386" t="s">
        <v>86</v>
      </c>
      <c r="G337" s="386" t="s">
        <v>11</v>
      </c>
      <c r="H337" s="342" t="s">
        <v>334</v>
      </c>
      <c r="I337" s="386"/>
      <c r="J337" s="319">
        <f t="shared" si="134"/>
        <v>0</v>
      </c>
      <c r="K337" s="319">
        <f t="shared" si="134"/>
        <v>0</v>
      </c>
      <c r="L337" s="319">
        <f t="shared" si="134"/>
        <v>0</v>
      </c>
    </row>
    <row r="338" spans="1:12" ht="30" hidden="1" x14ac:dyDescent="0.25">
      <c r="A338" s="374" t="s">
        <v>89</v>
      </c>
      <c r="B338" s="374"/>
      <c r="C338" s="374"/>
      <c r="D338" s="374"/>
      <c r="E338" s="374">
        <v>851</v>
      </c>
      <c r="F338" s="386" t="s">
        <v>86</v>
      </c>
      <c r="G338" s="386" t="s">
        <v>11</v>
      </c>
      <c r="H338" s="342" t="s">
        <v>334</v>
      </c>
      <c r="I338" s="386" t="s">
        <v>90</v>
      </c>
      <c r="J338" s="319">
        <f t="shared" si="134"/>
        <v>0</v>
      </c>
      <c r="K338" s="319">
        <f t="shared" si="134"/>
        <v>0</v>
      </c>
      <c r="L338" s="319">
        <f t="shared" si="134"/>
        <v>0</v>
      </c>
    </row>
    <row r="339" spans="1:12" ht="30" hidden="1" x14ac:dyDescent="0.25">
      <c r="A339" s="374" t="s">
        <v>97</v>
      </c>
      <c r="B339" s="374"/>
      <c r="C339" s="374"/>
      <c r="D339" s="321"/>
      <c r="E339" s="374">
        <v>851</v>
      </c>
      <c r="F339" s="386" t="s">
        <v>86</v>
      </c>
      <c r="G339" s="386" t="s">
        <v>11</v>
      </c>
      <c r="H339" s="342" t="s">
        <v>334</v>
      </c>
      <c r="I339" s="386" t="s">
        <v>98</v>
      </c>
      <c r="J339" s="319">
        <f>'3.ВС'!J234</f>
        <v>0</v>
      </c>
      <c r="K339" s="319">
        <f>'3.ВС'!K234</f>
        <v>0</v>
      </c>
      <c r="L339" s="319">
        <f>'3.ВС'!L234</f>
        <v>0</v>
      </c>
    </row>
    <row r="340" spans="1:12" ht="30" hidden="1" x14ac:dyDescent="0.25">
      <c r="A340" s="374" t="s">
        <v>746</v>
      </c>
      <c r="B340" s="374"/>
      <c r="C340" s="374"/>
      <c r="D340" s="374"/>
      <c r="E340" s="342" t="s">
        <v>745</v>
      </c>
      <c r="F340" s="386" t="s">
        <v>86</v>
      </c>
      <c r="G340" s="386" t="s">
        <v>42</v>
      </c>
      <c r="H340" s="342"/>
      <c r="I340" s="386"/>
      <c r="J340" s="319">
        <f>J341</f>
        <v>0</v>
      </c>
      <c r="K340" s="319">
        <f t="shared" ref="K340:L342" si="135">K341</f>
        <v>0</v>
      </c>
      <c r="L340" s="319">
        <f t="shared" si="135"/>
        <v>0</v>
      </c>
    </row>
    <row r="341" spans="1:12" ht="165" hidden="1" x14ac:dyDescent="0.25">
      <c r="A341" s="374" t="s">
        <v>268</v>
      </c>
      <c r="B341" s="374"/>
      <c r="C341" s="374"/>
      <c r="D341" s="374"/>
      <c r="E341" s="342">
        <v>852</v>
      </c>
      <c r="F341" s="386" t="s">
        <v>86</v>
      </c>
      <c r="G341" s="386" t="s">
        <v>42</v>
      </c>
      <c r="H341" s="342" t="s">
        <v>343</v>
      </c>
      <c r="I341" s="386"/>
      <c r="J341" s="319">
        <f>J342</f>
        <v>0</v>
      </c>
      <c r="K341" s="319">
        <f t="shared" si="135"/>
        <v>0</v>
      </c>
      <c r="L341" s="319">
        <f t="shared" si="135"/>
        <v>0</v>
      </c>
    </row>
    <row r="342" spans="1:12" ht="30" hidden="1" x14ac:dyDescent="0.25">
      <c r="A342" s="374" t="s">
        <v>89</v>
      </c>
      <c r="B342" s="374"/>
      <c r="C342" s="374"/>
      <c r="D342" s="374"/>
      <c r="E342" s="342">
        <v>852</v>
      </c>
      <c r="F342" s="386" t="s">
        <v>86</v>
      </c>
      <c r="G342" s="386" t="s">
        <v>42</v>
      </c>
      <c r="H342" s="342" t="s">
        <v>343</v>
      </c>
      <c r="I342" s="386" t="s">
        <v>90</v>
      </c>
      <c r="J342" s="319">
        <f>J343</f>
        <v>0</v>
      </c>
      <c r="K342" s="319">
        <f t="shared" si="135"/>
        <v>0</v>
      </c>
      <c r="L342" s="319">
        <f t="shared" si="135"/>
        <v>0</v>
      </c>
    </row>
    <row r="343" spans="1:12" ht="30" hidden="1" x14ac:dyDescent="0.25">
      <c r="A343" s="374" t="s">
        <v>97</v>
      </c>
      <c r="B343" s="374"/>
      <c r="C343" s="374"/>
      <c r="D343" s="374"/>
      <c r="E343" s="342">
        <v>852</v>
      </c>
      <c r="F343" s="386" t="s">
        <v>86</v>
      </c>
      <c r="G343" s="386" t="s">
        <v>42</v>
      </c>
      <c r="H343" s="342" t="s">
        <v>343</v>
      </c>
      <c r="I343" s="386" t="s">
        <v>98</v>
      </c>
      <c r="J343" s="319">
        <f>'3.ВС'!J355</f>
        <v>0</v>
      </c>
      <c r="K343" s="319">
        <f>'3.ВС'!K355</f>
        <v>0</v>
      </c>
      <c r="L343" s="319">
        <f>'3.ВС'!L355</f>
        <v>0</v>
      </c>
    </row>
    <row r="344" spans="1:12" ht="24.75" hidden="1" customHeight="1" x14ac:dyDescent="0.25">
      <c r="A344" s="374" t="s">
        <v>94</v>
      </c>
      <c r="B344" s="374"/>
      <c r="C344" s="374"/>
      <c r="D344" s="374"/>
      <c r="E344" s="374">
        <v>852</v>
      </c>
      <c r="F344" s="386" t="s">
        <v>86</v>
      </c>
      <c r="G344" s="386" t="s">
        <v>12</v>
      </c>
      <c r="H344" s="342"/>
      <c r="I344" s="386"/>
      <c r="J344" s="319">
        <f>J350+J345+J356+J353+J359</f>
        <v>0</v>
      </c>
      <c r="K344" s="319">
        <f t="shared" ref="K344:L344" si="136">K350+K345+K356+K353+K359</f>
        <v>0</v>
      </c>
      <c r="L344" s="319">
        <f t="shared" si="136"/>
        <v>0</v>
      </c>
    </row>
    <row r="345" spans="1:12" ht="135" hidden="1" x14ac:dyDescent="0.25">
      <c r="A345" s="374" t="s">
        <v>740</v>
      </c>
      <c r="B345" s="374"/>
      <c r="C345" s="374"/>
      <c r="D345" s="374"/>
      <c r="E345" s="374">
        <v>851</v>
      </c>
      <c r="F345" s="342" t="s">
        <v>86</v>
      </c>
      <c r="G345" s="342" t="s">
        <v>12</v>
      </c>
      <c r="H345" s="342" t="s">
        <v>742</v>
      </c>
      <c r="I345" s="342"/>
      <c r="J345" s="319">
        <f t="shared" ref="J345:L345" si="137">J346+J348</f>
        <v>0</v>
      </c>
      <c r="K345" s="319">
        <f t="shared" si="137"/>
        <v>0</v>
      </c>
      <c r="L345" s="319">
        <f t="shared" si="137"/>
        <v>0</v>
      </c>
    </row>
    <row r="346" spans="1:12" ht="30" hidden="1" x14ac:dyDescent="0.25">
      <c r="A346" s="374" t="s">
        <v>89</v>
      </c>
      <c r="B346" s="374"/>
      <c r="C346" s="374"/>
      <c r="D346" s="374"/>
      <c r="E346" s="342">
        <v>851</v>
      </c>
      <c r="F346" s="342" t="s">
        <v>86</v>
      </c>
      <c r="G346" s="342" t="s">
        <v>12</v>
      </c>
      <c r="H346" s="342" t="s">
        <v>742</v>
      </c>
      <c r="I346" s="342" t="s">
        <v>90</v>
      </c>
      <c r="J346" s="319">
        <f t="shared" ref="J346:L346" si="138">J347</f>
        <v>0</v>
      </c>
      <c r="K346" s="319">
        <f t="shared" si="138"/>
        <v>0</v>
      </c>
      <c r="L346" s="319">
        <f t="shared" si="138"/>
        <v>0</v>
      </c>
    </row>
    <row r="347" spans="1:12" ht="45" hidden="1" x14ac:dyDescent="0.25">
      <c r="A347" s="374" t="s">
        <v>91</v>
      </c>
      <c r="B347" s="374"/>
      <c r="C347" s="374"/>
      <c r="D347" s="374"/>
      <c r="E347" s="342">
        <v>851</v>
      </c>
      <c r="F347" s="342" t="s">
        <v>86</v>
      </c>
      <c r="G347" s="342" t="s">
        <v>12</v>
      </c>
      <c r="H347" s="342" t="s">
        <v>742</v>
      </c>
      <c r="I347" s="342" t="s">
        <v>92</v>
      </c>
      <c r="J347" s="319">
        <f>'3.ВС'!J238</f>
        <v>0</v>
      </c>
      <c r="K347" s="319">
        <f>'3.ВС'!K238</f>
        <v>0</v>
      </c>
      <c r="L347" s="319">
        <f>'3.ВС'!L238</f>
        <v>0</v>
      </c>
    </row>
    <row r="348" spans="1:12" ht="45" hidden="1" x14ac:dyDescent="0.25">
      <c r="A348" s="374" t="s">
        <v>65</v>
      </c>
      <c r="B348" s="374"/>
      <c r="C348" s="374"/>
      <c r="D348" s="374"/>
      <c r="E348" s="374">
        <v>851</v>
      </c>
      <c r="F348" s="342" t="s">
        <v>86</v>
      </c>
      <c r="G348" s="342" t="s">
        <v>12</v>
      </c>
      <c r="H348" s="342" t="s">
        <v>742</v>
      </c>
      <c r="I348" s="342" t="s">
        <v>66</v>
      </c>
      <c r="J348" s="319">
        <f t="shared" ref="J348:L348" si="139">J349</f>
        <v>0</v>
      </c>
      <c r="K348" s="319">
        <f t="shared" si="139"/>
        <v>0</v>
      </c>
      <c r="L348" s="319">
        <f t="shared" si="139"/>
        <v>0</v>
      </c>
    </row>
    <row r="349" spans="1:12" ht="30" hidden="1" x14ac:dyDescent="0.25">
      <c r="A349" s="374" t="s">
        <v>67</v>
      </c>
      <c r="B349" s="374"/>
      <c r="C349" s="374"/>
      <c r="D349" s="374"/>
      <c r="E349" s="374">
        <v>851</v>
      </c>
      <c r="F349" s="342" t="s">
        <v>86</v>
      </c>
      <c r="G349" s="342" t="s">
        <v>12</v>
      </c>
      <c r="H349" s="342" t="s">
        <v>742</v>
      </c>
      <c r="I349" s="342" t="s">
        <v>68</v>
      </c>
      <c r="J349" s="319">
        <f>'3.ВС'!J240</f>
        <v>0</v>
      </c>
      <c r="K349" s="319">
        <f>'3.ВС'!K240</f>
        <v>0</v>
      </c>
      <c r="L349" s="319">
        <f>'3.ВС'!L240</f>
        <v>0</v>
      </c>
    </row>
    <row r="350" spans="1:12" ht="45" hidden="1" x14ac:dyDescent="0.25">
      <c r="A350" s="374" t="s">
        <v>230</v>
      </c>
      <c r="B350" s="374"/>
      <c r="C350" s="374"/>
      <c r="D350" s="374"/>
      <c r="E350" s="374">
        <v>851</v>
      </c>
      <c r="F350" s="386" t="s">
        <v>86</v>
      </c>
      <c r="G350" s="386" t="s">
        <v>12</v>
      </c>
      <c r="H350" s="342" t="s">
        <v>335</v>
      </c>
      <c r="I350" s="386"/>
      <c r="J350" s="319">
        <f t="shared" ref="J350:L351" si="140">J351</f>
        <v>0</v>
      </c>
      <c r="K350" s="319">
        <f t="shared" si="140"/>
        <v>0</v>
      </c>
      <c r="L350" s="319">
        <f t="shared" si="140"/>
        <v>0</v>
      </c>
    </row>
    <row r="351" spans="1:12" ht="30" hidden="1" x14ac:dyDescent="0.25">
      <c r="A351" s="374" t="s">
        <v>89</v>
      </c>
      <c r="B351" s="374"/>
      <c r="C351" s="374"/>
      <c r="D351" s="374"/>
      <c r="E351" s="374">
        <v>851</v>
      </c>
      <c r="F351" s="386" t="s">
        <v>86</v>
      </c>
      <c r="G351" s="386" t="s">
        <v>12</v>
      </c>
      <c r="H351" s="342" t="s">
        <v>335</v>
      </c>
      <c r="I351" s="386" t="s">
        <v>90</v>
      </c>
      <c r="J351" s="319">
        <f t="shared" si="140"/>
        <v>0</v>
      </c>
      <c r="K351" s="319">
        <f t="shared" si="140"/>
        <v>0</v>
      </c>
      <c r="L351" s="319">
        <f t="shared" si="140"/>
        <v>0</v>
      </c>
    </row>
    <row r="352" spans="1:12" ht="30" hidden="1" x14ac:dyDescent="0.25">
      <c r="A352" s="374" t="s">
        <v>97</v>
      </c>
      <c r="B352" s="374"/>
      <c r="C352" s="374"/>
      <c r="D352" s="374"/>
      <c r="E352" s="374">
        <v>851</v>
      </c>
      <c r="F352" s="386" t="s">
        <v>86</v>
      </c>
      <c r="G352" s="386" t="s">
        <v>12</v>
      </c>
      <c r="H352" s="342" t="s">
        <v>335</v>
      </c>
      <c r="I352" s="386" t="s">
        <v>98</v>
      </c>
      <c r="J352" s="319">
        <f>'3.ВС'!J243</f>
        <v>0</v>
      </c>
      <c r="K352" s="319">
        <f>'3.ВС'!K243</f>
        <v>0</v>
      </c>
      <c r="L352" s="319">
        <f>'3.ВС'!L243</f>
        <v>0</v>
      </c>
    </row>
    <row r="353" spans="1:12" ht="90" hidden="1" x14ac:dyDescent="0.25">
      <c r="A353" s="374" t="s">
        <v>120</v>
      </c>
      <c r="B353" s="374"/>
      <c r="C353" s="374"/>
      <c r="D353" s="374"/>
      <c r="E353" s="374">
        <v>852</v>
      </c>
      <c r="F353" s="386" t="s">
        <v>86</v>
      </c>
      <c r="G353" s="386" t="s">
        <v>12</v>
      </c>
      <c r="H353" s="342" t="s">
        <v>354</v>
      </c>
      <c r="I353" s="386"/>
      <c r="J353" s="319">
        <f t="shared" ref="J353:L354" si="141">J354</f>
        <v>0</v>
      </c>
      <c r="K353" s="319">
        <f t="shared" si="141"/>
        <v>0</v>
      </c>
      <c r="L353" s="319">
        <f t="shared" si="141"/>
        <v>0</v>
      </c>
    </row>
    <row r="354" spans="1:12" ht="30" hidden="1" x14ac:dyDescent="0.25">
      <c r="A354" s="374" t="s">
        <v>89</v>
      </c>
      <c r="B354" s="374"/>
      <c r="C354" s="374"/>
      <c r="D354" s="374"/>
      <c r="E354" s="374">
        <v>852</v>
      </c>
      <c r="F354" s="386" t="s">
        <v>86</v>
      </c>
      <c r="G354" s="386" t="s">
        <v>12</v>
      </c>
      <c r="H354" s="342" t="s">
        <v>354</v>
      </c>
      <c r="I354" s="386" t="s">
        <v>90</v>
      </c>
      <c r="J354" s="319">
        <f t="shared" si="141"/>
        <v>0</v>
      </c>
      <c r="K354" s="319">
        <f t="shared" si="141"/>
        <v>0</v>
      </c>
      <c r="L354" s="319">
        <f t="shared" si="141"/>
        <v>0</v>
      </c>
    </row>
    <row r="355" spans="1:12" ht="30" hidden="1" x14ac:dyDescent="0.25">
      <c r="A355" s="374" t="s">
        <v>97</v>
      </c>
      <c r="B355" s="374"/>
      <c r="C355" s="374"/>
      <c r="D355" s="374"/>
      <c r="E355" s="374">
        <v>852</v>
      </c>
      <c r="F355" s="386" t="s">
        <v>86</v>
      </c>
      <c r="G355" s="386" t="s">
        <v>12</v>
      </c>
      <c r="H355" s="342" t="s">
        <v>354</v>
      </c>
      <c r="I355" s="386" t="s">
        <v>98</v>
      </c>
      <c r="J355" s="319">
        <f>'3.ВС'!J359</f>
        <v>0</v>
      </c>
      <c r="K355" s="319">
        <f>'3.ВС'!K359</f>
        <v>0</v>
      </c>
      <c r="L355" s="319">
        <f>'3.ВС'!L359</f>
        <v>0</v>
      </c>
    </row>
    <row r="356" spans="1:12" ht="60" hidden="1" x14ac:dyDescent="0.25">
      <c r="A356" s="374" t="s">
        <v>119</v>
      </c>
      <c r="B356" s="374"/>
      <c r="C356" s="374"/>
      <c r="D356" s="374"/>
      <c r="E356" s="374">
        <v>852</v>
      </c>
      <c r="F356" s="386" t="s">
        <v>86</v>
      </c>
      <c r="G356" s="386" t="s">
        <v>12</v>
      </c>
      <c r="H356" s="342" t="s">
        <v>353</v>
      </c>
      <c r="I356" s="386"/>
      <c r="J356" s="319">
        <f t="shared" ref="J356:L357" si="142">J357</f>
        <v>0</v>
      </c>
      <c r="K356" s="319">
        <f t="shared" si="142"/>
        <v>0</v>
      </c>
      <c r="L356" s="319">
        <f t="shared" si="142"/>
        <v>0</v>
      </c>
    </row>
    <row r="357" spans="1:12" ht="30" hidden="1" x14ac:dyDescent="0.25">
      <c r="A357" s="374" t="s">
        <v>89</v>
      </c>
      <c r="B357" s="374"/>
      <c r="C357" s="374"/>
      <c r="D357" s="374"/>
      <c r="E357" s="374">
        <v>852</v>
      </c>
      <c r="F357" s="386" t="s">
        <v>86</v>
      </c>
      <c r="G357" s="386" t="s">
        <v>12</v>
      </c>
      <c r="H357" s="342" t="s">
        <v>353</v>
      </c>
      <c r="I357" s="386" t="s">
        <v>90</v>
      </c>
      <c r="J357" s="319">
        <f t="shared" si="142"/>
        <v>0</v>
      </c>
      <c r="K357" s="319">
        <f t="shared" si="142"/>
        <v>0</v>
      </c>
      <c r="L357" s="319">
        <f t="shared" si="142"/>
        <v>0</v>
      </c>
    </row>
    <row r="358" spans="1:12" ht="30" hidden="1" x14ac:dyDescent="0.25">
      <c r="A358" s="374" t="s">
        <v>97</v>
      </c>
      <c r="B358" s="374"/>
      <c r="C358" s="374"/>
      <c r="D358" s="374"/>
      <c r="E358" s="374">
        <v>852</v>
      </c>
      <c r="F358" s="386" t="s">
        <v>86</v>
      </c>
      <c r="G358" s="386" t="s">
        <v>12</v>
      </c>
      <c r="H358" s="342" t="s">
        <v>353</v>
      </c>
      <c r="I358" s="386" t="s">
        <v>98</v>
      </c>
      <c r="J358" s="319">
        <f>'3.ВС'!J362</f>
        <v>0</v>
      </c>
      <c r="K358" s="319">
        <f>'3.ВС'!K362</f>
        <v>0</v>
      </c>
      <c r="L358" s="319">
        <f>'3.ВС'!L362</f>
        <v>0</v>
      </c>
    </row>
    <row r="359" spans="1:12" ht="135" hidden="1" x14ac:dyDescent="0.25">
      <c r="A359" s="374" t="s">
        <v>394</v>
      </c>
      <c r="B359" s="374"/>
      <c r="C359" s="374"/>
      <c r="D359" s="374"/>
      <c r="E359" s="374"/>
      <c r="F359" s="386" t="s">
        <v>86</v>
      </c>
      <c r="G359" s="386" t="s">
        <v>12</v>
      </c>
      <c r="H359" s="342" t="s">
        <v>355</v>
      </c>
      <c r="I359" s="386"/>
      <c r="J359" s="319">
        <f t="shared" ref="J359:L359" si="143">J360</f>
        <v>0</v>
      </c>
      <c r="K359" s="319">
        <f t="shared" si="143"/>
        <v>0</v>
      </c>
      <c r="L359" s="319">
        <f t="shared" si="143"/>
        <v>0</v>
      </c>
    </row>
    <row r="360" spans="1:12" ht="30" hidden="1" x14ac:dyDescent="0.25">
      <c r="A360" s="374" t="s">
        <v>89</v>
      </c>
      <c r="B360" s="374"/>
      <c r="C360" s="374"/>
      <c r="D360" s="374"/>
      <c r="E360" s="374">
        <v>852</v>
      </c>
      <c r="F360" s="386" t="s">
        <v>86</v>
      </c>
      <c r="G360" s="386" t="s">
        <v>12</v>
      </c>
      <c r="H360" s="342" t="s">
        <v>355</v>
      </c>
      <c r="I360" s="386" t="s">
        <v>90</v>
      </c>
      <c r="J360" s="319">
        <f t="shared" ref="J360:L360" si="144">J361+J362</f>
        <v>0</v>
      </c>
      <c r="K360" s="319">
        <f t="shared" si="144"/>
        <v>0</v>
      </c>
      <c r="L360" s="319">
        <f t="shared" si="144"/>
        <v>0</v>
      </c>
    </row>
    <row r="361" spans="1:12" ht="30" hidden="1" x14ac:dyDescent="0.25">
      <c r="A361" s="374" t="s">
        <v>97</v>
      </c>
      <c r="B361" s="374"/>
      <c r="C361" s="374"/>
      <c r="D361" s="374"/>
      <c r="E361" s="374">
        <v>852</v>
      </c>
      <c r="F361" s="386" t="s">
        <v>86</v>
      </c>
      <c r="G361" s="386" t="s">
        <v>12</v>
      </c>
      <c r="H361" s="342" t="s">
        <v>355</v>
      </c>
      <c r="I361" s="386" t="s">
        <v>98</v>
      </c>
      <c r="J361" s="319">
        <f>'3.ВС'!J365</f>
        <v>0</v>
      </c>
      <c r="K361" s="319">
        <f>'3.ВС'!K365</f>
        <v>0</v>
      </c>
      <c r="L361" s="319">
        <f>'3.ВС'!L365</f>
        <v>0</v>
      </c>
    </row>
    <row r="362" spans="1:12" ht="45" hidden="1" x14ac:dyDescent="0.25">
      <c r="A362" s="374" t="s">
        <v>91</v>
      </c>
      <c r="B362" s="374"/>
      <c r="C362" s="374"/>
      <c r="D362" s="374"/>
      <c r="E362" s="374">
        <v>852</v>
      </c>
      <c r="F362" s="386" t="s">
        <v>86</v>
      </c>
      <c r="G362" s="386" t="s">
        <v>12</v>
      </c>
      <c r="H362" s="342" t="s">
        <v>355</v>
      </c>
      <c r="I362" s="386" t="s">
        <v>92</v>
      </c>
      <c r="J362" s="319">
        <f>'3.ВС'!J366</f>
        <v>0</v>
      </c>
      <c r="K362" s="319">
        <f>'3.ВС'!K366</f>
        <v>0</v>
      </c>
      <c r="L362" s="319">
        <f>'3.ВС'!L366</f>
        <v>0</v>
      </c>
    </row>
    <row r="363" spans="1:12" ht="30" hidden="1" x14ac:dyDescent="0.25">
      <c r="A363" s="374" t="s">
        <v>95</v>
      </c>
      <c r="B363" s="374"/>
      <c r="C363" s="374"/>
      <c r="D363" s="374"/>
      <c r="E363" s="374">
        <v>852</v>
      </c>
      <c r="F363" s="386" t="s">
        <v>86</v>
      </c>
      <c r="G363" s="386" t="s">
        <v>96</v>
      </c>
      <c r="H363" s="342"/>
      <c r="I363" s="386"/>
      <c r="J363" s="319">
        <f>J364+J367</f>
        <v>0</v>
      </c>
      <c r="K363" s="319">
        <f t="shared" ref="K363:L363" si="145">K364+K367</f>
        <v>0</v>
      </c>
      <c r="L363" s="319">
        <f t="shared" si="145"/>
        <v>0</v>
      </c>
    </row>
    <row r="364" spans="1:12" ht="165" hidden="1" x14ac:dyDescent="0.25">
      <c r="A364" s="374" t="s">
        <v>396</v>
      </c>
      <c r="B364" s="374"/>
      <c r="C364" s="374"/>
      <c r="D364" s="374"/>
      <c r="E364" s="374">
        <v>852</v>
      </c>
      <c r="F364" s="342" t="s">
        <v>86</v>
      </c>
      <c r="G364" s="342" t="s">
        <v>96</v>
      </c>
      <c r="H364" s="342" t="s">
        <v>357</v>
      </c>
      <c r="I364" s="386"/>
      <c r="J364" s="319">
        <f t="shared" ref="J364:L365" si="146">J365</f>
        <v>0</v>
      </c>
      <c r="K364" s="319">
        <f t="shared" si="146"/>
        <v>0</v>
      </c>
      <c r="L364" s="319">
        <f t="shared" si="146"/>
        <v>0</v>
      </c>
    </row>
    <row r="365" spans="1:12" ht="45" hidden="1" x14ac:dyDescent="0.25">
      <c r="A365" s="374" t="s">
        <v>19</v>
      </c>
      <c r="B365" s="374"/>
      <c r="C365" s="374"/>
      <c r="D365" s="374"/>
      <c r="E365" s="374">
        <v>852</v>
      </c>
      <c r="F365" s="342" t="s">
        <v>86</v>
      </c>
      <c r="G365" s="342" t="s">
        <v>96</v>
      </c>
      <c r="H365" s="342" t="s">
        <v>357</v>
      </c>
      <c r="I365" s="386" t="s">
        <v>20</v>
      </c>
      <c r="J365" s="319">
        <f t="shared" si="146"/>
        <v>0</v>
      </c>
      <c r="K365" s="319">
        <f t="shared" si="146"/>
        <v>0</v>
      </c>
      <c r="L365" s="319">
        <f t="shared" si="146"/>
        <v>0</v>
      </c>
    </row>
    <row r="366" spans="1:12" ht="45" hidden="1" x14ac:dyDescent="0.25">
      <c r="A366" s="374" t="s">
        <v>9</v>
      </c>
      <c r="B366" s="374"/>
      <c r="C366" s="374"/>
      <c r="D366" s="374"/>
      <c r="E366" s="374">
        <v>852</v>
      </c>
      <c r="F366" s="342" t="s">
        <v>86</v>
      </c>
      <c r="G366" s="342" t="s">
        <v>96</v>
      </c>
      <c r="H366" s="342" t="s">
        <v>357</v>
      </c>
      <c r="I366" s="386" t="s">
        <v>21</v>
      </c>
      <c r="J366" s="319">
        <f>'3.ВС'!J370</f>
        <v>0</v>
      </c>
      <c r="K366" s="319">
        <f>'3.ВС'!K370</f>
        <v>0</v>
      </c>
      <c r="L366" s="319">
        <f>'3.ВС'!L370</f>
        <v>0</v>
      </c>
    </row>
    <row r="367" spans="1:12" ht="30" hidden="1" x14ac:dyDescent="0.25">
      <c r="A367" s="332" t="s">
        <v>93</v>
      </c>
      <c r="B367" s="374"/>
      <c r="C367" s="374"/>
      <c r="D367" s="374"/>
      <c r="E367" s="374">
        <v>851</v>
      </c>
      <c r="F367" s="386" t="s">
        <v>86</v>
      </c>
      <c r="G367" s="386" t="s">
        <v>96</v>
      </c>
      <c r="H367" s="342" t="s">
        <v>212</v>
      </c>
      <c r="I367" s="386"/>
      <c r="J367" s="319">
        <f>J368</f>
        <v>0</v>
      </c>
      <c r="K367" s="319">
        <f t="shared" ref="K367:L368" si="147">K368</f>
        <v>0</v>
      </c>
      <c r="L367" s="319">
        <f t="shared" si="147"/>
        <v>0</v>
      </c>
    </row>
    <row r="368" spans="1:12" ht="30" hidden="1" x14ac:dyDescent="0.25">
      <c r="A368" s="374" t="s">
        <v>89</v>
      </c>
      <c r="B368" s="374"/>
      <c r="C368" s="374"/>
      <c r="D368" s="374"/>
      <c r="E368" s="374">
        <v>851</v>
      </c>
      <c r="F368" s="386" t="s">
        <v>86</v>
      </c>
      <c r="G368" s="386" t="s">
        <v>96</v>
      </c>
      <c r="H368" s="342" t="s">
        <v>212</v>
      </c>
      <c r="I368" s="386" t="s">
        <v>90</v>
      </c>
      <c r="J368" s="319">
        <f>J369</f>
        <v>0</v>
      </c>
      <c r="K368" s="319">
        <f t="shared" si="147"/>
        <v>0</v>
      </c>
      <c r="L368" s="319">
        <f t="shared" si="147"/>
        <v>0</v>
      </c>
    </row>
    <row r="369" spans="1:12" ht="30" hidden="1" x14ac:dyDescent="0.25">
      <c r="A369" s="374" t="s">
        <v>97</v>
      </c>
      <c r="B369" s="374"/>
      <c r="C369" s="374"/>
      <c r="D369" s="374"/>
      <c r="E369" s="374">
        <v>851</v>
      </c>
      <c r="F369" s="386" t="s">
        <v>86</v>
      </c>
      <c r="G369" s="386" t="s">
        <v>96</v>
      </c>
      <c r="H369" s="342" t="s">
        <v>212</v>
      </c>
      <c r="I369" s="386" t="s">
        <v>98</v>
      </c>
      <c r="J369" s="319">
        <f>'3.ВС'!J247</f>
        <v>0</v>
      </c>
      <c r="K369" s="319">
        <f>'3.ВС'!K247</f>
        <v>0</v>
      </c>
      <c r="L369" s="319">
        <f>'3.ВС'!L247</f>
        <v>0</v>
      </c>
    </row>
    <row r="370" spans="1:12" s="26" customFormat="1" x14ac:dyDescent="0.25">
      <c r="A370" s="381" t="s">
        <v>99</v>
      </c>
      <c r="B370" s="381"/>
      <c r="C370" s="381"/>
      <c r="D370" s="381"/>
      <c r="E370" s="381">
        <v>851</v>
      </c>
      <c r="F370" s="387" t="s">
        <v>100</v>
      </c>
      <c r="G370" s="387"/>
      <c r="H370" s="388"/>
      <c r="I370" s="387"/>
      <c r="J370" s="382">
        <f>J371+J398</f>
        <v>-5142640.09</v>
      </c>
      <c r="K370" s="382">
        <f t="shared" ref="K370:L370" si="148">K371+K398+K378</f>
        <v>0</v>
      </c>
      <c r="L370" s="382">
        <f t="shared" si="148"/>
        <v>0</v>
      </c>
    </row>
    <row r="371" spans="1:12" x14ac:dyDescent="0.25">
      <c r="A371" s="321" t="s">
        <v>101</v>
      </c>
      <c r="B371" s="321"/>
      <c r="C371" s="321"/>
      <c r="D371" s="321"/>
      <c r="E371" s="374">
        <v>851</v>
      </c>
      <c r="F371" s="386" t="s">
        <v>100</v>
      </c>
      <c r="G371" s="386" t="s">
        <v>40</v>
      </c>
      <c r="H371" s="342"/>
      <c r="I371" s="386"/>
      <c r="J371" s="319">
        <f>J372+J375+J383+J386+J392+J389+J395+J378</f>
        <v>-5142640.09</v>
      </c>
      <c r="K371" s="319">
        <f t="shared" ref="K371:L371" si="149">K372+K375+K383+K386+K392+K389+K395</f>
        <v>0</v>
      </c>
      <c r="L371" s="319">
        <f t="shared" si="149"/>
        <v>0</v>
      </c>
    </row>
    <row r="372" spans="1:12" ht="45" hidden="1" x14ac:dyDescent="0.25">
      <c r="A372" s="374" t="s">
        <v>720</v>
      </c>
      <c r="B372" s="321"/>
      <c r="C372" s="321"/>
      <c r="D372" s="321"/>
      <c r="E372" s="342" t="s">
        <v>250</v>
      </c>
      <c r="F372" s="386" t="s">
        <v>100</v>
      </c>
      <c r="G372" s="386" t="s">
        <v>40</v>
      </c>
      <c r="H372" s="342" t="s">
        <v>721</v>
      </c>
      <c r="I372" s="386"/>
      <c r="J372" s="319">
        <f t="shared" ref="J372:K373" si="150">J373</f>
        <v>0</v>
      </c>
      <c r="K372" s="319">
        <f t="shared" si="150"/>
        <v>0</v>
      </c>
      <c r="L372" s="319">
        <f t="shared" ref="L372:L373" si="151">L373</f>
        <v>0</v>
      </c>
    </row>
    <row r="373" spans="1:12" ht="45" hidden="1" x14ac:dyDescent="0.25">
      <c r="A373" s="374" t="s">
        <v>19</v>
      </c>
      <c r="B373" s="321"/>
      <c r="C373" s="321"/>
      <c r="D373" s="321"/>
      <c r="E373" s="342" t="s">
        <v>250</v>
      </c>
      <c r="F373" s="386" t="s">
        <v>100</v>
      </c>
      <c r="G373" s="386" t="s">
        <v>40</v>
      </c>
      <c r="H373" s="342" t="s">
        <v>721</v>
      </c>
      <c r="I373" s="386" t="s">
        <v>20</v>
      </c>
      <c r="J373" s="319">
        <f t="shared" si="150"/>
        <v>0</v>
      </c>
      <c r="K373" s="319">
        <f t="shared" si="150"/>
        <v>0</v>
      </c>
      <c r="L373" s="319">
        <f t="shared" si="151"/>
        <v>0</v>
      </c>
    </row>
    <row r="374" spans="1:12" ht="45" hidden="1" x14ac:dyDescent="0.25">
      <c r="A374" s="374" t="s">
        <v>9</v>
      </c>
      <c r="B374" s="321"/>
      <c r="C374" s="321"/>
      <c r="D374" s="321"/>
      <c r="E374" s="342" t="s">
        <v>250</v>
      </c>
      <c r="F374" s="386" t="s">
        <v>100</v>
      </c>
      <c r="G374" s="386" t="s">
        <v>40</v>
      </c>
      <c r="H374" s="342" t="s">
        <v>721</v>
      </c>
      <c r="I374" s="386" t="s">
        <v>21</v>
      </c>
      <c r="J374" s="319">
        <f>'3.ВС'!J252</f>
        <v>0</v>
      </c>
      <c r="K374" s="319">
        <f>'3.ВС'!K252</f>
        <v>0</v>
      </c>
      <c r="L374" s="319">
        <f>'3.ВС'!L252</f>
        <v>0</v>
      </c>
    </row>
    <row r="375" spans="1:12" ht="45" x14ac:dyDescent="0.25">
      <c r="A375" s="374" t="s">
        <v>704</v>
      </c>
      <c r="B375" s="321"/>
      <c r="C375" s="321"/>
      <c r="D375" s="321"/>
      <c r="E375" s="342" t="s">
        <v>250</v>
      </c>
      <c r="F375" s="386" t="s">
        <v>100</v>
      </c>
      <c r="G375" s="386" t="s">
        <v>40</v>
      </c>
      <c r="H375" s="342" t="s">
        <v>708</v>
      </c>
      <c r="I375" s="386"/>
      <c r="J375" s="319">
        <f>J376</f>
        <v>-5142640.09</v>
      </c>
      <c r="K375" s="319">
        <f t="shared" ref="K375:L376" si="152">K376</f>
        <v>0</v>
      </c>
      <c r="L375" s="319">
        <f t="shared" si="152"/>
        <v>0</v>
      </c>
    </row>
    <row r="376" spans="1:12" ht="45" x14ac:dyDescent="0.25">
      <c r="A376" s="374" t="s">
        <v>65</v>
      </c>
      <c r="B376" s="321"/>
      <c r="C376" s="321"/>
      <c r="D376" s="321"/>
      <c r="E376" s="342" t="s">
        <v>250</v>
      </c>
      <c r="F376" s="386" t="s">
        <v>100</v>
      </c>
      <c r="G376" s="386" t="s">
        <v>40</v>
      </c>
      <c r="H376" s="342" t="s">
        <v>708</v>
      </c>
      <c r="I376" s="386" t="s">
        <v>66</v>
      </c>
      <c r="J376" s="319">
        <f>J377</f>
        <v>-5142640.09</v>
      </c>
      <c r="K376" s="319">
        <f t="shared" si="152"/>
        <v>0</v>
      </c>
      <c r="L376" s="319">
        <f t="shared" si="152"/>
        <v>0</v>
      </c>
    </row>
    <row r="377" spans="1:12" ht="30" x14ac:dyDescent="0.25">
      <c r="A377" s="374" t="s">
        <v>67</v>
      </c>
      <c r="B377" s="321"/>
      <c r="C377" s="321"/>
      <c r="D377" s="321"/>
      <c r="E377" s="342" t="s">
        <v>250</v>
      </c>
      <c r="F377" s="386" t="s">
        <v>100</v>
      </c>
      <c r="G377" s="386" t="s">
        <v>40</v>
      </c>
      <c r="H377" s="342" t="s">
        <v>708</v>
      </c>
      <c r="I377" s="386" t="s">
        <v>68</v>
      </c>
      <c r="J377" s="319">
        <f>'3.ВС'!J255</f>
        <v>-5142640.09</v>
      </c>
      <c r="K377" s="319">
        <f>'3.ВС'!K255</f>
        <v>0</v>
      </c>
      <c r="L377" s="319">
        <f>'3.ВС'!L255</f>
        <v>0</v>
      </c>
    </row>
    <row r="378" spans="1:12" ht="30" hidden="1" x14ac:dyDescent="0.25">
      <c r="A378" s="374" t="s">
        <v>748</v>
      </c>
      <c r="B378" s="321"/>
      <c r="C378" s="321"/>
      <c r="D378" s="321"/>
      <c r="E378" s="342"/>
      <c r="F378" s="386" t="s">
        <v>100</v>
      </c>
      <c r="G378" s="386" t="s">
        <v>40</v>
      </c>
      <c r="H378" s="342" t="s">
        <v>750</v>
      </c>
      <c r="I378" s="386"/>
      <c r="J378" s="319">
        <f>J381+J379</f>
        <v>0</v>
      </c>
      <c r="K378" s="319">
        <f t="shared" ref="K378:L378" si="153">K381+K379</f>
        <v>0</v>
      </c>
      <c r="L378" s="319">
        <f t="shared" si="153"/>
        <v>0</v>
      </c>
    </row>
    <row r="379" spans="1:12" ht="45" hidden="1" x14ac:dyDescent="0.25">
      <c r="A379" s="374" t="s">
        <v>19</v>
      </c>
      <c r="B379" s="321"/>
      <c r="C379" s="321"/>
      <c r="D379" s="321"/>
      <c r="E379" s="342"/>
      <c r="F379" s="386" t="s">
        <v>100</v>
      </c>
      <c r="G379" s="386" t="s">
        <v>40</v>
      </c>
      <c r="H379" s="342" t="s">
        <v>750</v>
      </c>
      <c r="I379" s="386" t="s">
        <v>20</v>
      </c>
      <c r="J379" s="319">
        <f>J380</f>
        <v>0</v>
      </c>
      <c r="K379" s="319">
        <f t="shared" ref="K379:L379" si="154">K380</f>
        <v>0</v>
      </c>
      <c r="L379" s="319">
        <f t="shared" si="154"/>
        <v>0</v>
      </c>
    </row>
    <row r="380" spans="1:12" ht="45" hidden="1" x14ac:dyDescent="0.25">
      <c r="A380" s="374" t="s">
        <v>9</v>
      </c>
      <c r="B380" s="321"/>
      <c r="C380" s="321"/>
      <c r="D380" s="321"/>
      <c r="E380" s="342"/>
      <c r="F380" s="386" t="s">
        <v>100</v>
      </c>
      <c r="G380" s="386" t="s">
        <v>40</v>
      </c>
      <c r="H380" s="342" t="s">
        <v>750</v>
      </c>
      <c r="I380" s="386" t="s">
        <v>21</v>
      </c>
      <c r="J380" s="319">
        <f>'3.ВС'!J258</f>
        <v>0</v>
      </c>
      <c r="K380" s="319">
        <f>'3.ВС'!K258</f>
        <v>0</v>
      </c>
      <c r="L380" s="319">
        <f>'3.ВС'!L258</f>
        <v>0</v>
      </c>
    </row>
    <row r="381" spans="1:12" ht="60" hidden="1" x14ac:dyDescent="0.25">
      <c r="A381" s="374" t="s">
        <v>37</v>
      </c>
      <c r="B381" s="321"/>
      <c r="C381" s="321"/>
      <c r="D381" s="321"/>
      <c r="E381" s="342"/>
      <c r="F381" s="386" t="s">
        <v>100</v>
      </c>
      <c r="G381" s="386" t="s">
        <v>40</v>
      </c>
      <c r="H381" s="342" t="s">
        <v>750</v>
      </c>
      <c r="I381" s="386" t="s">
        <v>76</v>
      </c>
      <c r="J381" s="319">
        <f t="shared" ref="J381:L381" si="155">J382</f>
        <v>0</v>
      </c>
      <c r="K381" s="319">
        <f t="shared" si="155"/>
        <v>0</v>
      </c>
      <c r="L381" s="319">
        <f t="shared" si="155"/>
        <v>0</v>
      </c>
    </row>
    <row r="382" spans="1:12" ht="30" hidden="1" x14ac:dyDescent="0.25">
      <c r="A382" s="374" t="s">
        <v>77</v>
      </c>
      <c r="B382" s="321"/>
      <c r="C382" s="321"/>
      <c r="D382" s="321"/>
      <c r="E382" s="342"/>
      <c r="F382" s="386" t="s">
        <v>100</v>
      </c>
      <c r="G382" s="386" t="s">
        <v>40</v>
      </c>
      <c r="H382" s="342" t="s">
        <v>750</v>
      </c>
      <c r="I382" s="386" t="s">
        <v>78</v>
      </c>
      <c r="J382" s="319">
        <f>'3.ВС'!J260</f>
        <v>0</v>
      </c>
      <c r="K382" s="319">
        <f>'3.ВС'!K260</f>
        <v>0</v>
      </c>
      <c r="L382" s="319">
        <f>'3.ВС'!L260</f>
        <v>0</v>
      </c>
    </row>
    <row r="383" spans="1:12" ht="45" hidden="1" x14ac:dyDescent="0.25">
      <c r="A383" s="374" t="s">
        <v>704</v>
      </c>
      <c r="B383" s="321"/>
      <c r="C383" s="321"/>
      <c r="D383" s="321"/>
      <c r="E383" s="342" t="s">
        <v>250</v>
      </c>
      <c r="F383" s="386" t="s">
        <v>100</v>
      </c>
      <c r="G383" s="386" t="s">
        <v>40</v>
      </c>
      <c r="H383" s="342" t="s">
        <v>743</v>
      </c>
      <c r="I383" s="386"/>
      <c r="J383" s="319">
        <f t="shared" ref="J383:L384" si="156">J384</f>
        <v>0</v>
      </c>
      <c r="K383" s="319">
        <f t="shared" si="156"/>
        <v>0</v>
      </c>
      <c r="L383" s="319">
        <f t="shared" si="156"/>
        <v>0</v>
      </c>
    </row>
    <row r="384" spans="1:12" ht="45" hidden="1" x14ac:dyDescent="0.25">
      <c r="A384" s="374" t="s">
        <v>65</v>
      </c>
      <c r="B384" s="321"/>
      <c r="C384" s="321"/>
      <c r="D384" s="321"/>
      <c r="E384" s="342" t="s">
        <v>250</v>
      </c>
      <c r="F384" s="386" t="s">
        <v>100</v>
      </c>
      <c r="G384" s="386" t="s">
        <v>40</v>
      </c>
      <c r="H384" s="342" t="s">
        <v>743</v>
      </c>
      <c r="I384" s="386" t="s">
        <v>66</v>
      </c>
      <c r="J384" s="319">
        <f t="shared" si="156"/>
        <v>0</v>
      </c>
      <c r="K384" s="319">
        <f t="shared" si="156"/>
        <v>0</v>
      </c>
      <c r="L384" s="319">
        <f t="shared" si="156"/>
        <v>0</v>
      </c>
    </row>
    <row r="385" spans="1:12" ht="30" hidden="1" x14ac:dyDescent="0.25">
      <c r="A385" s="374" t="s">
        <v>67</v>
      </c>
      <c r="B385" s="321"/>
      <c r="C385" s="321"/>
      <c r="D385" s="321"/>
      <c r="E385" s="342" t="s">
        <v>250</v>
      </c>
      <c r="F385" s="386" t="s">
        <v>100</v>
      </c>
      <c r="G385" s="386" t="s">
        <v>40</v>
      </c>
      <c r="H385" s="342" t="s">
        <v>743</v>
      </c>
      <c r="I385" s="386" t="s">
        <v>68</v>
      </c>
      <c r="J385" s="319">
        <f>'3.ВС'!J263</f>
        <v>0</v>
      </c>
      <c r="K385" s="319">
        <f>'3.ВС'!K263</f>
        <v>0</v>
      </c>
      <c r="L385" s="319">
        <f>'3.ВС'!L263</f>
        <v>0</v>
      </c>
    </row>
    <row r="386" spans="1:12" s="70" customFormat="1" ht="30" hidden="1" x14ac:dyDescent="0.25">
      <c r="A386" s="374" t="s">
        <v>102</v>
      </c>
      <c r="B386" s="374"/>
      <c r="C386" s="374"/>
      <c r="D386" s="374"/>
      <c r="E386" s="374">
        <v>851</v>
      </c>
      <c r="F386" s="386" t="s">
        <v>100</v>
      </c>
      <c r="G386" s="386" t="s">
        <v>40</v>
      </c>
      <c r="H386" s="342" t="s">
        <v>336</v>
      </c>
      <c r="I386" s="386"/>
      <c r="J386" s="319">
        <f t="shared" ref="J386:L387" si="157">J387</f>
        <v>0</v>
      </c>
      <c r="K386" s="319">
        <f t="shared" si="157"/>
        <v>0</v>
      </c>
      <c r="L386" s="319">
        <f t="shared" si="157"/>
        <v>0</v>
      </c>
    </row>
    <row r="387" spans="1:12" ht="45" hidden="1" x14ac:dyDescent="0.25">
      <c r="A387" s="374" t="s">
        <v>19</v>
      </c>
      <c r="B387" s="374"/>
      <c r="C387" s="374"/>
      <c r="D387" s="374"/>
      <c r="E387" s="374">
        <v>851</v>
      </c>
      <c r="F387" s="386" t="s">
        <v>100</v>
      </c>
      <c r="G387" s="386" t="s">
        <v>40</v>
      </c>
      <c r="H387" s="342" t="s">
        <v>336</v>
      </c>
      <c r="I387" s="386" t="s">
        <v>20</v>
      </c>
      <c r="J387" s="319">
        <f t="shared" si="157"/>
        <v>0</v>
      </c>
      <c r="K387" s="319">
        <f t="shared" si="157"/>
        <v>0</v>
      </c>
      <c r="L387" s="319">
        <f t="shared" si="157"/>
        <v>0</v>
      </c>
    </row>
    <row r="388" spans="1:12" ht="45" hidden="1" x14ac:dyDescent="0.25">
      <c r="A388" s="374" t="s">
        <v>9</v>
      </c>
      <c r="B388" s="374"/>
      <c r="C388" s="374"/>
      <c r="D388" s="374"/>
      <c r="E388" s="374">
        <v>851</v>
      </c>
      <c r="F388" s="386" t="s">
        <v>100</v>
      </c>
      <c r="G388" s="386" t="s">
        <v>40</v>
      </c>
      <c r="H388" s="342" t="s">
        <v>336</v>
      </c>
      <c r="I388" s="386" t="s">
        <v>21</v>
      </c>
      <c r="J388" s="319">
        <f>'3.ВС'!J266</f>
        <v>0</v>
      </c>
      <c r="K388" s="319">
        <f>'3.ВС'!K266</f>
        <v>0</v>
      </c>
      <c r="L388" s="319">
        <f>'3.ВС'!L266</f>
        <v>0</v>
      </c>
    </row>
    <row r="389" spans="1:12" ht="75" hidden="1" x14ac:dyDescent="0.25">
      <c r="A389" s="374" t="s">
        <v>105</v>
      </c>
      <c r="B389" s="321"/>
      <c r="C389" s="321"/>
      <c r="D389" s="321"/>
      <c r="E389" s="374">
        <v>851</v>
      </c>
      <c r="F389" s="386" t="s">
        <v>100</v>
      </c>
      <c r="G389" s="386" t="s">
        <v>40</v>
      </c>
      <c r="H389" s="342" t="s">
        <v>337</v>
      </c>
      <c r="I389" s="386"/>
      <c r="J389" s="319">
        <f t="shared" ref="J389:L390" si="158">J390</f>
        <v>0</v>
      </c>
      <c r="K389" s="319">
        <f t="shared" si="158"/>
        <v>0</v>
      </c>
      <c r="L389" s="319">
        <f t="shared" si="158"/>
        <v>0</v>
      </c>
    </row>
    <row r="390" spans="1:12" ht="45" hidden="1" x14ac:dyDescent="0.25">
      <c r="A390" s="374" t="s">
        <v>19</v>
      </c>
      <c r="B390" s="321"/>
      <c r="C390" s="321"/>
      <c r="D390" s="321"/>
      <c r="E390" s="374">
        <v>851</v>
      </c>
      <c r="F390" s="386" t="s">
        <v>100</v>
      </c>
      <c r="G390" s="386" t="s">
        <v>40</v>
      </c>
      <c r="H390" s="342" t="s">
        <v>337</v>
      </c>
      <c r="I390" s="386" t="s">
        <v>20</v>
      </c>
      <c r="J390" s="319">
        <f t="shared" si="158"/>
        <v>0</v>
      </c>
      <c r="K390" s="319">
        <f t="shared" si="158"/>
        <v>0</v>
      </c>
      <c r="L390" s="319">
        <f t="shared" si="158"/>
        <v>0</v>
      </c>
    </row>
    <row r="391" spans="1:12" ht="45" hidden="1" x14ac:dyDescent="0.25">
      <c r="A391" s="374" t="s">
        <v>9</v>
      </c>
      <c r="B391" s="321"/>
      <c r="C391" s="321"/>
      <c r="D391" s="321"/>
      <c r="E391" s="374">
        <v>851</v>
      </c>
      <c r="F391" s="386" t="s">
        <v>100</v>
      </c>
      <c r="G391" s="386" t="s">
        <v>40</v>
      </c>
      <c r="H391" s="342" t="s">
        <v>337</v>
      </c>
      <c r="I391" s="386" t="s">
        <v>21</v>
      </c>
      <c r="J391" s="319">
        <f>'3.ВС'!J269</f>
        <v>0</v>
      </c>
      <c r="K391" s="319">
        <f>'3.ВС'!K269</f>
        <v>0</v>
      </c>
      <c r="L391" s="319">
        <f>'3.ВС'!L269</f>
        <v>0</v>
      </c>
    </row>
    <row r="392" spans="1:12" ht="195" hidden="1" x14ac:dyDescent="0.25">
      <c r="A392" s="374" t="s">
        <v>104</v>
      </c>
      <c r="B392" s="321"/>
      <c r="C392" s="321"/>
      <c r="D392" s="321"/>
      <c r="E392" s="374">
        <v>851</v>
      </c>
      <c r="F392" s="386" t="s">
        <v>100</v>
      </c>
      <c r="G392" s="386" t="s">
        <v>40</v>
      </c>
      <c r="H392" s="342" t="s">
        <v>338</v>
      </c>
      <c r="I392" s="386"/>
      <c r="J392" s="319">
        <f t="shared" ref="J392:L393" si="159">J393</f>
        <v>0</v>
      </c>
      <c r="K392" s="319">
        <f t="shared" si="159"/>
        <v>0</v>
      </c>
      <c r="L392" s="319">
        <f t="shared" si="159"/>
        <v>0</v>
      </c>
    </row>
    <row r="393" spans="1:12" ht="45" hidden="1" x14ac:dyDescent="0.25">
      <c r="A393" s="374" t="s">
        <v>19</v>
      </c>
      <c r="B393" s="321"/>
      <c r="C393" s="321"/>
      <c r="D393" s="321"/>
      <c r="E393" s="374">
        <v>851</v>
      </c>
      <c r="F393" s="386" t="s">
        <v>100</v>
      </c>
      <c r="G393" s="386" t="s">
        <v>40</v>
      </c>
      <c r="H393" s="342" t="s">
        <v>338</v>
      </c>
      <c r="I393" s="386" t="s">
        <v>20</v>
      </c>
      <c r="J393" s="319">
        <f t="shared" si="159"/>
        <v>0</v>
      </c>
      <c r="K393" s="319">
        <f t="shared" si="159"/>
        <v>0</v>
      </c>
      <c r="L393" s="319">
        <f t="shared" si="159"/>
        <v>0</v>
      </c>
    </row>
    <row r="394" spans="1:12" ht="45" hidden="1" x14ac:dyDescent="0.25">
      <c r="A394" s="374" t="s">
        <v>9</v>
      </c>
      <c r="B394" s="321"/>
      <c r="C394" s="321"/>
      <c r="D394" s="321"/>
      <c r="E394" s="374">
        <v>851</v>
      </c>
      <c r="F394" s="386" t="s">
        <v>100</v>
      </c>
      <c r="G394" s="386" t="s">
        <v>40</v>
      </c>
      <c r="H394" s="342" t="s">
        <v>338</v>
      </c>
      <c r="I394" s="386" t="s">
        <v>21</v>
      </c>
      <c r="J394" s="319">
        <f>'3.ВС'!J272</f>
        <v>0</v>
      </c>
      <c r="K394" s="319">
        <f>'3.ВС'!K272</f>
        <v>0</v>
      </c>
      <c r="L394" s="319">
        <f>'3.ВС'!L272</f>
        <v>0</v>
      </c>
    </row>
    <row r="395" spans="1:12" ht="30" hidden="1" x14ac:dyDescent="0.25">
      <c r="A395" s="374" t="s">
        <v>102</v>
      </c>
      <c r="B395" s="374"/>
      <c r="C395" s="374"/>
      <c r="D395" s="374"/>
      <c r="E395" s="342">
        <v>852</v>
      </c>
      <c r="F395" s="342" t="s">
        <v>100</v>
      </c>
      <c r="G395" s="342" t="s">
        <v>40</v>
      </c>
      <c r="H395" s="342" t="s">
        <v>446</v>
      </c>
      <c r="I395" s="386"/>
      <c r="J395" s="319">
        <f t="shared" ref="J395:L396" si="160">J396</f>
        <v>0</v>
      </c>
      <c r="K395" s="319">
        <f t="shared" si="160"/>
        <v>0</v>
      </c>
      <c r="L395" s="319">
        <f t="shared" si="160"/>
        <v>0</v>
      </c>
    </row>
    <row r="396" spans="1:12" ht="45" hidden="1" x14ac:dyDescent="0.25">
      <c r="A396" s="374" t="s">
        <v>19</v>
      </c>
      <c r="B396" s="374"/>
      <c r="C396" s="374"/>
      <c r="D396" s="374"/>
      <c r="E396" s="342">
        <v>852</v>
      </c>
      <c r="F396" s="342" t="s">
        <v>100</v>
      </c>
      <c r="G396" s="342" t="s">
        <v>40</v>
      </c>
      <c r="H396" s="342" t="s">
        <v>446</v>
      </c>
      <c r="I396" s="386" t="s">
        <v>20</v>
      </c>
      <c r="J396" s="319">
        <f t="shared" si="160"/>
        <v>0</v>
      </c>
      <c r="K396" s="319">
        <f t="shared" si="160"/>
        <v>0</v>
      </c>
      <c r="L396" s="319">
        <f t="shared" si="160"/>
        <v>0</v>
      </c>
    </row>
    <row r="397" spans="1:12" ht="45" hidden="1" x14ac:dyDescent="0.25">
      <c r="A397" s="374" t="s">
        <v>9</v>
      </c>
      <c r="B397" s="374"/>
      <c r="C397" s="374"/>
      <c r="D397" s="374"/>
      <c r="E397" s="342">
        <v>852</v>
      </c>
      <c r="F397" s="342" t="s">
        <v>100</v>
      </c>
      <c r="G397" s="342" t="s">
        <v>40</v>
      </c>
      <c r="H397" s="342" t="s">
        <v>446</v>
      </c>
      <c r="I397" s="386" t="s">
        <v>21</v>
      </c>
      <c r="J397" s="319">
        <f>'3.ВС'!J375</f>
        <v>0</v>
      </c>
      <c r="K397" s="319">
        <f>'3.ВС'!K375</f>
        <v>0</v>
      </c>
      <c r="L397" s="319">
        <f>'3.ВС'!L375</f>
        <v>0</v>
      </c>
    </row>
    <row r="398" spans="1:12" ht="30" hidden="1" x14ac:dyDescent="0.25">
      <c r="A398" s="374" t="s">
        <v>441</v>
      </c>
      <c r="B398" s="374"/>
      <c r="C398" s="374"/>
      <c r="D398" s="374"/>
      <c r="E398" s="342" t="s">
        <v>291</v>
      </c>
      <c r="F398" s="342" t="s">
        <v>100</v>
      </c>
      <c r="G398" s="342" t="s">
        <v>42</v>
      </c>
      <c r="H398" s="342"/>
      <c r="I398" s="386"/>
      <c r="J398" s="319">
        <f>J399+J402+J405+J408</f>
        <v>0</v>
      </c>
      <c r="K398" s="319">
        <f t="shared" ref="K398:L398" si="161">K399+K402+K405+K408</f>
        <v>0</v>
      </c>
      <c r="L398" s="319">
        <f t="shared" si="161"/>
        <v>0</v>
      </c>
    </row>
    <row r="399" spans="1:12" ht="30" hidden="1" x14ac:dyDescent="0.25">
      <c r="A399" s="374" t="s">
        <v>114</v>
      </c>
      <c r="B399" s="374"/>
      <c r="C399" s="374"/>
      <c r="D399" s="374"/>
      <c r="E399" s="342" t="s">
        <v>291</v>
      </c>
      <c r="F399" s="342" t="s">
        <v>100</v>
      </c>
      <c r="G399" s="342" t="s">
        <v>42</v>
      </c>
      <c r="H399" s="342" t="s">
        <v>348</v>
      </c>
      <c r="I399" s="321"/>
      <c r="J399" s="319">
        <f t="shared" ref="J399:L400" si="162">J400</f>
        <v>0</v>
      </c>
      <c r="K399" s="319">
        <f t="shared" si="162"/>
        <v>0</v>
      </c>
      <c r="L399" s="319">
        <f t="shared" si="162"/>
        <v>0</v>
      </c>
    </row>
    <row r="400" spans="1:12" ht="60" hidden="1" x14ac:dyDescent="0.25">
      <c r="A400" s="374" t="s">
        <v>37</v>
      </c>
      <c r="B400" s="374"/>
      <c r="C400" s="374"/>
      <c r="D400" s="374"/>
      <c r="E400" s="342" t="s">
        <v>291</v>
      </c>
      <c r="F400" s="342" t="s">
        <v>100</v>
      </c>
      <c r="G400" s="342" t="s">
        <v>42</v>
      </c>
      <c r="H400" s="342" t="s">
        <v>348</v>
      </c>
      <c r="I400" s="386" t="s">
        <v>76</v>
      </c>
      <c r="J400" s="319">
        <f t="shared" si="162"/>
        <v>0</v>
      </c>
      <c r="K400" s="319">
        <f t="shared" si="162"/>
        <v>0</v>
      </c>
      <c r="L400" s="319">
        <f t="shared" si="162"/>
        <v>0</v>
      </c>
    </row>
    <row r="401" spans="1:12" ht="30" hidden="1" x14ac:dyDescent="0.25">
      <c r="A401" s="374" t="s">
        <v>77</v>
      </c>
      <c r="B401" s="374"/>
      <c r="C401" s="374"/>
      <c r="D401" s="374"/>
      <c r="E401" s="342" t="s">
        <v>291</v>
      </c>
      <c r="F401" s="342" t="s">
        <v>100</v>
      </c>
      <c r="G401" s="342" t="s">
        <v>42</v>
      </c>
      <c r="H401" s="342" t="s">
        <v>348</v>
      </c>
      <c r="I401" s="386" t="s">
        <v>78</v>
      </c>
      <c r="J401" s="319">
        <f>'3.ВС'!J379</f>
        <v>0</v>
      </c>
      <c r="K401" s="319">
        <f>'3.ВС'!K379</f>
        <v>0</v>
      </c>
      <c r="L401" s="319">
        <f>'3.ВС'!L379</f>
        <v>0</v>
      </c>
    </row>
    <row r="402" spans="1:12" ht="30" hidden="1" x14ac:dyDescent="0.25">
      <c r="A402" s="374" t="s">
        <v>109</v>
      </c>
      <c r="B402" s="374"/>
      <c r="C402" s="374"/>
      <c r="D402" s="374"/>
      <c r="E402" s="342">
        <v>852</v>
      </c>
      <c r="F402" s="342" t="s">
        <v>100</v>
      </c>
      <c r="G402" s="342" t="s">
        <v>42</v>
      </c>
      <c r="H402" s="342" t="s">
        <v>341</v>
      </c>
      <c r="I402" s="386"/>
      <c r="J402" s="319">
        <f t="shared" ref="J402:L403" si="163">J403</f>
        <v>0</v>
      </c>
      <c r="K402" s="319">
        <f t="shared" si="163"/>
        <v>0</v>
      </c>
      <c r="L402" s="319">
        <f t="shared" si="163"/>
        <v>0</v>
      </c>
    </row>
    <row r="403" spans="1:12" ht="60" hidden="1" x14ac:dyDescent="0.25">
      <c r="A403" s="374" t="s">
        <v>37</v>
      </c>
      <c r="B403" s="374"/>
      <c r="C403" s="374"/>
      <c r="D403" s="374"/>
      <c r="E403" s="342">
        <v>852</v>
      </c>
      <c r="F403" s="342" t="s">
        <v>100</v>
      </c>
      <c r="G403" s="342" t="s">
        <v>42</v>
      </c>
      <c r="H403" s="342" t="s">
        <v>341</v>
      </c>
      <c r="I403" s="386" t="s">
        <v>76</v>
      </c>
      <c r="J403" s="319">
        <f t="shared" si="163"/>
        <v>0</v>
      </c>
      <c r="K403" s="319">
        <f t="shared" si="163"/>
        <v>0</v>
      </c>
      <c r="L403" s="319">
        <f t="shared" si="163"/>
        <v>0</v>
      </c>
    </row>
    <row r="404" spans="1:12" ht="30" hidden="1" x14ac:dyDescent="0.25">
      <c r="A404" s="374" t="s">
        <v>77</v>
      </c>
      <c r="B404" s="374"/>
      <c r="C404" s="374"/>
      <c r="D404" s="374"/>
      <c r="E404" s="342">
        <v>852</v>
      </c>
      <c r="F404" s="342" t="s">
        <v>100</v>
      </c>
      <c r="G404" s="342" t="s">
        <v>42</v>
      </c>
      <c r="H404" s="342" t="s">
        <v>341</v>
      </c>
      <c r="I404" s="386" t="s">
        <v>78</v>
      </c>
      <c r="J404" s="319">
        <f>'3.ВС'!J382</f>
        <v>0</v>
      </c>
      <c r="K404" s="319">
        <f>'3.ВС'!K382</f>
        <v>0</v>
      </c>
      <c r="L404" s="319">
        <f>'3.ВС'!L382</f>
        <v>0</v>
      </c>
    </row>
    <row r="405" spans="1:12" ht="75" hidden="1" x14ac:dyDescent="0.25">
      <c r="A405" s="374" t="s">
        <v>299</v>
      </c>
      <c r="B405" s="374"/>
      <c r="C405" s="374"/>
      <c r="D405" s="374"/>
      <c r="E405" s="342">
        <v>852</v>
      </c>
      <c r="F405" s="342" t="s">
        <v>100</v>
      </c>
      <c r="G405" s="342" t="s">
        <v>42</v>
      </c>
      <c r="H405" s="342" t="s">
        <v>349</v>
      </c>
      <c r="I405" s="386"/>
      <c r="J405" s="319">
        <f t="shared" ref="J405:L406" si="164">J406</f>
        <v>0</v>
      </c>
      <c r="K405" s="319">
        <f t="shared" si="164"/>
        <v>0</v>
      </c>
      <c r="L405" s="319">
        <f t="shared" si="164"/>
        <v>0</v>
      </c>
    </row>
    <row r="406" spans="1:12" ht="60" hidden="1" x14ac:dyDescent="0.25">
      <c r="A406" s="374" t="s">
        <v>37</v>
      </c>
      <c r="B406" s="374"/>
      <c r="C406" s="374"/>
      <c r="D406" s="374"/>
      <c r="E406" s="342">
        <v>852</v>
      </c>
      <c r="F406" s="342" t="s">
        <v>100</v>
      </c>
      <c r="G406" s="342" t="s">
        <v>42</v>
      </c>
      <c r="H406" s="342" t="s">
        <v>349</v>
      </c>
      <c r="I406" s="386" t="s">
        <v>76</v>
      </c>
      <c r="J406" s="319">
        <f t="shared" si="164"/>
        <v>0</v>
      </c>
      <c r="K406" s="319">
        <f t="shared" si="164"/>
        <v>0</v>
      </c>
      <c r="L406" s="319">
        <f t="shared" si="164"/>
        <v>0</v>
      </c>
    </row>
    <row r="407" spans="1:12" ht="30" hidden="1" x14ac:dyDescent="0.25">
      <c r="A407" s="374" t="s">
        <v>77</v>
      </c>
      <c r="B407" s="374"/>
      <c r="C407" s="374"/>
      <c r="D407" s="374"/>
      <c r="E407" s="342">
        <v>852</v>
      </c>
      <c r="F407" s="386" t="s">
        <v>100</v>
      </c>
      <c r="G407" s="342" t="s">
        <v>42</v>
      </c>
      <c r="H407" s="342" t="s">
        <v>349</v>
      </c>
      <c r="I407" s="386" t="s">
        <v>78</v>
      </c>
      <c r="J407" s="319">
        <f>'3.ВС'!J385</f>
        <v>0</v>
      </c>
      <c r="K407" s="319">
        <f>'3.ВС'!K385</f>
        <v>0</v>
      </c>
      <c r="L407" s="319">
        <f>'3.ВС'!L385</f>
        <v>0</v>
      </c>
    </row>
    <row r="408" spans="1:12" ht="165" hidden="1" x14ac:dyDescent="0.25">
      <c r="A408" s="374" t="s">
        <v>268</v>
      </c>
      <c r="B408" s="374"/>
      <c r="C408" s="374"/>
      <c r="D408" s="374"/>
      <c r="E408" s="342">
        <v>852</v>
      </c>
      <c r="F408" s="342" t="s">
        <v>100</v>
      </c>
      <c r="G408" s="342" t="s">
        <v>42</v>
      </c>
      <c r="H408" s="342" t="s">
        <v>343</v>
      </c>
      <c r="I408" s="386"/>
      <c r="J408" s="319">
        <f t="shared" ref="J408:L409" si="165">J409</f>
        <v>0</v>
      </c>
      <c r="K408" s="319">
        <f t="shared" si="165"/>
        <v>0</v>
      </c>
      <c r="L408" s="319">
        <f t="shared" si="165"/>
        <v>0</v>
      </c>
    </row>
    <row r="409" spans="1:12" ht="60" hidden="1" x14ac:dyDescent="0.25">
      <c r="A409" s="374" t="s">
        <v>37</v>
      </c>
      <c r="B409" s="374"/>
      <c r="C409" s="374"/>
      <c r="D409" s="374"/>
      <c r="E409" s="342">
        <v>852</v>
      </c>
      <c r="F409" s="342" t="s">
        <v>100</v>
      </c>
      <c r="G409" s="342" t="s">
        <v>42</v>
      </c>
      <c r="H409" s="342" t="s">
        <v>343</v>
      </c>
      <c r="I409" s="386" t="s">
        <v>76</v>
      </c>
      <c r="J409" s="319">
        <f t="shared" si="165"/>
        <v>0</v>
      </c>
      <c r="K409" s="319">
        <f t="shared" si="165"/>
        <v>0</v>
      </c>
      <c r="L409" s="319">
        <f t="shared" si="165"/>
        <v>0</v>
      </c>
    </row>
    <row r="410" spans="1:12" ht="30" hidden="1" x14ac:dyDescent="0.25">
      <c r="A410" s="374" t="s">
        <v>77</v>
      </c>
      <c r="B410" s="374"/>
      <c r="C410" s="374"/>
      <c r="D410" s="374"/>
      <c r="E410" s="342">
        <v>852</v>
      </c>
      <c r="F410" s="342" t="s">
        <v>100</v>
      </c>
      <c r="G410" s="342" t="s">
        <v>42</v>
      </c>
      <c r="H410" s="342" t="s">
        <v>343</v>
      </c>
      <c r="I410" s="386" t="s">
        <v>78</v>
      </c>
      <c r="J410" s="319">
        <f>'3.ВС'!J388</f>
        <v>0</v>
      </c>
      <c r="K410" s="319">
        <f>'3.ВС'!K388</f>
        <v>0</v>
      </c>
      <c r="L410" s="319">
        <f>'3.ВС'!L388</f>
        <v>0</v>
      </c>
    </row>
    <row r="411" spans="1:12" s="26" customFormat="1" ht="60" hidden="1" x14ac:dyDescent="0.25">
      <c r="A411" s="381" t="s">
        <v>126</v>
      </c>
      <c r="B411" s="381"/>
      <c r="C411" s="381"/>
      <c r="D411" s="381"/>
      <c r="E411" s="383">
        <v>853</v>
      </c>
      <c r="F411" s="388" t="s">
        <v>127</v>
      </c>
      <c r="G411" s="388"/>
      <c r="H411" s="388"/>
      <c r="I411" s="388"/>
      <c r="J411" s="384">
        <f t="shared" ref="J411:L411" si="166">J412+J416</f>
        <v>0</v>
      </c>
      <c r="K411" s="384">
        <f t="shared" si="166"/>
        <v>0</v>
      </c>
      <c r="L411" s="384">
        <f t="shared" si="166"/>
        <v>0</v>
      </c>
    </row>
    <row r="412" spans="1:12" ht="60" hidden="1" x14ac:dyDescent="0.25">
      <c r="A412" s="374" t="s">
        <v>128</v>
      </c>
      <c r="B412" s="374"/>
      <c r="C412" s="374"/>
      <c r="D412" s="374"/>
      <c r="E412" s="321">
        <v>853</v>
      </c>
      <c r="F412" s="342" t="s">
        <v>127</v>
      </c>
      <c r="G412" s="342" t="s">
        <v>11</v>
      </c>
      <c r="H412" s="342"/>
      <c r="I412" s="342"/>
      <c r="J412" s="336">
        <f t="shared" ref="J412:L414" si="167">J413</f>
        <v>0</v>
      </c>
      <c r="K412" s="336">
        <f t="shared" si="167"/>
        <v>0</v>
      </c>
      <c r="L412" s="336">
        <f t="shared" si="167"/>
        <v>0</v>
      </c>
    </row>
    <row r="413" spans="1:12" ht="30" hidden="1" x14ac:dyDescent="0.25">
      <c r="A413" s="374" t="s">
        <v>217</v>
      </c>
      <c r="B413" s="374"/>
      <c r="C413" s="374"/>
      <c r="D413" s="374"/>
      <c r="E413" s="321">
        <v>853</v>
      </c>
      <c r="F413" s="342" t="s">
        <v>127</v>
      </c>
      <c r="G413" s="342" t="s">
        <v>11</v>
      </c>
      <c r="H413" s="342" t="s">
        <v>360</v>
      </c>
      <c r="I413" s="342"/>
      <c r="J413" s="319">
        <f t="shared" si="167"/>
        <v>0</v>
      </c>
      <c r="K413" s="319">
        <f t="shared" si="167"/>
        <v>0</v>
      </c>
      <c r="L413" s="319">
        <f t="shared" si="167"/>
        <v>0</v>
      </c>
    </row>
    <row r="414" spans="1:12" ht="30" hidden="1" x14ac:dyDescent="0.25">
      <c r="A414" s="374" t="s">
        <v>33</v>
      </c>
      <c r="B414" s="374"/>
      <c r="C414" s="374"/>
      <c r="D414" s="374"/>
      <c r="E414" s="321">
        <v>853</v>
      </c>
      <c r="F414" s="386" t="s">
        <v>127</v>
      </c>
      <c r="G414" s="386" t="s">
        <v>11</v>
      </c>
      <c r="H414" s="342" t="s">
        <v>360</v>
      </c>
      <c r="I414" s="386" t="s">
        <v>34</v>
      </c>
      <c r="J414" s="319">
        <f t="shared" si="167"/>
        <v>0</v>
      </c>
      <c r="K414" s="319">
        <f t="shared" si="167"/>
        <v>0</v>
      </c>
      <c r="L414" s="319">
        <f t="shared" si="167"/>
        <v>0</v>
      </c>
    </row>
    <row r="415" spans="1:12" ht="30" hidden="1" x14ac:dyDescent="0.25">
      <c r="A415" s="374" t="s">
        <v>129</v>
      </c>
      <c r="B415" s="374"/>
      <c r="C415" s="374"/>
      <c r="D415" s="374"/>
      <c r="E415" s="321">
        <v>853</v>
      </c>
      <c r="F415" s="386" t="s">
        <v>127</v>
      </c>
      <c r="G415" s="386" t="s">
        <v>11</v>
      </c>
      <c r="H415" s="342" t="s">
        <v>360</v>
      </c>
      <c r="I415" s="386" t="s">
        <v>130</v>
      </c>
      <c r="J415" s="319">
        <f>'3.ВС'!J415</f>
        <v>0</v>
      </c>
      <c r="K415" s="319">
        <f>'3.ВС'!K415</f>
        <v>0</v>
      </c>
      <c r="L415" s="319">
        <f>'3.ВС'!L415</f>
        <v>0</v>
      </c>
    </row>
    <row r="416" spans="1:12" ht="30" hidden="1" x14ac:dyDescent="0.25">
      <c r="A416" s="374" t="s">
        <v>445</v>
      </c>
      <c r="B416" s="321"/>
      <c r="C416" s="321"/>
      <c r="D416" s="321"/>
      <c r="E416" s="321">
        <v>853</v>
      </c>
      <c r="F416" s="386" t="s">
        <v>127</v>
      </c>
      <c r="G416" s="386" t="s">
        <v>42</v>
      </c>
      <c r="H416" s="342" t="s">
        <v>44</v>
      </c>
      <c r="I416" s="386"/>
      <c r="J416" s="319">
        <f t="shared" ref="J416:L418" si="168">J417</f>
        <v>0</v>
      </c>
      <c r="K416" s="319">
        <f t="shared" si="168"/>
        <v>0</v>
      </c>
      <c r="L416" s="319">
        <f t="shared" si="168"/>
        <v>0</v>
      </c>
    </row>
    <row r="417" spans="1:12" ht="45" hidden="1" x14ac:dyDescent="0.25">
      <c r="A417" s="374" t="s">
        <v>131</v>
      </c>
      <c r="B417" s="374"/>
      <c r="C417" s="374"/>
      <c r="D417" s="374"/>
      <c r="E417" s="321">
        <v>853</v>
      </c>
      <c r="F417" s="386" t="s">
        <v>127</v>
      </c>
      <c r="G417" s="386" t="s">
        <v>42</v>
      </c>
      <c r="H417" s="342" t="s">
        <v>361</v>
      </c>
      <c r="I417" s="386"/>
      <c r="J417" s="319">
        <f t="shared" si="168"/>
        <v>0</v>
      </c>
      <c r="K417" s="319">
        <f t="shared" si="168"/>
        <v>0</v>
      </c>
      <c r="L417" s="319">
        <f t="shared" si="168"/>
        <v>0</v>
      </c>
    </row>
    <row r="418" spans="1:12" ht="30" hidden="1" x14ac:dyDescent="0.25">
      <c r="A418" s="374" t="s">
        <v>33</v>
      </c>
      <c r="B418" s="374"/>
      <c r="C418" s="374"/>
      <c r="D418" s="374"/>
      <c r="E418" s="321">
        <v>853</v>
      </c>
      <c r="F418" s="386" t="s">
        <v>127</v>
      </c>
      <c r="G418" s="386" t="s">
        <v>42</v>
      </c>
      <c r="H418" s="342" t="s">
        <v>361</v>
      </c>
      <c r="I418" s="386" t="s">
        <v>34</v>
      </c>
      <c r="J418" s="319">
        <f t="shared" si="168"/>
        <v>0</v>
      </c>
      <c r="K418" s="319">
        <f t="shared" si="168"/>
        <v>0</v>
      </c>
      <c r="L418" s="319">
        <f t="shared" si="168"/>
        <v>0</v>
      </c>
    </row>
    <row r="419" spans="1:12" ht="30" hidden="1" x14ac:dyDescent="0.25">
      <c r="A419" s="374" t="s">
        <v>55</v>
      </c>
      <c r="B419" s="374"/>
      <c r="C419" s="374"/>
      <c r="D419" s="374"/>
      <c r="E419" s="321">
        <v>853</v>
      </c>
      <c r="F419" s="386" t="s">
        <v>127</v>
      </c>
      <c r="G419" s="386" t="s">
        <v>42</v>
      </c>
      <c r="H419" s="342" t="s">
        <v>361</v>
      </c>
      <c r="I419" s="386" t="s">
        <v>56</v>
      </c>
      <c r="J419" s="319">
        <f>'3.ВС'!J419</f>
        <v>0</v>
      </c>
      <c r="K419" s="319">
        <f>'3.ВС'!K419</f>
        <v>0</v>
      </c>
      <c r="L419" s="319">
        <f>'3.ВС'!L419</f>
        <v>0</v>
      </c>
    </row>
    <row r="420" spans="1:12" s="81" customFormat="1" x14ac:dyDescent="0.25">
      <c r="A420" s="374" t="s">
        <v>141</v>
      </c>
      <c r="B420" s="374"/>
      <c r="C420" s="374"/>
      <c r="D420" s="374"/>
      <c r="E420" s="374"/>
      <c r="F420" s="386"/>
      <c r="G420" s="386"/>
      <c r="H420" s="342"/>
      <c r="I420" s="386"/>
      <c r="J420" s="319">
        <f>J8+J121+J128+J140+J176+J200+J205+J295+J335+J370+J411</f>
        <v>6559939.9100000001</v>
      </c>
      <c r="K420" s="319">
        <f>K8+K121+K128+K140+K176+K200+K205+K295+K335+K370+K411</f>
        <v>0</v>
      </c>
      <c r="L420" s="319">
        <f>L8+L121+L128+L140+L176+L200+L205+L295+L335+L370+L411</f>
        <v>0</v>
      </c>
    </row>
    <row r="421" spans="1:12" x14ac:dyDescent="0.25">
      <c r="A421" s="348"/>
      <c r="B421" s="348"/>
      <c r="C421" s="348"/>
      <c r="D421" s="348"/>
      <c r="E421" s="345"/>
      <c r="F421" s="345"/>
      <c r="G421" s="345"/>
      <c r="H421" s="349"/>
      <c r="I421" s="385"/>
      <c r="J421" s="379">
        <f>J420-J422</f>
        <v>0</v>
      </c>
      <c r="K421" s="379"/>
      <c r="L421" s="379"/>
    </row>
    <row r="422" spans="1:12" x14ac:dyDescent="0.25">
      <c r="A422" s="348"/>
      <c r="B422" s="348"/>
      <c r="C422" s="348"/>
      <c r="D422" s="348"/>
      <c r="E422" s="345"/>
      <c r="F422" s="345"/>
      <c r="G422" s="345"/>
      <c r="H422" s="349"/>
      <c r="I422" s="385"/>
      <c r="J422" s="379">
        <f>'3.ВС'!J440</f>
        <v>6559939.9100000001</v>
      </c>
      <c r="K422" s="379">
        <f>'3.ВС'!K440</f>
        <v>0</v>
      </c>
      <c r="L422" s="379">
        <f>'3.ВС'!L440</f>
        <v>0</v>
      </c>
    </row>
  </sheetData>
  <mergeCells count="5">
    <mergeCell ref="A5:L5"/>
    <mergeCell ref="H4:L4"/>
    <mergeCell ref="H3:L3"/>
    <mergeCell ref="H1:L1"/>
    <mergeCell ref="H2:L2"/>
  </mergeCells>
  <pageMargins left="0.59055118110236227" right="0.55118110236220474" top="0.39370078740157483" bottom="0.3937007874015748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533"/>
  <sheetViews>
    <sheetView view="pageBreakPreview" zoomScale="70" zoomScaleNormal="90" zoomScaleSheetLayoutView="70" workbookViewId="0">
      <pane xSplit="9" ySplit="7" topLeftCell="J292" activePane="bottomRight" state="frozen"/>
      <selection pane="topRight" activeCell="J1" sqref="J1"/>
      <selection pane="bottomLeft" activeCell="A6" sqref="A6"/>
      <selection pane="bottomRight" activeCell="J425" sqref="J425:J446"/>
    </sheetView>
  </sheetViews>
  <sheetFormatPr defaultRowHeight="15" x14ac:dyDescent="0.25"/>
  <cols>
    <col min="1" max="1" width="44.570312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10.42578125" style="7" customWidth="1"/>
    <col min="9" max="9" width="4.85546875" style="8" customWidth="1"/>
    <col min="10" max="10" width="18.28515625" style="8" customWidth="1"/>
    <col min="11" max="11" width="15" style="8" customWidth="1"/>
    <col min="12" max="12" width="14.14062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24" customHeight="1" x14ac:dyDescent="0.25">
      <c r="A1" s="349"/>
      <c r="B1" s="348"/>
      <c r="C1" s="348"/>
      <c r="D1" s="345"/>
      <c r="E1" s="345"/>
      <c r="F1" s="345"/>
      <c r="G1" s="345"/>
      <c r="H1" s="447" t="s">
        <v>401</v>
      </c>
      <c r="I1" s="447"/>
      <c r="J1" s="447"/>
      <c r="K1" s="447"/>
      <c r="L1" s="447"/>
    </row>
    <row r="2" spans="1:12" ht="91.5" customHeight="1" x14ac:dyDescent="0.25">
      <c r="A2" s="349"/>
      <c r="B2" s="348"/>
      <c r="C2" s="348"/>
      <c r="D2" s="345"/>
      <c r="E2" s="345"/>
      <c r="F2" s="345"/>
      <c r="G2" s="345"/>
      <c r="H2" s="448" t="s">
        <v>766</v>
      </c>
      <c r="I2" s="448"/>
      <c r="J2" s="448"/>
      <c r="K2" s="448"/>
      <c r="L2" s="448"/>
    </row>
    <row r="3" spans="1:12" ht="27.75" customHeight="1" x14ac:dyDescent="0.25">
      <c r="A3" s="349"/>
      <c r="B3" s="348"/>
      <c r="C3" s="348"/>
      <c r="D3" s="348"/>
      <c r="E3" s="348"/>
      <c r="F3" s="348"/>
      <c r="G3" s="348"/>
      <c r="H3" s="348" t="s">
        <v>970</v>
      </c>
      <c r="I3" s="348"/>
      <c r="J3" s="348"/>
      <c r="K3" s="348"/>
      <c r="L3" s="348"/>
    </row>
    <row r="4" spans="1:12" ht="62.25" customHeight="1" x14ac:dyDescent="0.25">
      <c r="A4" s="349"/>
      <c r="B4" s="350"/>
      <c r="C4" s="350"/>
      <c r="D4" s="350"/>
      <c r="E4" s="350"/>
      <c r="F4" s="350"/>
      <c r="G4" s="350"/>
      <c r="H4" s="449" t="s">
        <v>727</v>
      </c>
      <c r="I4" s="449"/>
      <c r="J4" s="449"/>
      <c r="K4" s="449"/>
      <c r="L4" s="449"/>
    </row>
    <row r="5" spans="1:12" ht="62.25" customHeight="1" x14ac:dyDescent="0.25">
      <c r="A5" s="446" t="s">
        <v>731</v>
      </c>
      <c r="B5" s="446"/>
      <c r="C5" s="446"/>
      <c r="D5" s="446"/>
      <c r="E5" s="446"/>
      <c r="F5" s="446"/>
      <c r="G5" s="446"/>
      <c r="H5" s="446"/>
      <c r="I5" s="446"/>
      <c r="J5" s="446"/>
      <c r="K5" s="446"/>
      <c r="L5" s="446"/>
    </row>
    <row r="6" spans="1:12" ht="16.5" customHeight="1" x14ac:dyDescent="0.25">
      <c r="A6" s="347"/>
      <c r="B6" s="347"/>
      <c r="C6" s="347"/>
      <c r="D6" s="347"/>
      <c r="E6" s="347"/>
      <c r="F6" s="347"/>
      <c r="G6" s="347"/>
      <c r="H6" s="347"/>
      <c r="I6" s="347"/>
      <c r="J6" s="347"/>
      <c r="K6" s="347"/>
      <c r="L6" s="347" t="s">
        <v>216</v>
      </c>
    </row>
    <row r="7" spans="1:12" s="1" customFormat="1" ht="30" customHeight="1" x14ac:dyDescent="0.25">
      <c r="A7" s="333" t="s">
        <v>0</v>
      </c>
      <c r="B7" s="315" t="s">
        <v>142</v>
      </c>
      <c r="C7" s="315" t="s">
        <v>143</v>
      </c>
      <c r="D7" s="316" t="s">
        <v>144</v>
      </c>
      <c r="E7" s="315" t="s">
        <v>145</v>
      </c>
      <c r="F7" s="316" t="s">
        <v>2</v>
      </c>
      <c r="G7" s="316" t="s">
        <v>3</v>
      </c>
      <c r="H7" s="316" t="s">
        <v>146</v>
      </c>
      <c r="I7" s="316" t="s">
        <v>5</v>
      </c>
      <c r="J7" s="315" t="s">
        <v>444</v>
      </c>
      <c r="K7" s="315" t="s">
        <v>664</v>
      </c>
      <c r="L7" s="315" t="s">
        <v>728</v>
      </c>
    </row>
    <row r="8" spans="1:12" s="17" customFormat="1" ht="30" x14ac:dyDescent="0.25">
      <c r="A8" s="332" t="s">
        <v>236</v>
      </c>
      <c r="B8" s="371">
        <v>51</v>
      </c>
      <c r="C8" s="371"/>
      <c r="D8" s="317"/>
      <c r="E8" s="371"/>
      <c r="F8" s="317"/>
      <c r="G8" s="317"/>
      <c r="H8" s="317"/>
      <c r="I8" s="317"/>
      <c r="J8" s="320">
        <f>J9+J71+J85+J90+J100+J112+J117+J128+J136+J152+J160+J165+J170+J175+J180+J198+J207+J245+J251+J271+J284+J188+J193</f>
        <v>5457359.9100000001</v>
      </c>
      <c r="K8" s="320">
        <f>K9+K71+K85+K90+K100+K112+K117+K128+K136+K152+K160+K165+K170+K175+K180+K198+K207+K245+K251+K271+K284+K188+K193</f>
        <v>0</v>
      </c>
      <c r="L8" s="320">
        <f>L9+L71+L85+L90+L100+L112+L117+L128+L136+L152+L160+L165+L170+L175+L180+L198+L207+L245+L251+L271+L284+L188+L193</f>
        <v>0</v>
      </c>
    </row>
    <row r="9" spans="1:12" ht="60" hidden="1" x14ac:dyDescent="0.25">
      <c r="A9" s="332" t="s">
        <v>362</v>
      </c>
      <c r="B9" s="330">
        <v>51</v>
      </c>
      <c r="C9" s="330">
        <v>0</v>
      </c>
      <c r="D9" s="317" t="s">
        <v>11</v>
      </c>
      <c r="E9" s="330"/>
      <c r="F9" s="317"/>
      <c r="G9" s="317"/>
      <c r="H9" s="317"/>
      <c r="I9" s="317"/>
      <c r="J9" s="320">
        <f>J10</f>
        <v>0</v>
      </c>
      <c r="K9" s="320">
        <f t="shared" ref="K9:L9" si="0">K10</f>
        <v>0</v>
      </c>
      <c r="L9" s="320">
        <f t="shared" si="0"/>
        <v>0</v>
      </c>
    </row>
    <row r="10" spans="1:12" ht="24.75" hidden="1" customHeight="1" x14ac:dyDescent="0.25">
      <c r="A10" s="332" t="s">
        <v>6</v>
      </c>
      <c r="B10" s="330">
        <v>51</v>
      </c>
      <c r="C10" s="330">
        <v>0</v>
      </c>
      <c r="D10" s="317" t="s">
        <v>11</v>
      </c>
      <c r="E10" s="330">
        <v>851</v>
      </c>
      <c r="F10" s="317"/>
      <c r="G10" s="317"/>
      <c r="H10" s="317"/>
      <c r="I10" s="317"/>
      <c r="J10" s="320">
        <f>J11+J16+J21+J24+J29+J34+J37+J44+J47+J50+J53+J56+J59+J62+J65+J68</f>
        <v>0</v>
      </c>
      <c r="K10" s="320">
        <f t="shared" ref="K10:L10" si="1">K11+K16+K21+K24+K29+K34+K37+K44+K47+K50+K53+K56+K59+K62+K65+K68</f>
        <v>0</v>
      </c>
      <c r="L10" s="320">
        <f t="shared" si="1"/>
        <v>0</v>
      </c>
    </row>
    <row r="11" spans="1:12" ht="159.75" hidden="1" customHeight="1" x14ac:dyDescent="0.25">
      <c r="A11" s="334" t="s">
        <v>391</v>
      </c>
      <c r="B11" s="371">
        <v>51</v>
      </c>
      <c r="C11" s="371">
        <v>0</v>
      </c>
      <c r="D11" s="317" t="s">
        <v>11</v>
      </c>
      <c r="E11" s="371">
        <v>851</v>
      </c>
      <c r="F11" s="316" t="s">
        <v>204</v>
      </c>
      <c r="G11" s="316" t="s">
        <v>203</v>
      </c>
      <c r="H11" s="317" t="s">
        <v>389</v>
      </c>
      <c r="I11" s="317"/>
      <c r="J11" s="320">
        <f t="shared" ref="J11:L11" si="2">J12+J14</f>
        <v>0</v>
      </c>
      <c r="K11" s="320">
        <f t="shared" si="2"/>
        <v>0</v>
      </c>
      <c r="L11" s="320">
        <f t="shared" si="2"/>
        <v>0</v>
      </c>
    </row>
    <row r="12" spans="1:12" ht="105" hidden="1" x14ac:dyDescent="0.25">
      <c r="A12" s="334" t="s">
        <v>14</v>
      </c>
      <c r="B12" s="371">
        <v>51</v>
      </c>
      <c r="C12" s="371">
        <v>0</v>
      </c>
      <c r="D12" s="317" t="s">
        <v>11</v>
      </c>
      <c r="E12" s="371">
        <v>851</v>
      </c>
      <c r="F12" s="316" t="s">
        <v>204</v>
      </c>
      <c r="G12" s="316" t="s">
        <v>203</v>
      </c>
      <c r="H12" s="317" t="s">
        <v>389</v>
      </c>
      <c r="I12" s="317" t="s">
        <v>16</v>
      </c>
      <c r="J12" s="320">
        <f t="shared" ref="J12:L12" si="3">J13</f>
        <v>0</v>
      </c>
      <c r="K12" s="320">
        <f t="shared" si="3"/>
        <v>0</v>
      </c>
      <c r="L12" s="320">
        <f t="shared" si="3"/>
        <v>0</v>
      </c>
    </row>
    <row r="13" spans="1:12" ht="60" hidden="1" x14ac:dyDescent="0.25">
      <c r="A13" s="334" t="s">
        <v>255</v>
      </c>
      <c r="B13" s="371">
        <v>51</v>
      </c>
      <c r="C13" s="371">
        <v>0</v>
      </c>
      <c r="D13" s="317" t="s">
        <v>11</v>
      </c>
      <c r="E13" s="371">
        <v>851</v>
      </c>
      <c r="F13" s="316" t="s">
        <v>204</v>
      </c>
      <c r="G13" s="316" t="s">
        <v>203</v>
      </c>
      <c r="H13" s="317" t="s">
        <v>389</v>
      </c>
      <c r="I13" s="317" t="s">
        <v>17</v>
      </c>
      <c r="J13" s="320">
        <f>'3.ВС'!J17</f>
        <v>0</v>
      </c>
      <c r="K13" s="320">
        <f>'3.ВС'!K17</f>
        <v>0</v>
      </c>
      <c r="L13" s="320">
        <f>'3.ВС'!L17</f>
        <v>0</v>
      </c>
    </row>
    <row r="14" spans="1:12" ht="60" hidden="1" x14ac:dyDescent="0.25">
      <c r="A14" s="334" t="s">
        <v>19</v>
      </c>
      <c r="B14" s="371">
        <v>51</v>
      </c>
      <c r="C14" s="371">
        <v>0</v>
      </c>
      <c r="D14" s="317" t="s">
        <v>11</v>
      </c>
      <c r="E14" s="371">
        <v>851</v>
      </c>
      <c r="F14" s="316" t="s">
        <v>204</v>
      </c>
      <c r="G14" s="316" t="s">
        <v>203</v>
      </c>
      <c r="H14" s="317" t="s">
        <v>389</v>
      </c>
      <c r="I14" s="317" t="s">
        <v>20</v>
      </c>
      <c r="J14" s="320">
        <f t="shared" ref="J14:L14" si="4">J15</f>
        <v>0</v>
      </c>
      <c r="K14" s="320">
        <f t="shared" si="4"/>
        <v>0</v>
      </c>
      <c r="L14" s="320">
        <f t="shared" si="4"/>
        <v>0</v>
      </c>
    </row>
    <row r="15" spans="1:12" ht="60" hidden="1" x14ac:dyDescent="0.25">
      <c r="A15" s="334" t="s">
        <v>9</v>
      </c>
      <c r="B15" s="371">
        <v>51</v>
      </c>
      <c r="C15" s="371">
        <v>0</v>
      </c>
      <c r="D15" s="317" t="s">
        <v>11</v>
      </c>
      <c r="E15" s="371">
        <v>851</v>
      </c>
      <c r="F15" s="316" t="s">
        <v>204</v>
      </c>
      <c r="G15" s="316" t="s">
        <v>203</v>
      </c>
      <c r="H15" s="317" t="s">
        <v>389</v>
      </c>
      <c r="I15" s="317" t="s">
        <v>21</v>
      </c>
      <c r="J15" s="320">
        <f>'3.ВС'!J19</f>
        <v>0</v>
      </c>
      <c r="K15" s="320">
        <f>'3.ВС'!K19</f>
        <v>0</v>
      </c>
      <c r="L15" s="320">
        <f>'3.ВС'!L19</f>
        <v>0</v>
      </c>
    </row>
    <row r="16" spans="1:12" ht="225" hidden="1" x14ac:dyDescent="0.25">
      <c r="A16" s="334" t="s">
        <v>392</v>
      </c>
      <c r="B16" s="371">
        <v>51</v>
      </c>
      <c r="C16" s="371">
        <v>0</v>
      </c>
      <c r="D16" s="317" t="s">
        <v>11</v>
      </c>
      <c r="E16" s="371">
        <v>851</v>
      </c>
      <c r="F16" s="316" t="s">
        <v>204</v>
      </c>
      <c r="G16" s="316" t="s">
        <v>203</v>
      </c>
      <c r="H16" s="317" t="s">
        <v>388</v>
      </c>
      <c r="I16" s="317"/>
      <c r="J16" s="319">
        <f t="shared" ref="J16:L16" si="5">J17+J19</f>
        <v>0</v>
      </c>
      <c r="K16" s="319">
        <f t="shared" si="5"/>
        <v>0</v>
      </c>
      <c r="L16" s="319">
        <f t="shared" si="5"/>
        <v>0</v>
      </c>
    </row>
    <row r="17" spans="1:12" ht="105" hidden="1" x14ac:dyDescent="0.25">
      <c r="A17" s="374" t="s">
        <v>14</v>
      </c>
      <c r="B17" s="371">
        <v>51</v>
      </c>
      <c r="C17" s="371">
        <v>0</v>
      </c>
      <c r="D17" s="317" t="s">
        <v>11</v>
      </c>
      <c r="E17" s="371">
        <v>851</v>
      </c>
      <c r="F17" s="316" t="s">
        <v>11</v>
      </c>
      <c r="G17" s="316" t="s">
        <v>32</v>
      </c>
      <c r="H17" s="317" t="s">
        <v>388</v>
      </c>
      <c r="I17" s="317" t="s">
        <v>16</v>
      </c>
      <c r="J17" s="319">
        <f t="shared" ref="J17:L17" si="6">J18</f>
        <v>0</v>
      </c>
      <c r="K17" s="319">
        <f t="shared" si="6"/>
        <v>0</v>
      </c>
      <c r="L17" s="319">
        <f t="shared" si="6"/>
        <v>0</v>
      </c>
    </row>
    <row r="18" spans="1:12" ht="45" hidden="1" x14ac:dyDescent="0.25">
      <c r="A18" s="374" t="s">
        <v>8</v>
      </c>
      <c r="B18" s="371">
        <v>51</v>
      </c>
      <c r="C18" s="371">
        <v>0</v>
      </c>
      <c r="D18" s="317" t="s">
        <v>11</v>
      </c>
      <c r="E18" s="371">
        <v>851</v>
      </c>
      <c r="F18" s="316" t="s">
        <v>11</v>
      </c>
      <c r="G18" s="316" t="s">
        <v>32</v>
      </c>
      <c r="H18" s="317" t="s">
        <v>388</v>
      </c>
      <c r="I18" s="317" t="s">
        <v>17</v>
      </c>
      <c r="J18" s="319">
        <f>'3.ВС'!J22</f>
        <v>0</v>
      </c>
      <c r="K18" s="319">
        <f>'3.ВС'!K22</f>
        <v>0</v>
      </c>
      <c r="L18" s="319">
        <f>'3.ВС'!L22</f>
        <v>0</v>
      </c>
    </row>
    <row r="19" spans="1:12" ht="45" hidden="1" x14ac:dyDescent="0.25">
      <c r="A19" s="373" t="s">
        <v>19</v>
      </c>
      <c r="B19" s="371">
        <v>51</v>
      </c>
      <c r="C19" s="371">
        <v>0</v>
      </c>
      <c r="D19" s="317" t="s">
        <v>11</v>
      </c>
      <c r="E19" s="371">
        <v>851</v>
      </c>
      <c r="F19" s="316" t="s">
        <v>11</v>
      </c>
      <c r="G19" s="316" t="s">
        <v>32</v>
      </c>
      <c r="H19" s="317" t="s">
        <v>388</v>
      </c>
      <c r="I19" s="317" t="s">
        <v>20</v>
      </c>
      <c r="J19" s="319">
        <f t="shared" ref="J19:L19" si="7">J20</f>
        <v>0</v>
      </c>
      <c r="K19" s="319">
        <f t="shared" si="7"/>
        <v>0</v>
      </c>
      <c r="L19" s="319">
        <f t="shared" si="7"/>
        <v>0</v>
      </c>
    </row>
    <row r="20" spans="1:12" ht="45" hidden="1" x14ac:dyDescent="0.25">
      <c r="A20" s="373" t="s">
        <v>9</v>
      </c>
      <c r="B20" s="371">
        <v>51</v>
      </c>
      <c r="C20" s="371">
        <v>0</v>
      </c>
      <c r="D20" s="317" t="s">
        <v>11</v>
      </c>
      <c r="E20" s="371">
        <v>851</v>
      </c>
      <c r="F20" s="316" t="s">
        <v>11</v>
      </c>
      <c r="G20" s="316" t="s">
        <v>32</v>
      </c>
      <c r="H20" s="317" t="s">
        <v>388</v>
      </c>
      <c r="I20" s="317" t="s">
        <v>21</v>
      </c>
      <c r="J20" s="319">
        <f>'3.ВС'!J24</f>
        <v>0</v>
      </c>
      <c r="K20" s="319">
        <f>'3.ВС'!K24</f>
        <v>0</v>
      </c>
      <c r="L20" s="319">
        <f>'3.ВС'!L24</f>
        <v>0</v>
      </c>
    </row>
    <row r="21" spans="1:12" ht="270" hidden="1" x14ac:dyDescent="0.25">
      <c r="A21" s="334" t="s">
        <v>393</v>
      </c>
      <c r="B21" s="371">
        <v>51</v>
      </c>
      <c r="C21" s="371">
        <v>0</v>
      </c>
      <c r="D21" s="317" t="s">
        <v>11</v>
      </c>
      <c r="E21" s="371">
        <v>851</v>
      </c>
      <c r="F21" s="316" t="s">
        <v>11</v>
      </c>
      <c r="G21" s="316" t="s">
        <v>32</v>
      </c>
      <c r="H21" s="317" t="s">
        <v>390</v>
      </c>
      <c r="I21" s="317"/>
      <c r="J21" s="319">
        <f>J22</f>
        <v>0</v>
      </c>
      <c r="K21" s="319">
        <f t="shared" ref="K21:L21" si="8">K22</f>
        <v>0</v>
      </c>
      <c r="L21" s="319">
        <f t="shared" si="8"/>
        <v>0</v>
      </c>
    </row>
    <row r="22" spans="1:12" ht="45" hidden="1" x14ac:dyDescent="0.25">
      <c r="A22" s="334" t="s">
        <v>19</v>
      </c>
      <c r="B22" s="371">
        <v>51</v>
      </c>
      <c r="C22" s="371">
        <v>0</v>
      </c>
      <c r="D22" s="317" t="s">
        <v>11</v>
      </c>
      <c r="E22" s="371">
        <v>851</v>
      </c>
      <c r="F22" s="316" t="s">
        <v>11</v>
      </c>
      <c r="G22" s="316" t="s">
        <v>32</v>
      </c>
      <c r="H22" s="317" t="s">
        <v>390</v>
      </c>
      <c r="I22" s="317" t="s">
        <v>20</v>
      </c>
      <c r="J22" s="319">
        <f t="shared" ref="J22:L22" si="9">J23</f>
        <v>0</v>
      </c>
      <c r="K22" s="319">
        <f t="shared" si="9"/>
        <v>0</v>
      </c>
      <c r="L22" s="319">
        <f t="shared" si="9"/>
        <v>0</v>
      </c>
    </row>
    <row r="23" spans="1:12" ht="45" hidden="1" x14ac:dyDescent="0.25">
      <c r="A23" s="334" t="s">
        <v>9</v>
      </c>
      <c r="B23" s="371">
        <v>51</v>
      </c>
      <c r="C23" s="371">
        <v>0</v>
      </c>
      <c r="D23" s="317" t="s">
        <v>11</v>
      </c>
      <c r="E23" s="371">
        <v>851</v>
      </c>
      <c r="F23" s="316" t="s">
        <v>11</v>
      </c>
      <c r="G23" s="316" t="s">
        <v>32</v>
      </c>
      <c r="H23" s="317" t="s">
        <v>390</v>
      </c>
      <c r="I23" s="317" t="s">
        <v>21</v>
      </c>
      <c r="J23" s="319">
        <f>'3.ВС'!J27</f>
        <v>0</v>
      </c>
      <c r="K23" s="319">
        <f>'3.ВС'!K27</f>
        <v>0</v>
      </c>
      <c r="L23" s="319">
        <f>'3.ВС'!L27</f>
        <v>0</v>
      </c>
    </row>
    <row r="24" spans="1:12" ht="90" hidden="1" x14ac:dyDescent="0.25">
      <c r="A24" s="334" t="s">
        <v>409</v>
      </c>
      <c r="B24" s="371">
        <v>51</v>
      </c>
      <c r="C24" s="371">
        <v>0</v>
      </c>
      <c r="D24" s="317" t="s">
        <v>11</v>
      </c>
      <c r="E24" s="371">
        <v>851</v>
      </c>
      <c r="F24" s="316" t="s">
        <v>12</v>
      </c>
      <c r="G24" s="316" t="s">
        <v>58</v>
      </c>
      <c r="H24" s="316" t="s">
        <v>413</v>
      </c>
      <c r="I24" s="316"/>
      <c r="J24" s="319">
        <f t="shared" ref="J24:L24" si="10">J25+J27</f>
        <v>0</v>
      </c>
      <c r="K24" s="319">
        <f t="shared" si="10"/>
        <v>0</v>
      </c>
      <c r="L24" s="319">
        <f t="shared" si="10"/>
        <v>0</v>
      </c>
    </row>
    <row r="25" spans="1:12" ht="105" hidden="1" x14ac:dyDescent="0.25">
      <c r="A25" s="334" t="s">
        <v>14</v>
      </c>
      <c r="B25" s="371">
        <v>51</v>
      </c>
      <c r="C25" s="371">
        <v>0</v>
      </c>
      <c r="D25" s="317" t="s">
        <v>11</v>
      </c>
      <c r="E25" s="371">
        <v>851</v>
      </c>
      <c r="F25" s="316" t="s">
        <v>12</v>
      </c>
      <c r="G25" s="316" t="s">
        <v>58</v>
      </c>
      <c r="H25" s="316" t="s">
        <v>413</v>
      </c>
      <c r="I25" s="317" t="s">
        <v>16</v>
      </c>
      <c r="J25" s="319">
        <f t="shared" ref="J25:L25" si="11">J26</f>
        <v>0</v>
      </c>
      <c r="K25" s="319">
        <f t="shared" si="11"/>
        <v>0</v>
      </c>
      <c r="L25" s="319">
        <f t="shared" si="11"/>
        <v>0</v>
      </c>
    </row>
    <row r="26" spans="1:12" ht="45" hidden="1" x14ac:dyDescent="0.25">
      <c r="A26" s="334" t="s">
        <v>255</v>
      </c>
      <c r="B26" s="371">
        <v>51</v>
      </c>
      <c r="C26" s="371">
        <v>0</v>
      </c>
      <c r="D26" s="317" t="s">
        <v>11</v>
      </c>
      <c r="E26" s="371">
        <v>851</v>
      </c>
      <c r="F26" s="316" t="s">
        <v>12</v>
      </c>
      <c r="G26" s="316" t="s">
        <v>58</v>
      </c>
      <c r="H26" s="316" t="s">
        <v>413</v>
      </c>
      <c r="I26" s="317" t="s">
        <v>17</v>
      </c>
      <c r="J26" s="319">
        <f>'3.ВС'!J30</f>
        <v>0</v>
      </c>
      <c r="K26" s="319">
        <f>'3.ВС'!K30</f>
        <v>0</v>
      </c>
      <c r="L26" s="319">
        <f>'3.ВС'!L30</f>
        <v>0</v>
      </c>
    </row>
    <row r="27" spans="1:12" ht="45" hidden="1" x14ac:dyDescent="0.25">
      <c r="A27" s="334" t="s">
        <v>19</v>
      </c>
      <c r="B27" s="371">
        <v>51</v>
      </c>
      <c r="C27" s="371">
        <v>0</v>
      </c>
      <c r="D27" s="317" t="s">
        <v>11</v>
      </c>
      <c r="E27" s="371">
        <v>851</v>
      </c>
      <c r="F27" s="316" t="s">
        <v>12</v>
      </c>
      <c r="G27" s="316" t="s">
        <v>58</v>
      </c>
      <c r="H27" s="316" t="s">
        <v>413</v>
      </c>
      <c r="I27" s="317" t="s">
        <v>20</v>
      </c>
      <c r="J27" s="319">
        <f t="shared" ref="J27:L27" si="12">J28</f>
        <v>0</v>
      </c>
      <c r="K27" s="319">
        <f t="shared" si="12"/>
        <v>0</v>
      </c>
      <c r="L27" s="319">
        <f t="shared" si="12"/>
        <v>0</v>
      </c>
    </row>
    <row r="28" spans="1:12" ht="45" hidden="1" x14ac:dyDescent="0.25">
      <c r="A28" s="334" t="s">
        <v>9</v>
      </c>
      <c r="B28" s="371">
        <v>51</v>
      </c>
      <c r="C28" s="371">
        <v>0</v>
      </c>
      <c r="D28" s="317" t="s">
        <v>11</v>
      </c>
      <c r="E28" s="371">
        <v>851</v>
      </c>
      <c r="F28" s="316" t="s">
        <v>12</v>
      </c>
      <c r="G28" s="316" t="s">
        <v>58</v>
      </c>
      <c r="H28" s="316" t="s">
        <v>413</v>
      </c>
      <c r="I28" s="317" t="s">
        <v>21</v>
      </c>
      <c r="J28" s="319">
        <f>'3.ВС'!J32</f>
        <v>0</v>
      </c>
      <c r="K28" s="319">
        <f>'3.ВС'!K32</f>
        <v>0</v>
      </c>
      <c r="L28" s="319">
        <f>'3.ВС'!L32</f>
        <v>0</v>
      </c>
    </row>
    <row r="29" spans="1:12" ht="75" hidden="1" x14ac:dyDescent="0.25">
      <c r="A29" s="332" t="s">
        <v>59</v>
      </c>
      <c r="B29" s="371">
        <v>51</v>
      </c>
      <c r="C29" s="371">
        <v>0</v>
      </c>
      <c r="D29" s="317" t="s">
        <v>11</v>
      </c>
      <c r="E29" s="371">
        <v>851</v>
      </c>
      <c r="F29" s="316" t="s">
        <v>12</v>
      </c>
      <c r="G29" s="316" t="s">
        <v>58</v>
      </c>
      <c r="H29" s="316" t="s">
        <v>147</v>
      </c>
      <c r="I29" s="316"/>
      <c r="J29" s="319">
        <f t="shared" ref="J29:L29" si="13">J30+J32</f>
        <v>0</v>
      </c>
      <c r="K29" s="319">
        <f t="shared" si="13"/>
        <v>0</v>
      </c>
      <c r="L29" s="319">
        <f t="shared" si="13"/>
        <v>0</v>
      </c>
    </row>
    <row r="30" spans="1:12" ht="105" hidden="1" x14ac:dyDescent="0.25">
      <c r="A30" s="374" t="s">
        <v>14</v>
      </c>
      <c r="B30" s="371">
        <v>51</v>
      </c>
      <c r="C30" s="371">
        <v>0</v>
      </c>
      <c r="D30" s="317" t="s">
        <v>11</v>
      </c>
      <c r="E30" s="371">
        <v>851</v>
      </c>
      <c r="F30" s="316" t="s">
        <v>12</v>
      </c>
      <c r="G30" s="316" t="s">
        <v>58</v>
      </c>
      <c r="H30" s="316" t="s">
        <v>147</v>
      </c>
      <c r="I30" s="317" t="s">
        <v>16</v>
      </c>
      <c r="J30" s="319">
        <f t="shared" ref="J30:L30" si="14">J31</f>
        <v>0</v>
      </c>
      <c r="K30" s="319">
        <f t="shared" si="14"/>
        <v>0</v>
      </c>
      <c r="L30" s="319">
        <f t="shared" si="14"/>
        <v>0</v>
      </c>
    </row>
    <row r="31" spans="1:12" ht="45" hidden="1" x14ac:dyDescent="0.25">
      <c r="A31" s="374" t="s">
        <v>8</v>
      </c>
      <c r="B31" s="371">
        <v>51</v>
      </c>
      <c r="C31" s="371">
        <v>0</v>
      </c>
      <c r="D31" s="317" t="s">
        <v>11</v>
      </c>
      <c r="E31" s="371">
        <v>851</v>
      </c>
      <c r="F31" s="316" t="s">
        <v>12</v>
      </c>
      <c r="G31" s="316" t="s">
        <v>58</v>
      </c>
      <c r="H31" s="316" t="s">
        <v>147</v>
      </c>
      <c r="I31" s="317" t="s">
        <v>17</v>
      </c>
      <c r="J31" s="319">
        <f>'3.ВС'!J35</f>
        <v>0</v>
      </c>
      <c r="K31" s="319">
        <f>'3.ВС'!K35</f>
        <v>0</v>
      </c>
      <c r="L31" s="319">
        <f>'3.ВС'!L35</f>
        <v>0</v>
      </c>
    </row>
    <row r="32" spans="1:12" ht="45" hidden="1" x14ac:dyDescent="0.25">
      <c r="A32" s="373" t="s">
        <v>19</v>
      </c>
      <c r="B32" s="371">
        <v>51</v>
      </c>
      <c r="C32" s="371">
        <v>0</v>
      </c>
      <c r="D32" s="317" t="s">
        <v>11</v>
      </c>
      <c r="E32" s="371">
        <v>851</v>
      </c>
      <c r="F32" s="316" t="s">
        <v>12</v>
      </c>
      <c r="G32" s="316" t="s">
        <v>58</v>
      </c>
      <c r="H32" s="316" t="s">
        <v>147</v>
      </c>
      <c r="I32" s="317" t="s">
        <v>20</v>
      </c>
      <c r="J32" s="319">
        <f t="shared" ref="J32:L32" si="15">J33</f>
        <v>0</v>
      </c>
      <c r="K32" s="319">
        <f t="shared" si="15"/>
        <v>0</v>
      </c>
      <c r="L32" s="319">
        <f t="shared" si="15"/>
        <v>0</v>
      </c>
    </row>
    <row r="33" spans="1:12" ht="45" hidden="1" x14ac:dyDescent="0.25">
      <c r="A33" s="373" t="s">
        <v>9</v>
      </c>
      <c r="B33" s="371">
        <v>51</v>
      </c>
      <c r="C33" s="371">
        <v>0</v>
      </c>
      <c r="D33" s="317" t="s">
        <v>11</v>
      </c>
      <c r="E33" s="371">
        <v>851</v>
      </c>
      <c r="F33" s="316" t="s">
        <v>12</v>
      </c>
      <c r="G33" s="316" t="s">
        <v>58</v>
      </c>
      <c r="H33" s="316" t="s">
        <v>147</v>
      </c>
      <c r="I33" s="317" t="s">
        <v>21</v>
      </c>
      <c r="J33" s="319">
        <f>'3.ВС'!J37</f>
        <v>0</v>
      </c>
      <c r="K33" s="319">
        <f>'3.ВС'!K37</f>
        <v>0</v>
      </c>
      <c r="L33" s="319">
        <f>'3.ВС'!L37</f>
        <v>0</v>
      </c>
    </row>
    <row r="34" spans="1:12" ht="60" hidden="1" x14ac:dyDescent="0.25">
      <c r="A34" s="332" t="s">
        <v>13</v>
      </c>
      <c r="B34" s="371">
        <v>51</v>
      </c>
      <c r="C34" s="371">
        <v>0</v>
      </c>
      <c r="D34" s="317" t="s">
        <v>11</v>
      </c>
      <c r="E34" s="371">
        <v>851</v>
      </c>
      <c r="F34" s="317" t="s">
        <v>11</v>
      </c>
      <c r="G34" s="317" t="s">
        <v>12</v>
      </c>
      <c r="H34" s="317" t="s">
        <v>178</v>
      </c>
      <c r="I34" s="317"/>
      <c r="J34" s="319">
        <f t="shared" ref="J34:L35" si="16">J35</f>
        <v>0</v>
      </c>
      <c r="K34" s="319">
        <f t="shared" si="16"/>
        <v>0</v>
      </c>
      <c r="L34" s="319">
        <f t="shared" si="16"/>
        <v>0</v>
      </c>
    </row>
    <row r="35" spans="1:12" ht="105" hidden="1" x14ac:dyDescent="0.25">
      <c r="A35" s="374" t="s">
        <v>14</v>
      </c>
      <c r="B35" s="371">
        <v>51</v>
      </c>
      <c r="C35" s="371">
        <v>0</v>
      </c>
      <c r="D35" s="317" t="s">
        <v>11</v>
      </c>
      <c r="E35" s="371">
        <v>851</v>
      </c>
      <c r="F35" s="317" t="s">
        <v>15</v>
      </c>
      <c r="G35" s="317" t="s">
        <v>12</v>
      </c>
      <c r="H35" s="317" t="s">
        <v>178</v>
      </c>
      <c r="I35" s="317" t="s">
        <v>16</v>
      </c>
      <c r="J35" s="319">
        <f t="shared" si="16"/>
        <v>0</v>
      </c>
      <c r="K35" s="319">
        <f t="shared" si="16"/>
        <v>0</v>
      </c>
      <c r="L35" s="319">
        <f t="shared" si="16"/>
        <v>0</v>
      </c>
    </row>
    <row r="36" spans="1:12" ht="45" hidden="1" x14ac:dyDescent="0.25">
      <c r="A36" s="374" t="s">
        <v>8</v>
      </c>
      <c r="B36" s="371">
        <v>51</v>
      </c>
      <c r="C36" s="371">
        <v>0</v>
      </c>
      <c r="D36" s="317" t="s">
        <v>11</v>
      </c>
      <c r="E36" s="371">
        <v>851</v>
      </c>
      <c r="F36" s="317" t="s">
        <v>11</v>
      </c>
      <c r="G36" s="317" t="s">
        <v>12</v>
      </c>
      <c r="H36" s="317" t="s">
        <v>178</v>
      </c>
      <c r="I36" s="317" t="s">
        <v>17</v>
      </c>
      <c r="J36" s="319">
        <f>'3.ВС'!J40</f>
        <v>0</v>
      </c>
      <c r="K36" s="319">
        <f>'3.ВС'!K40</f>
        <v>0</v>
      </c>
      <c r="L36" s="319">
        <f>'3.ВС'!L40</f>
        <v>0</v>
      </c>
    </row>
    <row r="37" spans="1:12" ht="45" hidden="1" x14ac:dyDescent="0.25">
      <c r="A37" s="332" t="s">
        <v>18</v>
      </c>
      <c r="B37" s="371">
        <v>51</v>
      </c>
      <c r="C37" s="371">
        <v>0</v>
      </c>
      <c r="D37" s="317" t="s">
        <v>11</v>
      </c>
      <c r="E37" s="371">
        <v>851</v>
      </c>
      <c r="F37" s="317" t="s">
        <v>15</v>
      </c>
      <c r="G37" s="317" t="s">
        <v>12</v>
      </c>
      <c r="H37" s="317" t="s">
        <v>179</v>
      </c>
      <c r="I37" s="317"/>
      <c r="J37" s="319">
        <f t="shared" ref="J37:L37" si="17">J38+J40+J42</f>
        <v>0</v>
      </c>
      <c r="K37" s="319">
        <f t="shared" si="17"/>
        <v>0</v>
      </c>
      <c r="L37" s="319">
        <f t="shared" si="17"/>
        <v>0</v>
      </c>
    </row>
    <row r="38" spans="1:12" ht="105" hidden="1" x14ac:dyDescent="0.25">
      <c r="A38" s="374" t="s">
        <v>14</v>
      </c>
      <c r="B38" s="371">
        <v>51</v>
      </c>
      <c r="C38" s="371">
        <v>0</v>
      </c>
      <c r="D38" s="317" t="s">
        <v>11</v>
      </c>
      <c r="E38" s="371">
        <v>851</v>
      </c>
      <c r="F38" s="317" t="s">
        <v>11</v>
      </c>
      <c r="G38" s="317" t="s">
        <v>12</v>
      </c>
      <c r="H38" s="317" t="s">
        <v>179</v>
      </c>
      <c r="I38" s="317" t="s">
        <v>16</v>
      </c>
      <c r="J38" s="319">
        <f t="shared" ref="J38:L38" si="18">J39</f>
        <v>0</v>
      </c>
      <c r="K38" s="319">
        <f t="shared" si="18"/>
        <v>0</v>
      </c>
      <c r="L38" s="319">
        <f t="shared" si="18"/>
        <v>0</v>
      </c>
    </row>
    <row r="39" spans="1:12" ht="45" hidden="1" x14ac:dyDescent="0.25">
      <c r="A39" s="374" t="s">
        <v>8</v>
      </c>
      <c r="B39" s="371">
        <v>51</v>
      </c>
      <c r="C39" s="371">
        <v>0</v>
      </c>
      <c r="D39" s="317" t="s">
        <v>11</v>
      </c>
      <c r="E39" s="371">
        <v>851</v>
      </c>
      <c r="F39" s="317" t="s">
        <v>11</v>
      </c>
      <c r="G39" s="317" t="s">
        <v>12</v>
      </c>
      <c r="H39" s="317" t="s">
        <v>179</v>
      </c>
      <c r="I39" s="317" t="s">
        <v>17</v>
      </c>
      <c r="J39" s="319">
        <f>'3.ВС'!J43</f>
        <v>0</v>
      </c>
      <c r="K39" s="319">
        <f>'3.ВС'!K43</f>
        <v>0</v>
      </c>
      <c r="L39" s="319">
        <f>'3.ВС'!L43</f>
        <v>0</v>
      </c>
    </row>
    <row r="40" spans="1:12" ht="45" hidden="1" x14ac:dyDescent="0.25">
      <c r="A40" s="373" t="s">
        <v>19</v>
      </c>
      <c r="B40" s="371">
        <v>51</v>
      </c>
      <c r="C40" s="371">
        <v>0</v>
      </c>
      <c r="D40" s="317" t="s">
        <v>11</v>
      </c>
      <c r="E40" s="371">
        <v>851</v>
      </c>
      <c r="F40" s="317" t="s">
        <v>11</v>
      </c>
      <c r="G40" s="317" t="s">
        <v>12</v>
      </c>
      <c r="H40" s="317" t="s">
        <v>179</v>
      </c>
      <c r="I40" s="317" t="s">
        <v>20</v>
      </c>
      <c r="J40" s="319">
        <f t="shared" ref="J40:L40" si="19">J41</f>
        <v>0</v>
      </c>
      <c r="K40" s="319">
        <f t="shared" si="19"/>
        <v>0</v>
      </c>
      <c r="L40" s="319">
        <f t="shared" si="19"/>
        <v>0</v>
      </c>
    </row>
    <row r="41" spans="1:12" ht="45" hidden="1" x14ac:dyDescent="0.25">
      <c r="A41" s="373" t="s">
        <v>9</v>
      </c>
      <c r="B41" s="371">
        <v>51</v>
      </c>
      <c r="C41" s="371">
        <v>0</v>
      </c>
      <c r="D41" s="317" t="s">
        <v>11</v>
      </c>
      <c r="E41" s="371">
        <v>851</v>
      </c>
      <c r="F41" s="317" t="s">
        <v>11</v>
      </c>
      <c r="G41" s="317" t="s">
        <v>12</v>
      </c>
      <c r="H41" s="317" t="s">
        <v>179</v>
      </c>
      <c r="I41" s="317" t="s">
        <v>21</v>
      </c>
      <c r="J41" s="319">
        <f>'3.ВС'!J45</f>
        <v>0</v>
      </c>
      <c r="K41" s="319">
        <f>'3.ВС'!K45</f>
        <v>0</v>
      </c>
      <c r="L41" s="319">
        <f>'3.ВС'!L45</f>
        <v>0</v>
      </c>
    </row>
    <row r="42" spans="1:12" hidden="1" x14ac:dyDescent="0.25">
      <c r="A42" s="373" t="s">
        <v>22</v>
      </c>
      <c r="B42" s="371">
        <v>51</v>
      </c>
      <c r="C42" s="371">
        <v>0</v>
      </c>
      <c r="D42" s="317" t="s">
        <v>11</v>
      </c>
      <c r="E42" s="371">
        <v>851</v>
      </c>
      <c r="F42" s="317" t="s">
        <v>11</v>
      </c>
      <c r="G42" s="317" t="s">
        <v>12</v>
      </c>
      <c r="H42" s="317" t="s">
        <v>179</v>
      </c>
      <c r="I42" s="317" t="s">
        <v>23</v>
      </c>
      <c r="J42" s="319">
        <f t="shared" ref="J42:L42" si="20">J43</f>
        <v>0</v>
      </c>
      <c r="K42" s="319">
        <f t="shared" si="20"/>
        <v>0</v>
      </c>
      <c r="L42" s="319">
        <f t="shared" si="20"/>
        <v>0</v>
      </c>
    </row>
    <row r="43" spans="1:12" ht="30" hidden="1" x14ac:dyDescent="0.25">
      <c r="A43" s="373" t="s">
        <v>24</v>
      </c>
      <c r="B43" s="371">
        <v>51</v>
      </c>
      <c r="C43" s="371">
        <v>0</v>
      </c>
      <c r="D43" s="317" t="s">
        <v>11</v>
      </c>
      <c r="E43" s="371">
        <v>851</v>
      </c>
      <c r="F43" s="317" t="s">
        <v>11</v>
      </c>
      <c r="G43" s="317" t="s">
        <v>12</v>
      </c>
      <c r="H43" s="317" t="s">
        <v>179</v>
      </c>
      <c r="I43" s="317" t="s">
        <v>25</v>
      </c>
      <c r="J43" s="319">
        <f>'3.ВС'!J47</f>
        <v>0</v>
      </c>
      <c r="K43" s="319">
        <f>'3.ВС'!K47</f>
        <v>0</v>
      </c>
      <c r="L43" s="319">
        <f>'3.ВС'!L47</f>
        <v>0</v>
      </c>
    </row>
    <row r="44" spans="1:12" ht="45" hidden="1" x14ac:dyDescent="0.25">
      <c r="A44" s="332" t="s">
        <v>382</v>
      </c>
      <c r="B44" s="371">
        <v>51</v>
      </c>
      <c r="C44" s="371">
        <v>0</v>
      </c>
      <c r="D44" s="317" t="s">
        <v>11</v>
      </c>
      <c r="E44" s="371">
        <v>851</v>
      </c>
      <c r="F44" s="317" t="s">
        <v>11</v>
      </c>
      <c r="G44" s="317" t="s">
        <v>12</v>
      </c>
      <c r="H44" s="317" t="s">
        <v>181</v>
      </c>
      <c r="I44" s="317"/>
      <c r="J44" s="319">
        <f t="shared" ref="J44:L45" si="21">J45</f>
        <v>0</v>
      </c>
      <c r="K44" s="319">
        <f t="shared" si="21"/>
        <v>0</v>
      </c>
      <c r="L44" s="319">
        <f t="shared" si="21"/>
        <v>0</v>
      </c>
    </row>
    <row r="45" spans="1:12" ht="45" hidden="1" x14ac:dyDescent="0.25">
      <c r="A45" s="373" t="s">
        <v>19</v>
      </c>
      <c r="B45" s="371">
        <v>51</v>
      </c>
      <c r="C45" s="371">
        <v>0</v>
      </c>
      <c r="D45" s="317" t="s">
        <v>11</v>
      </c>
      <c r="E45" s="371">
        <v>851</v>
      </c>
      <c r="F45" s="317" t="s">
        <v>11</v>
      </c>
      <c r="G45" s="317" t="s">
        <v>12</v>
      </c>
      <c r="H45" s="317" t="s">
        <v>181</v>
      </c>
      <c r="I45" s="317" t="s">
        <v>20</v>
      </c>
      <c r="J45" s="319">
        <f t="shared" si="21"/>
        <v>0</v>
      </c>
      <c r="K45" s="319">
        <f t="shared" si="21"/>
        <v>0</v>
      </c>
      <c r="L45" s="319">
        <f t="shared" si="21"/>
        <v>0</v>
      </c>
    </row>
    <row r="46" spans="1:12" ht="45" hidden="1" x14ac:dyDescent="0.25">
      <c r="A46" s="373" t="s">
        <v>9</v>
      </c>
      <c r="B46" s="371">
        <v>51</v>
      </c>
      <c r="C46" s="371">
        <v>0</v>
      </c>
      <c r="D46" s="317" t="s">
        <v>11</v>
      </c>
      <c r="E46" s="371">
        <v>851</v>
      </c>
      <c r="F46" s="317" t="s">
        <v>11</v>
      </c>
      <c r="G46" s="317" t="s">
        <v>12</v>
      </c>
      <c r="H46" s="317" t="s">
        <v>181</v>
      </c>
      <c r="I46" s="317" t="s">
        <v>21</v>
      </c>
      <c r="J46" s="319">
        <f>'3.ВС'!J50</f>
        <v>0</v>
      </c>
      <c r="K46" s="319">
        <f>'3.ВС'!K50</f>
        <v>0</v>
      </c>
      <c r="L46" s="319">
        <f>'3.ВС'!L50</f>
        <v>0</v>
      </c>
    </row>
    <row r="47" spans="1:12" ht="45" hidden="1" x14ac:dyDescent="0.25">
      <c r="A47" s="332" t="s">
        <v>289</v>
      </c>
      <c r="B47" s="371">
        <v>51</v>
      </c>
      <c r="C47" s="371">
        <v>0</v>
      </c>
      <c r="D47" s="317" t="s">
        <v>11</v>
      </c>
      <c r="E47" s="371">
        <v>851</v>
      </c>
      <c r="F47" s="317" t="s">
        <v>11</v>
      </c>
      <c r="G47" s="317" t="s">
        <v>12</v>
      </c>
      <c r="H47" s="317" t="s">
        <v>284</v>
      </c>
      <c r="I47" s="317"/>
      <c r="J47" s="319">
        <f t="shared" ref="J47:L48" si="22">J48</f>
        <v>0</v>
      </c>
      <c r="K47" s="319">
        <f t="shared" si="22"/>
        <v>0</v>
      </c>
      <c r="L47" s="319">
        <f t="shared" si="22"/>
        <v>0</v>
      </c>
    </row>
    <row r="48" spans="1:12" ht="45" hidden="1" x14ac:dyDescent="0.25">
      <c r="A48" s="335" t="s">
        <v>19</v>
      </c>
      <c r="B48" s="371">
        <v>51</v>
      </c>
      <c r="C48" s="371">
        <v>0</v>
      </c>
      <c r="D48" s="317" t="s">
        <v>11</v>
      </c>
      <c r="E48" s="371">
        <v>851</v>
      </c>
      <c r="F48" s="317" t="s">
        <v>11</v>
      </c>
      <c r="G48" s="317" t="s">
        <v>12</v>
      </c>
      <c r="H48" s="317" t="s">
        <v>284</v>
      </c>
      <c r="I48" s="317" t="s">
        <v>20</v>
      </c>
      <c r="J48" s="319">
        <f t="shared" si="22"/>
        <v>0</v>
      </c>
      <c r="K48" s="319">
        <f t="shared" si="22"/>
        <v>0</v>
      </c>
      <c r="L48" s="319">
        <f t="shared" si="22"/>
        <v>0</v>
      </c>
    </row>
    <row r="49" spans="1:12" ht="45" hidden="1" x14ac:dyDescent="0.25">
      <c r="A49" s="373" t="s">
        <v>9</v>
      </c>
      <c r="B49" s="371">
        <v>51</v>
      </c>
      <c r="C49" s="371">
        <v>0</v>
      </c>
      <c r="D49" s="317" t="s">
        <v>11</v>
      </c>
      <c r="E49" s="371">
        <v>851</v>
      </c>
      <c r="F49" s="317" t="s">
        <v>11</v>
      </c>
      <c r="G49" s="317" t="s">
        <v>12</v>
      </c>
      <c r="H49" s="317" t="s">
        <v>284</v>
      </c>
      <c r="I49" s="317" t="s">
        <v>21</v>
      </c>
      <c r="J49" s="319">
        <f>'3.ВС'!J53</f>
        <v>0</v>
      </c>
      <c r="K49" s="319">
        <f>'3.ВС'!K53</f>
        <v>0</v>
      </c>
      <c r="L49" s="319">
        <f>'3.ВС'!L53</f>
        <v>0</v>
      </c>
    </row>
    <row r="50" spans="1:12" ht="30" hidden="1" x14ac:dyDescent="0.25">
      <c r="A50" s="332" t="s">
        <v>27</v>
      </c>
      <c r="B50" s="371">
        <v>51</v>
      </c>
      <c r="C50" s="371">
        <v>0</v>
      </c>
      <c r="D50" s="317" t="s">
        <v>11</v>
      </c>
      <c r="E50" s="371">
        <v>851</v>
      </c>
      <c r="F50" s="317" t="s">
        <v>11</v>
      </c>
      <c r="G50" s="317" t="s">
        <v>12</v>
      </c>
      <c r="H50" s="317" t="s">
        <v>182</v>
      </c>
      <c r="I50" s="317"/>
      <c r="J50" s="319">
        <f t="shared" ref="J50:L51" si="23">J51</f>
        <v>0</v>
      </c>
      <c r="K50" s="319">
        <f t="shared" si="23"/>
        <v>0</v>
      </c>
      <c r="L50" s="319">
        <f t="shared" si="23"/>
        <v>0</v>
      </c>
    </row>
    <row r="51" spans="1:12" hidden="1" x14ac:dyDescent="0.25">
      <c r="A51" s="373" t="s">
        <v>22</v>
      </c>
      <c r="B51" s="371">
        <v>51</v>
      </c>
      <c r="C51" s="371">
        <v>0</v>
      </c>
      <c r="D51" s="317" t="s">
        <v>11</v>
      </c>
      <c r="E51" s="371">
        <v>851</v>
      </c>
      <c r="F51" s="317" t="s">
        <v>11</v>
      </c>
      <c r="G51" s="317" t="s">
        <v>12</v>
      </c>
      <c r="H51" s="317" t="s">
        <v>182</v>
      </c>
      <c r="I51" s="317" t="s">
        <v>23</v>
      </c>
      <c r="J51" s="319">
        <f t="shared" si="23"/>
        <v>0</v>
      </c>
      <c r="K51" s="319">
        <f t="shared" si="23"/>
        <v>0</v>
      </c>
      <c r="L51" s="319">
        <f t="shared" si="23"/>
        <v>0</v>
      </c>
    </row>
    <row r="52" spans="1:12" ht="30" hidden="1" x14ac:dyDescent="0.25">
      <c r="A52" s="373" t="s">
        <v>24</v>
      </c>
      <c r="B52" s="371">
        <v>51</v>
      </c>
      <c r="C52" s="371">
        <v>0</v>
      </c>
      <c r="D52" s="317" t="s">
        <v>11</v>
      </c>
      <c r="E52" s="371">
        <v>851</v>
      </c>
      <c r="F52" s="317" t="s">
        <v>11</v>
      </c>
      <c r="G52" s="317" t="s">
        <v>12</v>
      </c>
      <c r="H52" s="317" t="s">
        <v>182</v>
      </c>
      <c r="I52" s="317" t="s">
        <v>25</v>
      </c>
      <c r="J52" s="319">
        <f>'3.ВС'!J56</f>
        <v>0</v>
      </c>
      <c r="K52" s="319">
        <f>'3.ВС'!K56</f>
        <v>0</v>
      </c>
      <c r="L52" s="319">
        <f>'3.ВС'!L56</f>
        <v>0</v>
      </c>
    </row>
    <row r="53" spans="1:12" ht="45" hidden="1" x14ac:dyDescent="0.25">
      <c r="A53" s="332" t="s">
        <v>222</v>
      </c>
      <c r="B53" s="371">
        <v>51</v>
      </c>
      <c r="C53" s="371">
        <v>0</v>
      </c>
      <c r="D53" s="317" t="s">
        <v>11</v>
      </c>
      <c r="E53" s="371">
        <v>851</v>
      </c>
      <c r="F53" s="317" t="s">
        <v>11</v>
      </c>
      <c r="G53" s="316" t="s">
        <v>32</v>
      </c>
      <c r="H53" s="316" t="s">
        <v>184</v>
      </c>
      <c r="I53" s="317"/>
      <c r="J53" s="319">
        <f t="shared" ref="J53:L54" si="24">J54</f>
        <v>0</v>
      </c>
      <c r="K53" s="319">
        <f t="shared" si="24"/>
        <v>0</v>
      </c>
      <c r="L53" s="319">
        <f t="shared" si="24"/>
        <v>0</v>
      </c>
    </row>
    <row r="54" spans="1:12" ht="45" hidden="1" x14ac:dyDescent="0.25">
      <c r="A54" s="373" t="s">
        <v>19</v>
      </c>
      <c r="B54" s="371">
        <v>51</v>
      </c>
      <c r="C54" s="371">
        <v>0</v>
      </c>
      <c r="D54" s="317" t="s">
        <v>11</v>
      </c>
      <c r="E54" s="371">
        <v>851</v>
      </c>
      <c r="F54" s="317" t="s">
        <v>11</v>
      </c>
      <c r="G54" s="316" t="s">
        <v>32</v>
      </c>
      <c r="H54" s="316" t="s">
        <v>184</v>
      </c>
      <c r="I54" s="317" t="s">
        <v>20</v>
      </c>
      <c r="J54" s="319">
        <f t="shared" si="24"/>
        <v>0</v>
      </c>
      <c r="K54" s="319">
        <f t="shared" si="24"/>
        <v>0</v>
      </c>
      <c r="L54" s="319">
        <f t="shared" si="24"/>
        <v>0</v>
      </c>
    </row>
    <row r="55" spans="1:12" ht="45" hidden="1" x14ac:dyDescent="0.25">
      <c r="A55" s="373" t="s">
        <v>9</v>
      </c>
      <c r="B55" s="371">
        <v>51</v>
      </c>
      <c r="C55" s="371">
        <v>0</v>
      </c>
      <c r="D55" s="317" t="s">
        <v>11</v>
      </c>
      <c r="E55" s="371">
        <v>851</v>
      </c>
      <c r="F55" s="317" t="s">
        <v>11</v>
      </c>
      <c r="G55" s="316" t="s">
        <v>32</v>
      </c>
      <c r="H55" s="316" t="s">
        <v>184</v>
      </c>
      <c r="I55" s="317" t="s">
        <v>21</v>
      </c>
      <c r="J55" s="319">
        <f>'3.ВС'!J82</f>
        <v>0</v>
      </c>
      <c r="K55" s="319">
        <f>'3.ВС'!K82</f>
        <v>0</v>
      </c>
      <c r="L55" s="319">
        <f>'3.ВС'!L82</f>
        <v>0</v>
      </c>
    </row>
    <row r="56" spans="1:12" ht="90" hidden="1" x14ac:dyDescent="0.25">
      <c r="A56" s="332" t="s">
        <v>26</v>
      </c>
      <c r="B56" s="371">
        <v>51</v>
      </c>
      <c r="C56" s="371">
        <v>0</v>
      </c>
      <c r="D56" s="317" t="s">
        <v>11</v>
      </c>
      <c r="E56" s="371">
        <v>851</v>
      </c>
      <c r="F56" s="317" t="s">
        <v>11</v>
      </c>
      <c r="G56" s="317" t="s">
        <v>12</v>
      </c>
      <c r="H56" s="317" t="s">
        <v>180</v>
      </c>
      <c r="I56" s="317"/>
      <c r="J56" s="319">
        <f t="shared" ref="J56:L69" si="25">J57</f>
        <v>0</v>
      </c>
      <c r="K56" s="319">
        <f t="shared" si="25"/>
        <v>0</v>
      </c>
      <c r="L56" s="319">
        <f t="shared" si="25"/>
        <v>0</v>
      </c>
    </row>
    <row r="57" spans="1:12" ht="45" hidden="1" x14ac:dyDescent="0.25">
      <c r="A57" s="373" t="s">
        <v>19</v>
      </c>
      <c r="B57" s="371">
        <v>51</v>
      </c>
      <c r="C57" s="371">
        <v>0</v>
      </c>
      <c r="D57" s="317" t="s">
        <v>11</v>
      </c>
      <c r="E57" s="371">
        <v>851</v>
      </c>
      <c r="F57" s="317" t="s">
        <v>11</v>
      </c>
      <c r="G57" s="317" t="s">
        <v>12</v>
      </c>
      <c r="H57" s="317" t="s">
        <v>180</v>
      </c>
      <c r="I57" s="317" t="s">
        <v>20</v>
      </c>
      <c r="J57" s="319">
        <f t="shared" si="25"/>
        <v>0</v>
      </c>
      <c r="K57" s="319">
        <f t="shared" si="25"/>
        <v>0</v>
      </c>
      <c r="L57" s="319">
        <f t="shared" si="25"/>
        <v>0</v>
      </c>
    </row>
    <row r="58" spans="1:12" ht="45" hidden="1" x14ac:dyDescent="0.25">
      <c r="A58" s="373" t="s">
        <v>9</v>
      </c>
      <c r="B58" s="371">
        <v>51</v>
      </c>
      <c r="C58" s="371">
        <v>0</v>
      </c>
      <c r="D58" s="317" t="s">
        <v>11</v>
      </c>
      <c r="E58" s="371">
        <v>851</v>
      </c>
      <c r="F58" s="317" t="s">
        <v>11</v>
      </c>
      <c r="G58" s="317" t="s">
        <v>12</v>
      </c>
      <c r="H58" s="317" t="s">
        <v>180</v>
      </c>
      <c r="I58" s="317" t="s">
        <v>21</v>
      </c>
      <c r="J58" s="319">
        <f>'3.ВС'!J59</f>
        <v>0</v>
      </c>
      <c r="K58" s="319">
        <f>'3.ВС'!K59</f>
        <v>0</v>
      </c>
      <c r="L58" s="319">
        <f>'3.ВС'!L59</f>
        <v>0</v>
      </c>
    </row>
    <row r="59" spans="1:12" ht="105" hidden="1" x14ac:dyDescent="0.25">
      <c r="A59" s="334" t="s">
        <v>425</v>
      </c>
      <c r="B59" s="371">
        <v>51</v>
      </c>
      <c r="C59" s="371">
        <v>0</v>
      </c>
      <c r="D59" s="317" t="s">
        <v>11</v>
      </c>
      <c r="E59" s="371">
        <v>851</v>
      </c>
      <c r="F59" s="317"/>
      <c r="G59" s="317"/>
      <c r="H59" s="317" t="s">
        <v>433</v>
      </c>
      <c r="I59" s="317"/>
      <c r="J59" s="319">
        <f t="shared" si="25"/>
        <v>0</v>
      </c>
      <c r="K59" s="319">
        <f t="shared" si="25"/>
        <v>0</v>
      </c>
      <c r="L59" s="319">
        <f t="shared" si="25"/>
        <v>0</v>
      </c>
    </row>
    <row r="60" spans="1:12" ht="45" hidden="1" x14ac:dyDescent="0.25">
      <c r="A60" s="334" t="s">
        <v>19</v>
      </c>
      <c r="B60" s="371">
        <v>51</v>
      </c>
      <c r="C60" s="371">
        <v>0</v>
      </c>
      <c r="D60" s="317" t="s">
        <v>11</v>
      </c>
      <c r="E60" s="371">
        <v>851</v>
      </c>
      <c r="F60" s="317"/>
      <c r="G60" s="317"/>
      <c r="H60" s="317" t="s">
        <v>433</v>
      </c>
      <c r="I60" s="317" t="s">
        <v>20</v>
      </c>
      <c r="J60" s="319">
        <f t="shared" si="25"/>
        <v>0</v>
      </c>
      <c r="K60" s="319">
        <f t="shared" si="25"/>
        <v>0</v>
      </c>
      <c r="L60" s="319">
        <f t="shared" si="25"/>
        <v>0</v>
      </c>
    </row>
    <row r="61" spans="1:12" ht="45" hidden="1" x14ac:dyDescent="0.25">
      <c r="A61" s="334" t="s">
        <v>9</v>
      </c>
      <c r="B61" s="371">
        <v>51</v>
      </c>
      <c r="C61" s="371">
        <v>0</v>
      </c>
      <c r="D61" s="317" t="s">
        <v>11</v>
      </c>
      <c r="E61" s="371">
        <v>851</v>
      </c>
      <c r="F61" s="317"/>
      <c r="G61" s="317"/>
      <c r="H61" s="317" t="s">
        <v>433</v>
      </c>
      <c r="I61" s="317" t="s">
        <v>21</v>
      </c>
      <c r="J61" s="319">
        <f>'3.ВС'!J62</f>
        <v>0</v>
      </c>
      <c r="K61" s="319">
        <f>'3.ВС'!K62</f>
        <v>0</v>
      </c>
      <c r="L61" s="319">
        <f>'3.ВС'!L62</f>
        <v>0</v>
      </c>
    </row>
    <row r="62" spans="1:12" ht="77.25" hidden="1" customHeight="1" x14ac:dyDescent="0.25">
      <c r="A62" s="373" t="s">
        <v>427</v>
      </c>
      <c r="B62" s="371">
        <v>51</v>
      </c>
      <c r="C62" s="371">
        <v>0</v>
      </c>
      <c r="D62" s="317" t="s">
        <v>11</v>
      </c>
      <c r="E62" s="371">
        <v>851</v>
      </c>
      <c r="F62" s="317"/>
      <c r="G62" s="317"/>
      <c r="H62" s="317" t="s">
        <v>434</v>
      </c>
      <c r="I62" s="317"/>
      <c r="J62" s="319">
        <f t="shared" si="25"/>
        <v>0</v>
      </c>
      <c r="K62" s="319">
        <f t="shared" si="25"/>
        <v>0</v>
      </c>
      <c r="L62" s="319">
        <f t="shared" si="25"/>
        <v>0</v>
      </c>
    </row>
    <row r="63" spans="1:12" ht="45" hidden="1" x14ac:dyDescent="0.25">
      <c r="A63" s="334" t="s">
        <v>19</v>
      </c>
      <c r="B63" s="371">
        <v>51</v>
      </c>
      <c r="C63" s="371">
        <v>0</v>
      </c>
      <c r="D63" s="317" t="s">
        <v>11</v>
      </c>
      <c r="E63" s="371">
        <v>851</v>
      </c>
      <c r="F63" s="317"/>
      <c r="G63" s="317"/>
      <c r="H63" s="317" t="s">
        <v>434</v>
      </c>
      <c r="I63" s="317" t="s">
        <v>20</v>
      </c>
      <c r="J63" s="319">
        <f t="shared" si="25"/>
        <v>0</v>
      </c>
      <c r="K63" s="319">
        <f t="shared" si="25"/>
        <v>0</v>
      </c>
      <c r="L63" s="319">
        <f t="shared" si="25"/>
        <v>0</v>
      </c>
    </row>
    <row r="64" spans="1:12" ht="45" hidden="1" x14ac:dyDescent="0.25">
      <c r="A64" s="334" t="s">
        <v>9</v>
      </c>
      <c r="B64" s="371">
        <v>51</v>
      </c>
      <c r="C64" s="371">
        <v>0</v>
      </c>
      <c r="D64" s="317" t="s">
        <v>11</v>
      </c>
      <c r="E64" s="371">
        <v>851</v>
      </c>
      <c r="F64" s="317"/>
      <c r="G64" s="317"/>
      <c r="H64" s="317" t="s">
        <v>434</v>
      </c>
      <c r="I64" s="317" t="s">
        <v>21</v>
      </c>
      <c r="J64" s="319">
        <f>'3.ВС'!J65</f>
        <v>0</v>
      </c>
      <c r="K64" s="319">
        <f>'3.ВС'!K65</f>
        <v>0</v>
      </c>
      <c r="L64" s="319">
        <f>'3.ВС'!L65</f>
        <v>0</v>
      </c>
    </row>
    <row r="65" spans="1:12" ht="150" hidden="1" x14ac:dyDescent="0.25">
      <c r="A65" s="373" t="s">
        <v>429</v>
      </c>
      <c r="B65" s="371">
        <v>51</v>
      </c>
      <c r="C65" s="371">
        <v>0</v>
      </c>
      <c r="D65" s="317" t="s">
        <v>11</v>
      </c>
      <c r="E65" s="371">
        <v>851</v>
      </c>
      <c r="F65" s="317"/>
      <c r="G65" s="317"/>
      <c r="H65" s="317" t="s">
        <v>435</v>
      </c>
      <c r="I65" s="317"/>
      <c r="J65" s="319">
        <f t="shared" si="25"/>
        <v>0</v>
      </c>
      <c r="K65" s="319">
        <f t="shared" si="25"/>
        <v>0</v>
      </c>
      <c r="L65" s="319">
        <f t="shared" si="25"/>
        <v>0</v>
      </c>
    </row>
    <row r="66" spans="1:12" ht="45" hidden="1" x14ac:dyDescent="0.25">
      <c r="A66" s="334" t="s">
        <v>19</v>
      </c>
      <c r="B66" s="371">
        <v>51</v>
      </c>
      <c r="C66" s="371">
        <v>0</v>
      </c>
      <c r="D66" s="317" t="s">
        <v>11</v>
      </c>
      <c r="E66" s="371">
        <v>851</v>
      </c>
      <c r="F66" s="317"/>
      <c r="G66" s="317"/>
      <c r="H66" s="317" t="s">
        <v>435</v>
      </c>
      <c r="I66" s="317" t="s">
        <v>20</v>
      </c>
      <c r="J66" s="319">
        <f t="shared" si="25"/>
        <v>0</v>
      </c>
      <c r="K66" s="319">
        <f t="shared" si="25"/>
        <v>0</v>
      </c>
      <c r="L66" s="319">
        <f t="shared" si="25"/>
        <v>0</v>
      </c>
    </row>
    <row r="67" spans="1:12" ht="45" hidden="1" x14ac:dyDescent="0.25">
      <c r="A67" s="334" t="s">
        <v>9</v>
      </c>
      <c r="B67" s="371">
        <v>51</v>
      </c>
      <c r="C67" s="371">
        <v>0</v>
      </c>
      <c r="D67" s="317" t="s">
        <v>11</v>
      </c>
      <c r="E67" s="371">
        <v>851</v>
      </c>
      <c r="F67" s="317"/>
      <c r="G67" s="317"/>
      <c r="H67" s="317" t="s">
        <v>435</v>
      </c>
      <c r="I67" s="317" t="s">
        <v>21</v>
      </c>
      <c r="J67" s="319">
        <f>'3.ВС'!J68</f>
        <v>0</v>
      </c>
      <c r="K67" s="319">
        <f>'3.ВС'!K68</f>
        <v>0</v>
      </c>
      <c r="L67" s="319">
        <f>'3.ВС'!L68</f>
        <v>0</v>
      </c>
    </row>
    <row r="68" spans="1:12" ht="90" hidden="1" x14ac:dyDescent="0.25">
      <c r="A68" s="373" t="s">
        <v>431</v>
      </c>
      <c r="B68" s="371">
        <v>51</v>
      </c>
      <c r="C68" s="371">
        <v>0</v>
      </c>
      <c r="D68" s="317" t="s">
        <v>11</v>
      </c>
      <c r="E68" s="371">
        <v>851</v>
      </c>
      <c r="F68" s="317"/>
      <c r="G68" s="317"/>
      <c r="H68" s="317" t="s">
        <v>436</v>
      </c>
      <c r="I68" s="317"/>
      <c r="J68" s="319">
        <f t="shared" si="25"/>
        <v>0</v>
      </c>
      <c r="K68" s="319">
        <f t="shared" si="25"/>
        <v>0</v>
      </c>
      <c r="L68" s="319">
        <f t="shared" si="25"/>
        <v>0</v>
      </c>
    </row>
    <row r="69" spans="1:12" ht="45" hidden="1" x14ac:dyDescent="0.25">
      <c r="A69" s="334" t="s">
        <v>19</v>
      </c>
      <c r="B69" s="371">
        <v>51</v>
      </c>
      <c r="C69" s="371">
        <v>0</v>
      </c>
      <c r="D69" s="317" t="s">
        <v>11</v>
      </c>
      <c r="E69" s="371">
        <v>851</v>
      </c>
      <c r="F69" s="317"/>
      <c r="G69" s="317"/>
      <c r="H69" s="317" t="s">
        <v>436</v>
      </c>
      <c r="I69" s="317" t="s">
        <v>20</v>
      </c>
      <c r="J69" s="319">
        <f t="shared" si="25"/>
        <v>0</v>
      </c>
      <c r="K69" s="319">
        <f t="shared" si="25"/>
        <v>0</v>
      </c>
      <c r="L69" s="319">
        <f t="shared" si="25"/>
        <v>0</v>
      </c>
    </row>
    <row r="70" spans="1:12" ht="45" hidden="1" x14ac:dyDescent="0.25">
      <c r="A70" s="334" t="s">
        <v>9</v>
      </c>
      <c r="B70" s="371">
        <v>51</v>
      </c>
      <c r="C70" s="371">
        <v>0</v>
      </c>
      <c r="D70" s="317" t="s">
        <v>11</v>
      </c>
      <c r="E70" s="371">
        <v>851</v>
      </c>
      <c r="F70" s="317"/>
      <c r="G70" s="317"/>
      <c r="H70" s="317" t="s">
        <v>436</v>
      </c>
      <c r="I70" s="317" t="s">
        <v>21</v>
      </c>
      <c r="J70" s="319">
        <f>'3.ВС'!J71</f>
        <v>0</v>
      </c>
      <c r="K70" s="319">
        <f>'3.ВС'!K71</f>
        <v>0</v>
      </c>
      <c r="L70" s="319">
        <f>'3.ВС'!L71</f>
        <v>0</v>
      </c>
    </row>
    <row r="71" spans="1:12" ht="45" hidden="1" x14ac:dyDescent="0.25">
      <c r="A71" s="373" t="s">
        <v>363</v>
      </c>
      <c r="B71" s="371">
        <v>51</v>
      </c>
      <c r="C71" s="371">
        <v>0</v>
      </c>
      <c r="D71" s="317" t="s">
        <v>40</v>
      </c>
      <c r="E71" s="371"/>
      <c r="F71" s="317"/>
      <c r="G71" s="317"/>
      <c r="H71" s="317"/>
      <c r="I71" s="317"/>
      <c r="J71" s="319">
        <f t="shared" ref="J71:L71" si="26">J72</f>
        <v>0</v>
      </c>
      <c r="K71" s="319">
        <f t="shared" si="26"/>
        <v>0</v>
      </c>
      <c r="L71" s="319">
        <f t="shared" si="26"/>
        <v>0</v>
      </c>
    </row>
    <row r="72" spans="1:12" hidden="1" x14ac:dyDescent="0.25">
      <c r="A72" s="374" t="s">
        <v>6</v>
      </c>
      <c r="B72" s="371">
        <v>51</v>
      </c>
      <c r="C72" s="371">
        <v>0</v>
      </c>
      <c r="D72" s="317" t="s">
        <v>40</v>
      </c>
      <c r="E72" s="371">
        <v>851</v>
      </c>
      <c r="F72" s="317"/>
      <c r="G72" s="317"/>
      <c r="H72" s="317"/>
      <c r="I72" s="317"/>
      <c r="J72" s="319">
        <f>J73+J76+J79+J82</f>
        <v>0</v>
      </c>
      <c r="K72" s="319">
        <f t="shared" ref="K72:L72" si="27">K73+K76+K79+K82</f>
        <v>0</v>
      </c>
      <c r="L72" s="319">
        <f t="shared" si="27"/>
        <v>0</v>
      </c>
    </row>
    <row r="73" spans="1:12" ht="45" hidden="1" x14ac:dyDescent="0.25">
      <c r="A73" s="374" t="s">
        <v>35</v>
      </c>
      <c r="B73" s="371">
        <v>51</v>
      </c>
      <c r="C73" s="371">
        <v>0</v>
      </c>
      <c r="D73" s="317" t="s">
        <v>40</v>
      </c>
      <c r="E73" s="371">
        <v>851</v>
      </c>
      <c r="F73" s="317" t="s">
        <v>15</v>
      </c>
      <c r="G73" s="316" t="s">
        <v>32</v>
      </c>
      <c r="H73" s="316" t="s">
        <v>183</v>
      </c>
      <c r="I73" s="317"/>
      <c r="J73" s="319">
        <f t="shared" ref="J73:L77" si="28">J74</f>
        <v>0</v>
      </c>
      <c r="K73" s="319">
        <f t="shared" si="28"/>
        <v>0</v>
      </c>
      <c r="L73" s="319">
        <f t="shared" si="28"/>
        <v>0</v>
      </c>
    </row>
    <row r="74" spans="1:12" ht="45" hidden="1" x14ac:dyDescent="0.25">
      <c r="A74" s="373" t="s">
        <v>19</v>
      </c>
      <c r="B74" s="371">
        <v>51</v>
      </c>
      <c r="C74" s="371">
        <v>0</v>
      </c>
      <c r="D74" s="317" t="s">
        <v>40</v>
      </c>
      <c r="E74" s="371">
        <v>851</v>
      </c>
      <c r="F74" s="317" t="s">
        <v>11</v>
      </c>
      <c r="G74" s="317" t="s">
        <v>32</v>
      </c>
      <c r="H74" s="316" t="s">
        <v>183</v>
      </c>
      <c r="I74" s="317" t="s">
        <v>20</v>
      </c>
      <c r="J74" s="319">
        <f t="shared" si="28"/>
        <v>0</v>
      </c>
      <c r="K74" s="319">
        <f t="shared" si="28"/>
        <v>0</v>
      </c>
      <c r="L74" s="319">
        <f t="shared" si="28"/>
        <v>0</v>
      </c>
    </row>
    <row r="75" spans="1:12" ht="45" hidden="1" x14ac:dyDescent="0.25">
      <c r="A75" s="373" t="s">
        <v>9</v>
      </c>
      <c r="B75" s="371">
        <v>51</v>
      </c>
      <c r="C75" s="371">
        <v>0</v>
      </c>
      <c r="D75" s="317" t="s">
        <v>40</v>
      </c>
      <c r="E75" s="371">
        <v>851</v>
      </c>
      <c r="F75" s="317" t="s">
        <v>11</v>
      </c>
      <c r="G75" s="317" t="s">
        <v>32</v>
      </c>
      <c r="H75" s="316" t="s">
        <v>183</v>
      </c>
      <c r="I75" s="317" t="s">
        <v>21</v>
      </c>
      <c r="J75" s="319">
        <f>'3.ВС'!J85</f>
        <v>0</v>
      </c>
      <c r="K75" s="319">
        <f>'3.ВС'!K85</f>
        <v>0</v>
      </c>
      <c r="L75" s="319">
        <f>'3.ВС'!L85</f>
        <v>0</v>
      </c>
    </row>
    <row r="76" spans="1:12" ht="60" hidden="1" x14ac:dyDescent="0.25">
      <c r="A76" s="334" t="s">
        <v>421</v>
      </c>
      <c r="B76" s="371">
        <v>51</v>
      </c>
      <c r="C76" s="371">
        <v>0</v>
      </c>
      <c r="D76" s="317" t="s">
        <v>40</v>
      </c>
      <c r="E76" s="371">
        <v>851</v>
      </c>
      <c r="F76" s="317" t="s">
        <v>15</v>
      </c>
      <c r="G76" s="316" t="s">
        <v>32</v>
      </c>
      <c r="H76" s="316" t="s">
        <v>422</v>
      </c>
      <c r="I76" s="317"/>
      <c r="J76" s="319">
        <f t="shared" si="28"/>
        <v>0</v>
      </c>
      <c r="K76" s="319">
        <f t="shared" si="28"/>
        <v>0</v>
      </c>
      <c r="L76" s="319">
        <f t="shared" si="28"/>
        <v>0</v>
      </c>
    </row>
    <row r="77" spans="1:12" ht="45" hidden="1" x14ac:dyDescent="0.25">
      <c r="A77" s="334" t="s">
        <v>19</v>
      </c>
      <c r="B77" s="371">
        <v>51</v>
      </c>
      <c r="C77" s="371">
        <v>0</v>
      </c>
      <c r="D77" s="317" t="s">
        <v>40</v>
      </c>
      <c r="E77" s="371">
        <v>851</v>
      </c>
      <c r="F77" s="317" t="s">
        <v>11</v>
      </c>
      <c r="G77" s="317" t="s">
        <v>32</v>
      </c>
      <c r="H77" s="316" t="s">
        <v>422</v>
      </c>
      <c r="I77" s="317" t="s">
        <v>20</v>
      </c>
      <c r="J77" s="319">
        <f t="shared" si="28"/>
        <v>0</v>
      </c>
      <c r="K77" s="319">
        <f t="shared" si="28"/>
        <v>0</v>
      </c>
      <c r="L77" s="319">
        <f t="shared" si="28"/>
        <v>0</v>
      </c>
    </row>
    <row r="78" spans="1:12" ht="45" hidden="1" x14ac:dyDescent="0.25">
      <c r="A78" s="334" t="s">
        <v>9</v>
      </c>
      <c r="B78" s="371">
        <v>51</v>
      </c>
      <c r="C78" s="371">
        <v>0</v>
      </c>
      <c r="D78" s="317" t="s">
        <v>40</v>
      </c>
      <c r="E78" s="371">
        <v>851</v>
      </c>
      <c r="F78" s="317" t="s">
        <v>11</v>
      </c>
      <c r="G78" s="317" t="s">
        <v>32</v>
      </c>
      <c r="H78" s="316" t="s">
        <v>422</v>
      </c>
      <c r="I78" s="317" t="s">
        <v>21</v>
      </c>
      <c r="J78" s="319">
        <f>'3.ВС'!J88</f>
        <v>0</v>
      </c>
      <c r="K78" s="319">
        <f>'3.ВС'!K88</f>
        <v>0</v>
      </c>
      <c r="L78" s="319">
        <f>'3.ВС'!L88</f>
        <v>0</v>
      </c>
    </row>
    <row r="79" spans="1:12" ht="75" hidden="1" x14ac:dyDescent="0.25">
      <c r="A79" s="332" t="s">
        <v>62</v>
      </c>
      <c r="B79" s="371">
        <v>51</v>
      </c>
      <c r="C79" s="371">
        <v>0</v>
      </c>
      <c r="D79" s="317" t="s">
        <v>40</v>
      </c>
      <c r="E79" s="371">
        <v>851</v>
      </c>
      <c r="F79" s="316" t="s">
        <v>29</v>
      </c>
      <c r="G79" s="316" t="s">
        <v>11</v>
      </c>
      <c r="H79" s="316" t="s">
        <v>190</v>
      </c>
      <c r="I79" s="317"/>
      <c r="J79" s="319">
        <f t="shared" ref="J79:L83" si="29">J80</f>
        <v>0</v>
      </c>
      <c r="K79" s="319">
        <f t="shared" si="29"/>
        <v>0</v>
      </c>
      <c r="L79" s="319">
        <f t="shared" si="29"/>
        <v>0</v>
      </c>
    </row>
    <row r="80" spans="1:12" ht="45" hidden="1" x14ac:dyDescent="0.25">
      <c r="A80" s="373" t="s">
        <v>19</v>
      </c>
      <c r="B80" s="371">
        <v>51</v>
      </c>
      <c r="C80" s="371">
        <v>0</v>
      </c>
      <c r="D80" s="317" t="s">
        <v>40</v>
      </c>
      <c r="E80" s="371">
        <v>851</v>
      </c>
      <c r="F80" s="316" t="s">
        <v>29</v>
      </c>
      <c r="G80" s="316" t="s">
        <v>11</v>
      </c>
      <c r="H80" s="316" t="s">
        <v>190</v>
      </c>
      <c r="I80" s="317" t="s">
        <v>20</v>
      </c>
      <c r="J80" s="319">
        <f t="shared" si="29"/>
        <v>0</v>
      </c>
      <c r="K80" s="319">
        <f t="shared" si="29"/>
        <v>0</v>
      </c>
      <c r="L80" s="319">
        <f t="shared" si="29"/>
        <v>0</v>
      </c>
    </row>
    <row r="81" spans="1:12" ht="45" hidden="1" x14ac:dyDescent="0.25">
      <c r="A81" s="373" t="s">
        <v>9</v>
      </c>
      <c r="B81" s="371">
        <v>51</v>
      </c>
      <c r="C81" s="371">
        <v>0</v>
      </c>
      <c r="D81" s="317" t="s">
        <v>40</v>
      </c>
      <c r="E81" s="371">
        <v>851</v>
      </c>
      <c r="F81" s="316" t="s">
        <v>29</v>
      </c>
      <c r="G81" s="316" t="s">
        <v>11</v>
      </c>
      <c r="H81" s="316" t="s">
        <v>190</v>
      </c>
      <c r="I81" s="317" t="s">
        <v>21</v>
      </c>
      <c r="J81" s="319">
        <f>'3.ВС'!J151</f>
        <v>0</v>
      </c>
      <c r="K81" s="319">
        <f>'3.ВС'!K151</f>
        <v>0</v>
      </c>
      <c r="L81" s="319">
        <f>'3.ВС'!L151</f>
        <v>0</v>
      </c>
    </row>
    <row r="82" spans="1:12" ht="45" hidden="1" x14ac:dyDescent="0.25">
      <c r="A82" s="334" t="s">
        <v>442</v>
      </c>
      <c r="B82" s="371">
        <v>51</v>
      </c>
      <c r="C82" s="371">
        <v>0</v>
      </c>
      <c r="D82" s="317" t="s">
        <v>40</v>
      </c>
      <c r="E82" s="371">
        <v>851</v>
      </c>
      <c r="F82" s="316" t="s">
        <v>29</v>
      </c>
      <c r="G82" s="316" t="s">
        <v>11</v>
      </c>
      <c r="H82" s="316" t="s">
        <v>448</v>
      </c>
      <c r="I82" s="317"/>
      <c r="J82" s="319">
        <f t="shared" si="29"/>
        <v>0</v>
      </c>
      <c r="K82" s="319">
        <f t="shared" si="29"/>
        <v>0</v>
      </c>
      <c r="L82" s="319">
        <f t="shared" si="29"/>
        <v>0</v>
      </c>
    </row>
    <row r="83" spans="1:12" ht="45" hidden="1" x14ac:dyDescent="0.25">
      <c r="A83" s="334" t="s">
        <v>19</v>
      </c>
      <c r="B83" s="371">
        <v>51</v>
      </c>
      <c r="C83" s="371">
        <v>0</v>
      </c>
      <c r="D83" s="317" t="s">
        <v>40</v>
      </c>
      <c r="E83" s="371">
        <v>851</v>
      </c>
      <c r="F83" s="316" t="s">
        <v>29</v>
      </c>
      <c r="G83" s="316" t="s">
        <v>11</v>
      </c>
      <c r="H83" s="316" t="s">
        <v>448</v>
      </c>
      <c r="I83" s="317" t="s">
        <v>20</v>
      </c>
      <c r="J83" s="319">
        <f t="shared" si="29"/>
        <v>0</v>
      </c>
      <c r="K83" s="319">
        <f t="shared" si="29"/>
        <v>0</v>
      </c>
      <c r="L83" s="319">
        <f t="shared" si="29"/>
        <v>0</v>
      </c>
    </row>
    <row r="84" spans="1:12" ht="45" hidden="1" x14ac:dyDescent="0.25">
      <c r="A84" s="334" t="s">
        <v>9</v>
      </c>
      <c r="B84" s="371">
        <v>51</v>
      </c>
      <c r="C84" s="371">
        <v>0</v>
      </c>
      <c r="D84" s="317" t="s">
        <v>40</v>
      </c>
      <c r="E84" s="371">
        <v>851</v>
      </c>
      <c r="F84" s="316" t="s">
        <v>29</v>
      </c>
      <c r="G84" s="316" t="s">
        <v>11</v>
      </c>
      <c r="H84" s="316" t="s">
        <v>448</v>
      </c>
      <c r="I84" s="317" t="s">
        <v>21</v>
      </c>
      <c r="J84" s="319">
        <f>'3.ВС'!J143</f>
        <v>0</v>
      </c>
      <c r="K84" s="319">
        <f>'3.ВС'!K143</f>
        <v>0</v>
      </c>
      <c r="L84" s="319">
        <f>'3.ВС'!L143</f>
        <v>0</v>
      </c>
    </row>
    <row r="85" spans="1:12" ht="45" hidden="1" x14ac:dyDescent="0.25">
      <c r="A85" s="332" t="s">
        <v>149</v>
      </c>
      <c r="B85" s="371">
        <v>51</v>
      </c>
      <c r="C85" s="371">
        <v>0</v>
      </c>
      <c r="D85" s="317" t="s">
        <v>42</v>
      </c>
      <c r="E85" s="371"/>
      <c r="F85" s="317"/>
      <c r="G85" s="317"/>
      <c r="H85" s="317"/>
      <c r="I85" s="317"/>
      <c r="J85" s="319">
        <f t="shared" ref="J85:L88" si="30">J86</f>
        <v>0</v>
      </c>
      <c r="K85" s="319">
        <f t="shared" si="30"/>
        <v>0</v>
      </c>
      <c r="L85" s="319">
        <f t="shared" si="30"/>
        <v>0</v>
      </c>
    </row>
    <row r="86" spans="1:12" hidden="1" x14ac:dyDescent="0.25">
      <c r="A86" s="332" t="s">
        <v>6</v>
      </c>
      <c r="B86" s="330">
        <v>51</v>
      </c>
      <c r="C86" s="330">
        <v>0</v>
      </c>
      <c r="D86" s="317" t="s">
        <v>42</v>
      </c>
      <c r="E86" s="330">
        <v>851</v>
      </c>
      <c r="F86" s="317"/>
      <c r="G86" s="317"/>
      <c r="H86" s="317"/>
      <c r="I86" s="317"/>
      <c r="J86" s="320">
        <f t="shared" si="30"/>
        <v>0</v>
      </c>
      <c r="K86" s="320">
        <f t="shared" si="30"/>
        <v>0</v>
      </c>
      <c r="L86" s="320">
        <f t="shared" si="30"/>
        <v>0</v>
      </c>
    </row>
    <row r="87" spans="1:12" s="1" customFormat="1" ht="45" hidden="1" x14ac:dyDescent="0.25">
      <c r="A87" s="332" t="s">
        <v>36</v>
      </c>
      <c r="B87" s="371">
        <v>51</v>
      </c>
      <c r="C87" s="371">
        <v>0</v>
      </c>
      <c r="D87" s="316" t="s">
        <v>42</v>
      </c>
      <c r="E87" s="371">
        <v>851</v>
      </c>
      <c r="F87" s="316" t="s">
        <v>11</v>
      </c>
      <c r="G87" s="316" t="s">
        <v>32</v>
      </c>
      <c r="H87" s="316" t="s">
        <v>186</v>
      </c>
      <c r="I87" s="316"/>
      <c r="J87" s="336">
        <f t="shared" si="30"/>
        <v>0</v>
      </c>
      <c r="K87" s="336">
        <f t="shared" si="30"/>
        <v>0</v>
      </c>
      <c r="L87" s="336">
        <f t="shared" si="30"/>
        <v>0</v>
      </c>
    </row>
    <row r="88" spans="1:12" ht="45" hidden="1" x14ac:dyDescent="0.25">
      <c r="A88" s="373" t="s">
        <v>37</v>
      </c>
      <c r="B88" s="371">
        <v>51</v>
      </c>
      <c r="C88" s="371">
        <v>0</v>
      </c>
      <c r="D88" s="316" t="s">
        <v>42</v>
      </c>
      <c r="E88" s="371">
        <v>851</v>
      </c>
      <c r="F88" s="316" t="s">
        <v>11</v>
      </c>
      <c r="G88" s="316" t="s">
        <v>32</v>
      </c>
      <c r="H88" s="316" t="s">
        <v>186</v>
      </c>
      <c r="I88" s="317" t="s">
        <v>76</v>
      </c>
      <c r="J88" s="319">
        <f t="shared" si="30"/>
        <v>0</v>
      </c>
      <c r="K88" s="319">
        <f t="shared" si="30"/>
        <v>0</v>
      </c>
      <c r="L88" s="319">
        <f t="shared" si="30"/>
        <v>0</v>
      </c>
    </row>
    <row r="89" spans="1:12" ht="30" hidden="1" x14ac:dyDescent="0.25">
      <c r="A89" s="373" t="s">
        <v>38</v>
      </c>
      <c r="B89" s="371">
        <v>51</v>
      </c>
      <c r="C89" s="371">
        <v>0</v>
      </c>
      <c r="D89" s="316" t="s">
        <v>42</v>
      </c>
      <c r="E89" s="371">
        <v>851</v>
      </c>
      <c r="F89" s="316" t="s">
        <v>11</v>
      </c>
      <c r="G89" s="316" t="s">
        <v>32</v>
      </c>
      <c r="H89" s="316" t="s">
        <v>186</v>
      </c>
      <c r="I89" s="317" t="s">
        <v>78</v>
      </c>
      <c r="J89" s="319">
        <f>'3.ВС'!J91</f>
        <v>0</v>
      </c>
      <c r="K89" s="319">
        <f>'3.ВС'!K91</f>
        <v>0</v>
      </c>
      <c r="L89" s="319">
        <f>'3.ВС'!L91</f>
        <v>0</v>
      </c>
    </row>
    <row r="90" spans="1:12" s="1" customFormat="1" ht="60" hidden="1" x14ac:dyDescent="0.25">
      <c r="A90" s="332" t="s">
        <v>153</v>
      </c>
      <c r="B90" s="371">
        <v>51</v>
      </c>
      <c r="C90" s="371">
        <v>0</v>
      </c>
      <c r="D90" s="317" t="s">
        <v>12</v>
      </c>
      <c r="E90" s="371"/>
      <c r="F90" s="317"/>
      <c r="G90" s="317"/>
      <c r="H90" s="317"/>
      <c r="I90" s="317"/>
      <c r="J90" s="319">
        <f t="shared" ref="J90:L90" si="31">J91</f>
        <v>0</v>
      </c>
      <c r="K90" s="319">
        <f t="shared" si="31"/>
        <v>0</v>
      </c>
      <c r="L90" s="319">
        <f t="shared" si="31"/>
        <v>0</v>
      </c>
    </row>
    <row r="91" spans="1:12" s="1" customFormat="1" hidden="1" x14ac:dyDescent="0.25">
      <c r="A91" s="332" t="s">
        <v>6</v>
      </c>
      <c r="B91" s="330">
        <v>51</v>
      </c>
      <c r="C91" s="330">
        <v>0</v>
      </c>
      <c r="D91" s="317" t="s">
        <v>12</v>
      </c>
      <c r="E91" s="330">
        <v>851</v>
      </c>
      <c r="F91" s="317"/>
      <c r="G91" s="317"/>
      <c r="H91" s="317"/>
      <c r="I91" s="317"/>
      <c r="J91" s="320">
        <f t="shared" ref="J91:L91" si="32">J97+J92</f>
        <v>0</v>
      </c>
      <c r="K91" s="320">
        <f t="shared" si="32"/>
        <v>0</v>
      </c>
      <c r="L91" s="320">
        <f t="shared" si="32"/>
        <v>0</v>
      </c>
    </row>
    <row r="92" spans="1:12" s="1" customFormat="1" ht="60" hidden="1" x14ac:dyDescent="0.25">
      <c r="A92" s="334" t="s">
        <v>410</v>
      </c>
      <c r="B92" s="330">
        <v>51</v>
      </c>
      <c r="C92" s="371">
        <v>0</v>
      </c>
      <c r="D92" s="317" t="s">
        <v>12</v>
      </c>
      <c r="E92" s="330">
        <v>851</v>
      </c>
      <c r="F92" s="371" t="s">
        <v>40</v>
      </c>
      <c r="G92" s="371" t="s">
        <v>42</v>
      </c>
      <c r="H92" s="371">
        <v>51180</v>
      </c>
      <c r="I92" s="371" t="s">
        <v>44</v>
      </c>
      <c r="J92" s="320">
        <f>J93+J95</f>
        <v>0</v>
      </c>
      <c r="K92" s="320">
        <f t="shared" ref="K92:L92" si="33">K93+K95</f>
        <v>0</v>
      </c>
      <c r="L92" s="320">
        <f t="shared" si="33"/>
        <v>0</v>
      </c>
    </row>
    <row r="93" spans="1:12" ht="105" hidden="1" x14ac:dyDescent="0.25">
      <c r="A93" s="374" t="s">
        <v>14</v>
      </c>
      <c r="B93" s="371">
        <v>51</v>
      </c>
      <c r="C93" s="371">
        <v>0</v>
      </c>
      <c r="D93" s="317" t="s">
        <v>12</v>
      </c>
      <c r="E93" s="371">
        <v>851</v>
      </c>
      <c r="F93" s="317" t="s">
        <v>40</v>
      </c>
      <c r="G93" s="317" t="s">
        <v>42</v>
      </c>
      <c r="H93" s="371">
        <v>51180</v>
      </c>
      <c r="I93" s="317" t="s">
        <v>16</v>
      </c>
      <c r="J93" s="319">
        <f t="shared" ref="J93:L93" si="34">J94</f>
        <v>0</v>
      </c>
      <c r="K93" s="319">
        <f t="shared" si="34"/>
        <v>0</v>
      </c>
      <c r="L93" s="319">
        <f t="shared" si="34"/>
        <v>0</v>
      </c>
    </row>
    <row r="94" spans="1:12" ht="45" hidden="1" x14ac:dyDescent="0.25">
      <c r="A94" s="374" t="s">
        <v>8</v>
      </c>
      <c r="B94" s="371">
        <v>51</v>
      </c>
      <c r="C94" s="371">
        <v>0</v>
      </c>
      <c r="D94" s="317" t="s">
        <v>12</v>
      </c>
      <c r="E94" s="371">
        <v>851</v>
      </c>
      <c r="F94" s="317" t="s">
        <v>40</v>
      </c>
      <c r="G94" s="317" t="s">
        <v>42</v>
      </c>
      <c r="H94" s="371">
        <v>51180</v>
      </c>
      <c r="I94" s="317" t="s">
        <v>17</v>
      </c>
      <c r="J94" s="319">
        <f>'3.ВС'!J96</f>
        <v>0</v>
      </c>
      <c r="K94" s="319">
        <f>'3.ВС'!K96</f>
        <v>0</v>
      </c>
      <c r="L94" s="319">
        <f>'3.ВС'!L96</f>
        <v>0</v>
      </c>
    </row>
    <row r="95" spans="1:12" ht="45" hidden="1" x14ac:dyDescent="0.25">
      <c r="A95" s="373" t="s">
        <v>19</v>
      </c>
      <c r="B95" s="371">
        <v>51</v>
      </c>
      <c r="C95" s="371">
        <v>0</v>
      </c>
      <c r="D95" s="317" t="s">
        <v>12</v>
      </c>
      <c r="E95" s="371">
        <v>851</v>
      </c>
      <c r="F95" s="317" t="s">
        <v>40</v>
      </c>
      <c r="G95" s="317" t="s">
        <v>42</v>
      </c>
      <c r="H95" s="371">
        <v>51180</v>
      </c>
      <c r="I95" s="317" t="s">
        <v>20</v>
      </c>
      <c r="J95" s="319">
        <f t="shared" ref="J95:L95" si="35">J96</f>
        <v>0</v>
      </c>
      <c r="K95" s="319">
        <f t="shared" si="35"/>
        <v>0</v>
      </c>
      <c r="L95" s="319">
        <f t="shared" si="35"/>
        <v>0</v>
      </c>
    </row>
    <row r="96" spans="1:12" ht="45" hidden="1" x14ac:dyDescent="0.25">
      <c r="A96" s="373" t="s">
        <v>9</v>
      </c>
      <c r="B96" s="371">
        <v>51</v>
      </c>
      <c r="C96" s="371">
        <v>0</v>
      </c>
      <c r="D96" s="317" t="s">
        <v>12</v>
      </c>
      <c r="E96" s="371">
        <v>851</v>
      </c>
      <c r="F96" s="317" t="s">
        <v>40</v>
      </c>
      <c r="G96" s="317" t="s">
        <v>42</v>
      </c>
      <c r="H96" s="371">
        <v>51180</v>
      </c>
      <c r="I96" s="317" t="s">
        <v>21</v>
      </c>
      <c r="J96" s="319">
        <f>'3.ВС'!J98</f>
        <v>0</v>
      </c>
      <c r="K96" s="319">
        <f>'3.ВС'!K98</f>
        <v>0</v>
      </c>
      <c r="L96" s="319">
        <f>'3.ВС'!L98</f>
        <v>0</v>
      </c>
    </row>
    <row r="97" spans="1:12" s="1" customFormat="1" ht="75" hidden="1" x14ac:dyDescent="0.25">
      <c r="A97" s="332" t="s">
        <v>154</v>
      </c>
      <c r="B97" s="371">
        <v>51</v>
      </c>
      <c r="C97" s="371">
        <v>0</v>
      </c>
      <c r="D97" s="317" t="s">
        <v>12</v>
      </c>
      <c r="E97" s="371">
        <v>851</v>
      </c>
      <c r="F97" s="317" t="s">
        <v>11</v>
      </c>
      <c r="G97" s="317" t="s">
        <v>29</v>
      </c>
      <c r="H97" s="317" t="s">
        <v>155</v>
      </c>
      <c r="I97" s="317"/>
      <c r="J97" s="319">
        <f t="shared" ref="J97:L98" si="36">J98</f>
        <v>0</v>
      </c>
      <c r="K97" s="319">
        <f t="shared" si="36"/>
        <v>0</v>
      </c>
      <c r="L97" s="319">
        <f t="shared" si="36"/>
        <v>0</v>
      </c>
    </row>
    <row r="98" spans="1:12" s="1" customFormat="1" ht="45" hidden="1" x14ac:dyDescent="0.25">
      <c r="A98" s="373" t="s">
        <v>19</v>
      </c>
      <c r="B98" s="371">
        <v>51</v>
      </c>
      <c r="C98" s="371">
        <v>0</v>
      </c>
      <c r="D98" s="317" t="s">
        <v>12</v>
      </c>
      <c r="E98" s="371">
        <v>851</v>
      </c>
      <c r="F98" s="317" t="s">
        <v>11</v>
      </c>
      <c r="G98" s="317" t="s">
        <v>29</v>
      </c>
      <c r="H98" s="317" t="s">
        <v>155</v>
      </c>
      <c r="I98" s="317" t="s">
        <v>20</v>
      </c>
      <c r="J98" s="319">
        <f t="shared" si="36"/>
        <v>0</v>
      </c>
      <c r="K98" s="319">
        <f t="shared" si="36"/>
        <v>0</v>
      </c>
      <c r="L98" s="319">
        <f t="shared" si="36"/>
        <v>0</v>
      </c>
    </row>
    <row r="99" spans="1:12" s="1" customFormat="1" ht="45" hidden="1" x14ac:dyDescent="0.25">
      <c r="A99" s="373" t="s">
        <v>9</v>
      </c>
      <c r="B99" s="371">
        <v>51</v>
      </c>
      <c r="C99" s="371">
        <v>0</v>
      </c>
      <c r="D99" s="317" t="s">
        <v>12</v>
      </c>
      <c r="E99" s="371">
        <v>851</v>
      </c>
      <c r="F99" s="317" t="s">
        <v>11</v>
      </c>
      <c r="G99" s="317" t="s">
        <v>29</v>
      </c>
      <c r="H99" s="317" t="s">
        <v>155</v>
      </c>
      <c r="I99" s="317" t="s">
        <v>21</v>
      </c>
      <c r="J99" s="319">
        <f>'3.ВС'!J78</f>
        <v>0</v>
      </c>
      <c r="K99" s="319">
        <f>'3.ВС'!K78</f>
        <v>0</v>
      </c>
      <c r="L99" s="319">
        <f>'3.ВС'!L78</f>
        <v>0</v>
      </c>
    </row>
    <row r="100" spans="1:12" ht="60" hidden="1" x14ac:dyDescent="0.25">
      <c r="A100" s="332" t="s">
        <v>148</v>
      </c>
      <c r="B100" s="371">
        <v>51</v>
      </c>
      <c r="C100" s="371">
        <v>0</v>
      </c>
      <c r="D100" s="317" t="s">
        <v>29</v>
      </c>
      <c r="E100" s="371"/>
      <c r="F100" s="317"/>
      <c r="G100" s="317"/>
      <c r="H100" s="317"/>
      <c r="I100" s="317"/>
      <c r="J100" s="319">
        <f t="shared" ref="J100:L100" si="37">J101</f>
        <v>0</v>
      </c>
      <c r="K100" s="319">
        <f t="shared" si="37"/>
        <v>0</v>
      </c>
      <c r="L100" s="319">
        <f t="shared" si="37"/>
        <v>0</v>
      </c>
    </row>
    <row r="101" spans="1:12" hidden="1" x14ac:dyDescent="0.25">
      <c r="A101" s="332" t="s">
        <v>6</v>
      </c>
      <c r="B101" s="330">
        <v>51</v>
      </c>
      <c r="C101" s="330">
        <v>0</v>
      </c>
      <c r="D101" s="317" t="s">
        <v>29</v>
      </c>
      <c r="E101" s="330">
        <v>851</v>
      </c>
      <c r="F101" s="317"/>
      <c r="G101" s="317"/>
      <c r="H101" s="317"/>
      <c r="I101" s="317"/>
      <c r="J101" s="320">
        <f t="shared" ref="J101:L101" si="38">J102+J109</f>
        <v>0</v>
      </c>
      <c r="K101" s="320">
        <f t="shared" si="38"/>
        <v>0</v>
      </c>
      <c r="L101" s="320">
        <f t="shared" si="38"/>
        <v>0</v>
      </c>
    </row>
    <row r="102" spans="1:12" hidden="1" x14ac:dyDescent="0.25">
      <c r="A102" s="332" t="s">
        <v>47</v>
      </c>
      <c r="B102" s="371">
        <v>51</v>
      </c>
      <c r="C102" s="371">
        <v>0</v>
      </c>
      <c r="D102" s="317" t="s">
        <v>29</v>
      </c>
      <c r="E102" s="371">
        <v>851</v>
      </c>
      <c r="F102" s="317" t="s">
        <v>42</v>
      </c>
      <c r="G102" s="317" t="s">
        <v>46</v>
      </c>
      <c r="H102" s="317" t="s">
        <v>185</v>
      </c>
      <c r="I102" s="317"/>
      <c r="J102" s="319">
        <f t="shared" ref="J102:L102" si="39">J103+J105+J107</f>
        <v>0</v>
      </c>
      <c r="K102" s="319">
        <f t="shared" si="39"/>
        <v>0</v>
      </c>
      <c r="L102" s="319">
        <f t="shared" si="39"/>
        <v>0</v>
      </c>
    </row>
    <row r="103" spans="1:12" ht="105" hidden="1" x14ac:dyDescent="0.25">
      <c r="A103" s="374" t="s">
        <v>14</v>
      </c>
      <c r="B103" s="371">
        <v>51</v>
      </c>
      <c r="C103" s="371">
        <v>0</v>
      </c>
      <c r="D103" s="316" t="s">
        <v>29</v>
      </c>
      <c r="E103" s="371">
        <v>851</v>
      </c>
      <c r="F103" s="317" t="s">
        <v>42</v>
      </c>
      <c r="G103" s="316" t="s">
        <v>46</v>
      </c>
      <c r="H103" s="317" t="s">
        <v>185</v>
      </c>
      <c r="I103" s="317" t="s">
        <v>16</v>
      </c>
      <c r="J103" s="319">
        <f t="shared" ref="J103:L103" si="40">J104</f>
        <v>0</v>
      </c>
      <c r="K103" s="319">
        <f t="shared" si="40"/>
        <v>0</v>
      </c>
      <c r="L103" s="319">
        <f t="shared" si="40"/>
        <v>0</v>
      </c>
    </row>
    <row r="104" spans="1:12" ht="30" hidden="1" x14ac:dyDescent="0.25">
      <c r="A104" s="373" t="s">
        <v>7</v>
      </c>
      <c r="B104" s="371">
        <v>51</v>
      </c>
      <c r="C104" s="371">
        <v>0</v>
      </c>
      <c r="D104" s="316" t="s">
        <v>29</v>
      </c>
      <c r="E104" s="371">
        <v>851</v>
      </c>
      <c r="F104" s="317" t="s">
        <v>42</v>
      </c>
      <c r="G104" s="316" t="s">
        <v>46</v>
      </c>
      <c r="H104" s="317" t="s">
        <v>185</v>
      </c>
      <c r="I104" s="317" t="s">
        <v>48</v>
      </c>
      <c r="J104" s="319">
        <f>'3.ВС'!J103</f>
        <v>0</v>
      </c>
      <c r="K104" s="319">
        <f>'3.ВС'!K103</f>
        <v>0</v>
      </c>
      <c r="L104" s="319">
        <f>'3.ВС'!L103</f>
        <v>0</v>
      </c>
    </row>
    <row r="105" spans="1:12" ht="45" hidden="1" x14ac:dyDescent="0.25">
      <c r="A105" s="373" t="s">
        <v>19</v>
      </c>
      <c r="B105" s="371">
        <v>51</v>
      </c>
      <c r="C105" s="371">
        <v>0</v>
      </c>
      <c r="D105" s="316" t="s">
        <v>29</v>
      </c>
      <c r="E105" s="371">
        <v>851</v>
      </c>
      <c r="F105" s="317" t="s">
        <v>42</v>
      </c>
      <c r="G105" s="316" t="s">
        <v>46</v>
      </c>
      <c r="H105" s="317" t="s">
        <v>185</v>
      </c>
      <c r="I105" s="317" t="s">
        <v>20</v>
      </c>
      <c r="J105" s="319">
        <f t="shared" ref="J105:L105" si="41">J106</f>
        <v>0</v>
      </c>
      <c r="K105" s="319">
        <f t="shared" si="41"/>
        <v>0</v>
      </c>
      <c r="L105" s="319">
        <f t="shared" si="41"/>
        <v>0</v>
      </c>
    </row>
    <row r="106" spans="1:12" ht="45" hidden="1" x14ac:dyDescent="0.25">
      <c r="A106" s="373" t="s">
        <v>9</v>
      </c>
      <c r="B106" s="371">
        <v>51</v>
      </c>
      <c r="C106" s="371">
        <v>0</v>
      </c>
      <c r="D106" s="316" t="s">
        <v>29</v>
      </c>
      <c r="E106" s="371">
        <v>851</v>
      </c>
      <c r="F106" s="317" t="s">
        <v>42</v>
      </c>
      <c r="G106" s="316" t="s">
        <v>46</v>
      </c>
      <c r="H106" s="317" t="s">
        <v>185</v>
      </c>
      <c r="I106" s="317" t="s">
        <v>21</v>
      </c>
      <c r="J106" s="319">
        <f>'3.ВС'!J105</f>
        <v>0</v>
      </c>
      <c r="K106" s="319">
        <f>'3.ВС'!K105</f>
        <v>0</v>
      </c>
      <c r="L106" s="319">
        <f>'3.ВС'!L105</f>
        <v>0</v>
      </c>
    </row>
    <row r="107" spans="1:12" ht="30" hidden="1" x14ac:dyDescent="0.25">
      <c r="A107" s="373" t="s">
        <v>22</v>
      </c>
      <c r="B107" s="371">
        <v>51</v>
      </c>
      <c r="C107" s="371">
        <v>0</v>
      </c>
      <c r="D107" s="316" t="s">
        <v>29</v>
      </c>
      <c r="E107" s="371">
        <v>851</v>
      </c>
      <c r="F107" s="317" t="s">
        <v>42</v>
      </c>
      <c r="G107" s="316" t="s">
        <v>46</v>
      </c>
      <c r="H107" s="317" t="s">
        <v>185</v>
      </c>
      <c r="I107" s="317" t="s">
        <v>23</v>
      </c>
      <c r="J107" s="319">
        <f t="shared" ref="J107:L107" si="42">J108</f>
        <v>0</v>
      </c>
      <c r="K107" s="319">
        <f t="shared" si="42"/>
        <v>0</v>
      </c>
      <c r="L107" s="319">
        <f t="shared" si="42"/>
        <v>0</v>
      </c>
    </row>
    <row r="108" spans="1:12" ht="30" hidden="1" x14ac:dyDescent="0.25">
      <c r="A108" s="373" t="s">
        <v>24</v>
      </c>
      <c r="B108" s="371">
        <v>51</v>
      </c>
      <c r="C108" s="371">
        <v>0</v>
      </c>
      <c r="D108" s="316" t="s">
        <v>29</v>
      </c>
      <c r="E108" s="371">
        <v>851</v>
      </c>
      <c r="F108" s="317" t="s">
        <v>42</v>
      </c>
      <c r="G108" s="316" t="s">
        <v>46</v>
      </c>
      <c r="H108" s="317" t="s">
        <v>185</v>
      </c>
      <c r="I108" s="317" t="s">
        <v>25</v>
      </c>
      <c r="J108" s="319">
        <f>'3.ВС'!J107</f>
        <v>0</v>
      </c>
      <c r="K108" s="319">
        <f>'3.ВС'!K107</f>
        <v>0</v>
      </c>
      <c r="L108" s="319">
        <f>'3.ВС'!L107</f>
        <v>0</v>
      </c>
    </row>
    <row r="109" spans="1:12" ht="60" hidden="1" x14ac:dyDescent="0.25">
      <c r="A109" s="332" t="s">
        <v>245</v>
      </c>
      <c r="B109" s="371">
        <v>51</v>
      </c>
      <c r="C109" s="371">
        <v>0</v>
      </c>
      <c r="D109" s="316" t="s">
        <v>29</v>
      </c>
      <c r="E109" s="371">
        <v>851</v>
      </c>
      <c r="F109" s="317" t="s">
        <v>42</v>
      </c>
      <c r="G109" s="316" t="s">
        <v>46</v>
      </c>
      <c r="H109" s="317" t="s">
        <v>246</v>
      </c>
      <c r="I109" s="317"/>
      <c r="J109" s="319">
        <f t="shared" ref="J109:L110" si="43">J110</f>
        <v>0</v>
      </c>
      <c r="K109" s="319">
        <f t="shared" si="43"/>
        <v>0</v>
      </c>
      <c r="L109" s="319">
        <f t="shared" si="43"/>
        <v>0</v>
      </c>
    </row>
    <row r="110" spans="1:12" ht="45" hidden="1" x14ac:dyDescent="0.25">
      <c r="A110" s="373" t="s">
        <v>19</v>
      </c>
      <c r="B110" s="371">
        <v>51</v>
      </c>
      <c r="C110" s="371">
        <v>0</v>
      </c>
      <c r="D110" s="316" t="s">
        <v>29</v>
      </c>
      <c r="E110" s="371">
        <v>851</v>
      </c>
      <c r="F110" s="317" t="s">
        <v>42</v>
      </c>
      <c r="G110" s="316" t="s">
        <v>46</v>
      </c>
      <c r="H110" s="317" t="s">
        <v>246</v>
      </c>
      <c r="I110" s="317" t="s">
        <v>20</v>
      </c>
      <c r="J110" s="319">
        <f t="shared" si="43"/>
        <v>0</v>
      </c>
      <c r="K110" s="319">
        <f t="shared" si="43"/>
        <v>0</v>
      </c>
      <c r="L110" s="319">
        <f t="shared" si="43"/>
        <v>0</v>
      </c>
    </row>
    <row r="111" spans="1:12" ht="45" hidden="1" x14ac:dyDescent="0.25">
      <c r="A111" s="373" t="s">
        <v>9</v>
      </c>
      <c r="B111" s="371">
        <v>51</v>
      </c>
      <c r="C111" s="371">
        <v>0</v>
      </c>
      <c r="D111" s="316" t="s">
        <v>29</v>
      </c>
      <c r="E111" s="371">
        <v>851</v>
      </c>
      <c r="F111" s="317" t="s">
        <v>42</v>
      </c>
      <c r="G111" s="316" t="s">
        <v>46</v>
      </c>
      <c r="H111" s="317" t="s">
        <v>246</v>
      </c>
      <c r="I111" s="317" t="s">
        <v>21</v>
      </c>
      <c r="J111" s="319">
        <f>'3.ВС'!J110</f>
        <v>0</v>
      </c>
      <c r="K111" s="319">
        <f>'3.ВС'!K110</f>
        <v>0</v>
      </c>
      <c r="L111" s="319">
        <f>'3.ВС'!L110</f>
        <v>0</v>
      </c>
    </row>
    <row r="112" spans="1:12" ht="30" hidden="1" x14ac:dyDescent="0.25">
      <c r="A112" s="332" t="s">
        <v>150</v>
      </c>
      <c r="B112" s="371">
        <v>51</v>
      </c>
      <c r="C112" s="371">
        <v>0</v>
      </c>
      <c r="D112" s="317" t="s">
        <v>96</v>
      </c>
      <c r="E112" s="371"/>
      <c r="F112" s="317"/>
      <c r="G112" s="317"/>
      <c r="H112" s="317"/>
      <c r="I112" s="317"/>
      <c r="J112" s="319">
        <f t="shared" ref="J112:L115" si="44">J113</f>
        <v>0</v>
      </c>
      <c r="K112" s="319">
        <f t="shared" si="44"/>
        <v>0</v>
      </c>
      <c r="L112" s="319">
        <f t="shared" si="44"/>
        <v>0</v>
      </c>
    </row>
    <row r="113" spans="1:12" hidden="1" x14ac:dyDescent="0.25">
      <c r="A113" s="332" t="s">
        <v>6</v>
      </c>
      <c r="B113" s="330">
        <v>51</v>
      </c>
      <c r="C113" s="330">
        <v>0</v>
      </c>
      <c r="D113" s="317" t="s">
        <v>96</v>
      </c>
      <c r="E113" s="330">
        <v>851</v>
      </c>
      <c r="F113" s="317"/>
      <c r="G113" s="317"/>
      <c r="H113" s="317"/>
      <c r="I113" s="317"/>
      <c r="J113" s="320">
        <f t="shared" si="44"/>
        <v>0</v>
      </c>
      <c r="K113" s="320">
        <f t="shared" si="44"/>
        <v>0</v>
      </c>
      <c r="L113" s="320">
        <f t="shared" si="44"/>
        <v>0</v>
      </c>
    </row>
    <row r="114" spans="1:12" ht="180" hidden="1" x14ac:dyDescent="0.25">
      <c r="A114" s="332" t="s">
        <v>286</v>
      </c>
      <c r="B114" s="330">
        <v>51</v>
      </c>
      <c r="C114" s="330">
        <v>0</v>
      </c>
      <c r="D114" s="317" t="s">
        <v>96</v>
      </c>
      <c r="E114" s="371">
        <v>851</v>
      </c>
      <c r="F114" s="317" t="s">
        <v>12</v>
      </c>
      <c r="G114" s="317" t="s">
        <v>29</v>
      </c>
      <c r="H114" s="317" t="s">
        <v>152</v>
      </c>
      <c r="I114" s="317"/>
      <c r="J114" s="319">
        <f t="shared" si="44"/>
        <v>0</v>
      </c>
      <c r="K114" s="319">
        <f t="shared" si="44"/>
        <v>0</v>
      </c>
      <c r="L114" s="319">
        <f t="shared" si="44"/>
        <v>0</v>
      </c>
    </row>
    <row r="115" spans="1:12" ht="45" hidden="1" x14ac:dyDescent="0.25">
      <c r="A115" s="373" t="s">
        <v>19</v>
      </c>
      <c r="B115" s="330">
        <v>51</v>
      </c>
      <c r="C115" s="330">
        <v>0</v>
      </c>
      <c r="D115" s="317" t="s">
        <v>96</v>
      </c>
      <c r="E115" s="371">
        <v>851</v>
      </c>
      <c r="F115" s="317" t="s">
        <v>12</v>
      </c>
      <c r="G115" s="317" t="s">
        <v>29</v>
      </c>
      <c r="H115" s="317" t="s">
        <v>152</v>
      </c>
      <c r="I115" s="317" t="s">
        <v>20</v>
      </c>
      <c r="J115" s="319">
        <f t="shared" si="44"/>
        <v>0</v>
      </c>
      <c r="K115" s="319">
        <f t="shared" si="44"/>
        <v>0</v>
      </c>
      <c r="L115" s="319">
        <f t="shared" si="44"/>
        <v>0</v>
      </c>
    </row>
    <row r="116" spans="1:12" ht="45" hidden="1" x14ac:dyDescent="0.25">
      <c r="A116" s="373" t="s">
        <v>9</v>
      </c>
      <c r="B116" s="330">
        <v>51</v>
      </c>
      <c r="C116" s="330">
        <v>0</v>
      </c>
      <c r="D116" s="317" t="s">
        <v>96</v>
      </c>
      <c r="E116" s="371">
        <v>851</v>
      </c>
      <c r="F116" s="317" t="s">
        <v>12</v>
      </c>
      <c r="G116" s="317" t="s">
        <v>29</v>
      </c>
      <c r="H116" s="317" t="s">
        <v>152</v>
      </c>
      <c r="I116" s="317" t="s">
        <v>21</v>
      </c>
      <c r="J116" s="319">
        <f>'3.ВС'!J115</f>
        <v>0</v>
      </c>
      <c r="K116" s="319">
        <f>'3.ВС'!K115</f>
        <v>0</v>
      </c>
      <c r="L116" s="319">
        <f>'3.ВС'!L115</f>
        <v>0</v>
      </c>
    </row>
    <row r="117" spans="1:12" s="1" customFormat="1" ht="30" hidden="1" x14ac:dyDescent="0.25">
      <c r="A117" s="332" t="s">
        <v>156</v>
      </c>
      <c r="B117" s="371">
        <v>51</v>
      </c>
      <c r="C117" s="371">
        <v>0</v>
      </c>
      <c r="D117" s="316" t="s">
        <v>71</v>
      </c>
      <c r="E117" s="371"/>
      <c r="F117" s="316"/>
      <c r="G117" s="316"/>
      <c r="H117" s="316"/>
      <c r="I117" s="316"/>
      <c r="J117" s="336">
        <f t="shared" ref="J117:L117" si="45">J118</f>
        <v>0</v>
      </c>
      <c r="K117" s="336">
        <f t="shared" si="45"/>
        <v>0</v>
      </c>
      <c r="L117" s="336">
        <f t="shared" si="45"/>
        <v>0</v>
      </c>
    </row>
    <row r="118" spans="1:12" s="1" customFormat="1" hidden="1" x14ac:dyDescent="0.25">
      <c r="A118" s="332" t="s">
        <v>6</v>
      </c>
      <c r="B118" s="371">
        <v>51</v>
      </c>
      <c r="C118" s="371">
        <v>0</v>
      </c>
      <c r="D118" s="316" t="s">
        <v>71</v>
      </c>
      <c r="E118" s="330">
        <v>851</v>
      </c>
      <c r="F118" s="316"/>
      <c r="G118" s="316"/>
      <c r="H118" s="316"/>
      <c r="I118" s="316"/>
      <c r="J118" s="336">
        <f t="shared" ref="J118:L118" si="46">J119+J122+J125</f>
        <v>0</v>
      </c>
      <c r="K118" s="336">
        <f t="shared" si="46"/>
        <v>0</v>
      </c>
      <c r="L118" s="336">
        <f t="shared" si="46"/>
        <v>0</v>
      </c>
    </row>
    <row r="119" spans="1:12" s="1" customFormat="1" ht="45" hidden="1" x14ac:dyDescent="0.25">
      <c r="A119" s="332" t="s">
        <v>416</v>
      </c>
      <c r="B119" s="371">
        <v>51</v>
      </c>
      <c r="C119" s="371">
        <v>0</v>
      </c>
      <c r="D119" s="316" t="s">
        <v>71</v>
      </c>
      <c r="E119" s="330">
        <v>851</v>
      </c>
      <c r="F119" s="316"/>
      <c r="G119" s="316"/>
      <c r="H119" s="316" t="s">
        <v>417</v>
      </c>
      <c r="I119" s="316"/>
      <c r="J119" s="336">
        <f t="shared" ref="J119:L120" si="47">J120</f>
        <v>0</v>
      </c>
      <c r="K119" s="336">
        <f t="shared" si="47"/>
        <v>0</v>
      </c>
      <c r="L119" s="336">
        <f t="shared" si="47"/>
        <v>0</v>
      </c>
    </row>
    <row r="120" spans="1:12" s="1" customFormat="1" ht="45" hidden="1" x14ac:dyDescent="0.25">
      <c r="A120" s="373" t="s">
        <v>19</v>
      </c>
      <c r="B120" s="371">
        <v>51</v>
      </c>
      <c r="C120" s="371">
        <v>0</v>
      </c>
      <c r="D120" s="316" t="s">
        <v>71</v>
      </c>
      <c r="E120" s="330">
        <v>851</v>
      </c>
      <c r="F120" s="316"/>
      <c r="G120" s="316"/>
      <c r="H120" s="316" t="s">
        <v>417</v>
      </c>
      <c r="I120" s="317" t="s">
        <v>20</v>
      </c>
      <c r="J120" s="336">
        <f t="shared" si="47"/>
        <v>0</v>
      </c>
      <c r="K120" s="336">
        <f t="shared" si="47"/>
        <v>0</v>
      </c>
      <c r="L120" s="336">
        <f t="shared" si="47"/>
        <v>0</v>
      </c>
    </row>
    <row r="121" spans="1:12" s="1" customFormat="1" ht="45" hidden="1" x14ac:dyDescent="0.25">
      <c r="A121" s="373" t="s">
        <v>9</v>
      </c>
      <c r="B121" s="371">
        <v>51</v>
      </c>
      <c r="C121" s="371">
        <v>0</v>
      </c>
      <c r="D121" s="316" t="s">
        <v>71</v>
      </c>
      <c r="E121" s="330">
        <v>851</v>
      </c>
      <c r="F121" s="316"/>
      <c r="G121" s="316"/>
      <c r="H121" s="316" t="s">
        <v>417</v>
      </c>
      <c r="I121" s="317" t="s">
        <v>21</v>
      </c>
      <c r="J121" s="336">
        <f>'3.ВС'!J123</f>
        <v>0</v>
      </c>
      <c r="K121" s="336">
        <f>'3.ВС'!K123</f>
        <v>0</v>
      </c>
      <c r="L121" s="336">
        <f>'3.ВС'!L123</f>
        <v>0</v>
      </c>
    </row>
    <row r="122" spans="1:12" ht="60" hidden="1" x14ac:dyDescent="0.25">
      <c r="A122" s="334" t="s">
        <v>716</v>
      </c>
      <c r="B122" s="371">
        <v>51</v>
      </c>
      <c r="C122" s="371">
        <v>0</v>
      </c>
      <c r="D122" s="316" t="s">
        <v>71</v>
      </c>
      <c r="E122" s="371">
        <v>851</v>
      </c>
      <c r="F122" s="316" t="s">
        <v>12</v>
      </c>
      <c r="G122" s="316" t="s">
        <v>52</v>
      </c>
      <c r="H122" s="316" t="s">
        <v>718</v>
      </c>
      <c r="I122" s="316"/>
      <c r="J122" s="336">
        <f t="shared" ref="J122:L126" si="48">J123</f>
        <v>0</v>
      </c>
      <c r="K122" s="336">
        <f t="shared" si="48"/>
        <v>0</v>
      </c>
      <c r="L122" s="336">
        <f t="shared" si="48"/>
        <v>0</v>
      </c>
    </row>
    <row r="123" spans="1:12" ht="45" hidden="1" x14ac:dyDescent="0.25">
      <c r="A123" s="373" t="s">
        <v>19</v>
      </c>
      <c r="B123" s="371">
        <v>51</v>
      </c>
      <c r="C123" s="371">
        <v>0</v>
      </c>
      <c r="D123" s="316" t="s">
        <v>71</v>
      </c>
      <c r="E123" s="371">
        <v>851</v>
      </c>
      <c r="F123" s="316"/>
      <c r="G123" s="316"/>
      <c r="H123" s="316" t="s">
        <v>718</v>
      </c>
      <c r="I123" s="316" t="s">
        <v>20</v>
      </c>
      <c r="J123" s="336">
        <f t="shared" si="48"/>
        <v>0</v>
      </c>
      <c r="K123" s="336">
        <f t="shared" si="48"/>
        <v>0</v>
      </c>
      <c r="L123" s="336">
        <f t="shared" si="48"/>
        <v>0</v>
      </c>
    </row>
    <row r="124" spans="1:12" ht="45" hidden="1" x14ac:dyDescent="0.25">
      <c r="A124" s="373" t="s">
        <v>9</v>
      </c>
      <c r="B124" s="371">
        <v>51</v>
      </c>
      <c r="C124" s="371">
        <v>0</v>
      </c>
      <c r="D124" s="316" t="s">
        <v>71</v>
      </c>
      <c r="E124" s="371">
        <v>851</v>
      </c>
      <c r="F124" s="316"/>
      <c r="G124" s="316"/>
      <c r="H124" s="316" t="s">
        <v>718</v>
      </c>
      <c r="I124" s="316" t="s">
        <v>21</v>
      </c>
      <c r="J124" s="336">
        <f>'3.ВС'!J126</f>
        <v>0</v>
      </c>
      <c r="K124" s="336">
        <f>'3.ВС'!K126</f>
        <v>0</v>
      </c>
      <c r="L124" s="336">
        <f>'3.ВС'!L126</f>
        <v>0</v>
      </c>
    </row>
    <row r="125" spans="1:12" ht="30" hidden="1" x14ac:dyDescent="0.25">
      <c r="A125" s="332" t="s">
        <v>53</v>
      </c>
      <c r="B125" s="371">
        <v>51</v>
      </c>
      <c r="C125" s="371">
        <v>0</v>
      </c>
      <c r="D125" s="316" t="s">
        <v>71</v>
      </c>
      <c r="E125" s="371">
        <v>851</v>
      </c>
      <c r="F125" s="316" t="s">
        <v>12</v>
      </c>
      <c r="G125" s="316" t="s">
        <v>52</v>
      </c>
      <c r="H125" s="316" t="s">
        <v>188</v>
      </c>
      <c r="I125" s="316"/>
      <c r="J125" s="336">
        <f t="shared" si="48"/>
        <v>0</v>
      </c>
      <c r="K125" s="336">
        <f t="shared" si="48"/>
        <v>0</v>
      </c>
      <c r="L125" s="336">
        <f t="shared" si="48"/>
        <v>0</v>
      </c>
    </row>
    <row r="126" spans="1:12" ht="30" hidden="1" x14ac:dyDescent="0.25">
      <c r="A126" s="373" t="s">
        <v>22</v>
      </c>
      <c r="B126" s="371">
        <v>51</v>
      </c>
      <c r="C126" s="371">
        <v>0</v>
      </c>
      <c r="D126" s="316" t="s">
        <v>71</v>
      </c>
      <c r="E126" s="371">
        <v>851</v>
      </c>
      <c r="F126" s="316" t="s">
        <v>12</v>
      </c>
      <c r="G126" s="316" t="s">
        <v>52</v>
      </c>
      <c r="H126" s="316" t="s">
        <v>188</v>
      </c>
      <c r="I126" s="316" t="s">
        <v>23</v>
      </c>
      <c r="J126" s="336">
        <f t="shared" si="48"/>
        <v>0</v>
      </c>
      <c r="K126" s="336">
        <f t="shared" si="48"/>
        <v>0</v>
      </c>
      <c r="L126" s="336">
        <f t="shared" si="48"/>
        <v>0</v>
      </c>
    </row>
    <row r="127" spans="1:12" ht="30" hidden="1" x14ac:dyDescent="0.25">
      <c r="A127" s="373" t="s">
        <v>24</v>
      </c>
      <c r="B127" s="371">
        <v>51</v>
      </c>
      <c r="C127" s="371">
        <v>0</v>
      </c>
      <c r="D127" s="316" t="s">
        <v>71</v>
      </c>
      <c r="E127" s="371">
        <v>851</v>
      </c>
      <c r="F127" s="316" t="s">
        <v>12</v>
      </c>
      <c r="G127" s="316" t="s">
        <v>52</v>
      </c>
      <c r="H127" s="316" t="s">
        <v>188</v>
      </c>
      <c r="I127" s="316" t="s">
        <v>25</v>
      </c>
      <c r="J127" s="336">
        <f>'3.ВС'!J129</f>
        <v>0</v>
      </c>
      <c r="K127" s="336">
        <f>'3.ВС'!K129</f>
        <v>0</v>
      </c>
      <c r="L127" s="336">
        <f>'3.ВС'!L129</f>
        <v>0</v>
      </c>
    </row>
    <row r="128" spans="1:12" ht="60" hidden="1" x14ac:dyDescent="0.25">
      <c r="A128" s="332" t="s">
        <v>157</v>
      </c>
      <c r="B128" s="371">
        <v>51</v>
      </c>
      <c r="C128" s="371">
        <v>0</v>
      </c>
      <c r="D128" s="316" t="s">
        <v>52</v>
      </c>
      <c r="E128" s="371"/>
      <c r="F128" s="316"/>
      <c r="G128" s="316"/>
      <c r="H128" s="316"/>
      <c r="I128" s="316"/>
      <c r="J128" s="336">
        <f t="shared" ref="J128:L134" si="49">J129</f>
        <v>0</v>
      </c>
      <c r="K128" s="336">
        <f t="shared" si="49"/>
        <v>0</v>
      </c>
      <c r="L128" s="336">
        <f t="shared" si="49"/>
        <v>0</v>
      </c>
    </row>
    <row r="129" spans="1:12" hidden="1" x14ac:dyDescent="0.25">
      <c r="A129" s="332" t="s">
        <v>6</v>
      </c>
      <c r="B129" s="371">
        <v>51</v>
      </c>
      <c r="C129" s="371">
        <v>0</v>
      </c>
      <c r="D129" s="316" t="s">
        <v>52</v>
      </c>
      <c r="E129" s="371">
        <v>851</v>
      </c>
      <c r="F129" s="316"/>
      <c r="G129" s="316"/>
      <c r="H129" s="316"/>
      <c r="I129" s="316"/>
      <c r="J129" s="336">
        <f>J133+J130</f>
        <v>0</v>
      </c>
      <c r="K129" s="336">
        <f t="shared" ref="K129:L129" si="50">K133+K130</f>
        <v>0</v>
      </c>
      <c r="L129" s="336">
        <f t="shared" si="50"/>
        <v>0</v>
      </c>
    </row>
    <row r="130" spans="1:12" ht="60" hidden="1" x14ac:dyDescent="0.25">
      <c r="A130" s="334" t="s">
        <v>716</v>
      </c>
      <c r="B130" s="371">
        <v>51</v>
      </c>
      <c r="C130" s="371">
        <v>0</v>
      </c>
      <c r="D130" s="316" t="s">
        <v>52</v>
      </c>
      <c r="E130" s="371">
        <v>851</v>
      </c>
      <c r="F130" s="316" t="s">
        <v>12</v>
      </c>
      <c r="G130" s="316" t="s">
        <v>52</v>
      </c>
      <c r="H130" s="316" t="s">
        <v>734</v>
      </c>
      <c r="I130" s="316"/>
      <c r="J130" s="336">
        <f t="shared" ref="J130:L131" si="51">J131</f>
        <v>0</v>
      </c>
      <c r="K130" s="336">
        <f t="shared" si="51"/>
        <v>0</v>
      </c>
      <c r="L130" s="336">
        <f t="shared" si="51"/>
        <v>0</v>
      </c>
    </row>
    <row r="131" spans="1:12" ht="45" hidden="1" x14ac:dyDescent="0.25">
      <c r="A131" s="373" t="s">
        <v>19</v>
      </c>
      <c r="B131" s="371">
        <v>51</v>
      </c>
      <c r="C131" s="371">
        <v>0</v>
      </c>
      <c r="D131" s="316" t="s">
        <v>52</v>
      </c>
      <c r="E131" s="371">
        <v>851</v>
      </c>
      <c r="F131" s="316"/>
      <c r="G131" s="316"/>
      <c r="H131" s="316" t="s">
        <v>734</v>
      </c>
      <c r="I131" s="316" t="s">
        <v>20</v>
      </c>
      <c r="J131" s="336">
        <f t="shared" si="51"/>
        <v>0</v>
      </c>
      <c r="K131" s="336">
        <f t="shared" si="51"/>
        <v>0</v>
      </c>
      <c r="L131" s="336">
        <f t="shared" si="51"/>
        <v>0</v>
      </c>
    </row>
    <row r="132" spans="1:12" ht="45" hidden="1" x14ac:dyDescent="0.25">
      <c r="A132" s="373" t="s">
        <v>9</v>
      </c>
      <c r="B132" s="371">
        <v>51</v>
      </c>
      <c r="C132" s="371">
        <v>0</v>
      </c>
      <c r="D132" s="316" t="s">
        <v>52</v>
      </c>
      <c r="E132" s="371">
        <v>851</v>
      </c>
      <c r="F132" s="316"/>
      <c r="G132" s="316"/>
      <c r="H132" s="316" t="s">
        <v>734</v>
      </c>
      <c r="I132" s="316" t="s">
        <v>21</v>
      </c>
      <c r="J132" s="336">
        <f>'3.ВС'!J136</f>
        <v>0</v>
      </c>
      <c r="K132" s="336">
        <f>'3.ВС'!K136</f>
        <v>0</v>
      </c>
      <c r="L132" s="336">
        <f>'3.ВС'!L136</f>
        <v>0</v>
      </c>
    </row>
    <row r="133" spans="1:12" ht="146.25" hidden="1" customHeight="1" x14ac:dyDescent="0.25">
      <c r="A133" s="334" t="s">
        <v>673</v>
      </c>
      <c r="B133" s="371">
        <v>51</v>
      </c>
      <c r="C133" s="371">
        <v>0</v>
      </c>
      <c r="D133" s="316" t="s">
        <v>52</v>
      </c>
      <c r="E133" s="371">
        <v>851</v>
      </c>
      <c r="F133" s="316" t="s">
        <v>12</v>
      </c>
      <c r="G133" s="316" t="s">
        <v>52</v>
      </c>
      <c r="H133" s="316" t="s">
        <v>672</v>
      </c>
      <c r="I133" s="316"/>
      <c r="J133" s="336">
        <f t="shared" si="49"/>
        <v>0</v>
      </c>
      <c r="K133" s="336">
        <f t="shared" si="49"/>
        <v>0</v>
      </c>
      <c r="L133" s="336">
        <f t="shared" si="49"/>
        <v>0</v>
      </c>
    </row>
    <row r="134" spans="1:12" ht="30" hidden="1" x14ac:dyDescent="0.25">
      <c r="A134" s="374" t="s">
        <v>33</v>
      </c>
      <c r="B134" s="371">
        <v>51</v>
      </c>
      <c r="C134" s="371">
        <v>0</v>
      </c>
      <c r="D134" s="316" t="s">
        <v>52</v>
      </c>
      <c r="E134" s="371">
        <v>851</v>
      </c>
      <c r="F134" s="316"/>
      <c r="G134" s="316"/>
      <c r="H134" s="316" t="s">
        <v>672</v>
      </c>
      <c r="I134" s="316" t="s">
        <v>34</v>
      </c>
      <c r="J134" s="336">
        <f t="shared" si="49"/>
        <v>0</v>
      </c>
      <c r="K134" s="336">
        <f t="shared" si="49"/>
        <v>0</v>
      </c>
      <c r="L134" s="336">
        <f t="shared" si="49"/>
        <v>0</v>
      </c>
    </row>
    <row r="135" spans="1:12" ht="30" hidden="1" x14ac:dyDescent="0.25">
      <c r="A135" s="373" t="s">
        <v>55</v>
      </c>
      <c r="B135" s="371">
        <v>51</v>
      </c>
      <c r="C135" s="371">
        <v>0</v>
      </c>
      <c r="D135" s="316" t="s">
        <v>52</v>
      </c>
      <c r="E135" s="371">
        <v>851</v>
      </c>
      <c r="F135" s="316"/>
      <c r="G135" s="316"/>
      <c r="H135" s="316" t="s">
        <v>672</v>
      </c>
      <c r="I135" s="316" t="s">
        <v>56</v>
      </c>
      <c r="J135" s="336">
        <f>'3.ВС'!J139</f>
        <v>0</v>
      </c>
      <c r="K135" s="336">
        <f>'3.ВС'!K139</f>
        <v>0</v>
      </c>
      <c r="L135" s="336">
        <f>'3.ВС'!L139</f>
        <v>0</v>
      </c>
    </row>
    <row r="136" spans="1:12" ht="60" x14ac:dyDescent="0.25">
      <c r="A136" s="332" t="s">
        <v>365</v>
      </c>
      <c r="B136" s="330">
        <v>51</v>
      </c>
      <c r="C136" s="330">
        <v>0</v>
      </c>
      <c r="D136" s="317" t="s">
        <v>46</v>
      </c>
      <c r="E136" s="371"/>
      <c r="F136" s="317"/>
      <c r="G136" s="317"/>
      <c r="H136" s="317"/>
      <c r="I136" s="317"/>
      <c r="J136" s="319">
        <f>J137</f>
        <v>10600000</v>
      </c>
      <c r="K136" s="319">
        <f t="shared" ref="K136:L136" si="52">K137</f>
        <v>0</v>
      </c>
      <c r="L136" s="319">
        <f t="shared" si="52"/>
        <v>0</v>
      </c>
    </row>
    <row r="137" spans="1:12" x14ac:dyDescent="0.25">
      <c r="A137" s="332" t="s">
        <v>6</v>
      </c>
      <c r="B137" s="330">
        <v>51</v>
      </c>
      <c r="C137" s="330">
        <v>0</v>
      </c>
      <c r="D137" s="317" t="s">
        <v>46</v>
      </c>
      <c r="E137" s="330">
        <v>851</v>
      </c>
      <c r="F137" s="317"/>
      <c r="G137" s="317"/>
      <c r="H137" s="317"/>
      <c r="I137" s="317"/>
      <c r="J137" s="320">
        <f>J138+J149+J141+J146</f>
        <v>10600000</v>
      </c>
      <c r="K137" s="320">
        <f t="shared" ref="K137:L137" si="53">K138+K149+K141+K146</f>
        <v>0</v>
      </c>
      <c r="L137" s="320">
        <f t="shared" si="53"/>
        <v>0</v>
      </c>
    </row>
    <row r="138" spans="1:12" ht="30" hidden="1" x14ac:dyDescent="0.25">
      <c r="A138" s="337" t="s">
        <v>226</v>
      </c>
      <c r="B138" s="371">
        <v>51</v>
      </c>
      <c r="C138" s="371">
        <v>0</v>
      </c>
      <c r="D138" s="317" t="s">
        <v>46</v>
      </c>
      <c r="E138" s="371">
        <v>851</v>
      </c>
      <c r="F138" s="317" t="s">
        <v>29</v>
      </c>
      <c r="G138" s="317" t="s">
        <v>40</v>
      </c>
      <c r="H138" s="317" t="s">
        <v>227</v>
      </c>
      <c r="I138" s="317"/>
      <c r="J138" s="319">
        <f t="shared" ref="J138:L139" si="54">J139</f>
        <v>0</v>
      </c>
      <c r="K138" s="319">
        <f t="shared" si="54"/>
        <v>0</v>
      </c>
      <c r="L138" s="319">
        <f t="shared" si="54"/>
        <v>0</v>
      </c>
    </row>
    <row r="139" spans="1:12" ht="45" hidden="1" x14ac:dyDescent="0.25">
      <c r="A139" s="373" t="s">
        <v>19</v>
      </c>
      <c r="B139" s="371">
        <v>51</v>
      </c>
      <c r="C139" s="371">
        <v>0</v>
      </c>
      <c r="D139" s="317" t="s">
        <v>46</v>
      </c>
      <c r="E139" s="371">
        <v>851</v>
      </c>
      <c r="F139" s="317" t="s">
        <v>29</v>
      </c>
      <c r="G139" s="317" t="s">
        <v>40</v>
      </c>
      <c r="H139" s="317" t="s">
        <v>227</v>
      </c>
      <c r="I139" s="317" t="s">
        <v>20</v>
      </c>
      <c r="J139" s="319">
        <f t="shared" si="54"/>
        <v>0</v>
      </c>
      <c r="K139" s="319">
        <f t="shared" si="54"/>
        <v>0</v>
      </c>
      <c r="L139" s="319">
        <f t="shared" si="54"/>
        <v>0</v>
      </c>
    </row>
    <row r="140" spans="1:12" ht="45" hidden="1" x14ac:dyDescent="0.25">
      <c r="A140" s="373" t="s">
        <v>9</v>
      </c>
      <c r="B140" s="371">
        <v>51</v>
      </c>
      <c r="C140" s="371">
        <v>0</v>
      </c>
      <c r="D140" s="317" t="s">
        <v>46</v>
      </c>
      <c r="E140" s="371">
        <v>851</v>
      </c>
      <c r="F140" s="317" t="s">
        <v>29</v>
      </c>
      <c r="G140" s="317" t="s">
        <v>40</v>
      </c>
      <c r="H140" s="317" t="s">
        <v>227</v>
      </c>
      <c r="I140" s="317" t="s">
        <v>21</v>
      </c>
      <c r="J140" s="319">
        <f>'3.ВС'!J163</f>
        <v>0</v>
      </c>
      <c r="K140" s="319">
        <f>'3.ВС'!K163</f>
        <v>0</v>
      </c>
      <c r="L140" s="319">
        <f>'3.ВС'!L163</f>
        <v>0</v>
      </c>
    </row>
    <row r="141" spans="1:12" ht="30" hidden="1" x14ac:dyDescent="0.25">
      <c r="A141" s="340" t="s">
        <v>419</v>
      </c>
      <c r="B141" s="371">
        <v>51</v>
      </c>
      <c r="C141" s="371">
        <v>0</v>
      </c>
      <c r="D141" s="317" t="s">
        <v>46</v>
      </c>
      <c r="E141" s="371">
        <v>851</v>
      </c>
      <c r="F141" s="317" t="s">
        <v>29</v>
      </c>
      <c r="G141" s="317" t="s">
        <v>40</v>
      </c>
      <c r="H141" s="317" t="s">
        <v>420</v>
      </c>
      <c r="I141" s="317"/>
      <c r="J141" s="319">
        <f>J142+J144</f>
        <v>0</v>
      </c>
      <c r="K141" s="319">
        <f t="shared" ref="K141:L141" si="55">K142+K144</f>
        <v>0</v>
      </c>
      <c r="L141" s="319">
        <f t="shared" si="55"/>
        <v>0</v>
      </c>
    </row>
    <row r="142" spans="1:12" ht="45" hidden="1" x14ac:dyDescent="0.25">
      <c r="A142" s="334" t="s">
        <v>19</v>
      </c>
      <c r="B142" s="371">
        <v>51</v>
      </c>
      <c r="C142" s="371">
        <v>0</v>
      </c>
      <c r="D142" s="317" t="s">
        <v>46</v>
      </c>
      <c r="E142" s="371">
        <v>851</v>
      </c>
      <c r="F142" s="317" t="s">
        <v>29</v>
      </c>
      <c r="G142" s="317" t="s">
        <v>40</v>
      </c>
      <c r="H142" s="317" t="s">
        <v>420</v>
      </c>
      <c r="I142" s="317" t="s">
        <v>20</v>
      </c>
      <c r="J142" s="319">
        <f>J143</f>
        <v>0</v>
      </c>
      <c r="K142" s="319">
        <f t="shared" ref="K142:L142" si="56">K143</f>
        <v>0</v>
      </c>
      <c r="L142" s="319">
        <f t="shared" si="56"/>
        <v>0</v>
      </c>
    </row>
    <row r="143" spans="1:12" ht="45" hidden="1" x14ac:dyDescent="0.25">
      <c r="A143" s="334" t="s">
        <v>9</v>
      </c>
      <c r="B143" s="371">
        <v>51</v>
      </c>
      <c r="C143" s="371">
        <v>0</v>
      </c>
      <c r="D143" s="317" t="s">
        <v>46</v>
      </c>
      <c r="E143" s="371">
        <v>851</v>
      </c>
      <c r="F143" s="317" t="s">
        <v>29</v>
      </c>
      <c r="G143" s="317" t="s">
        <v>40</v>
      </c>
      <c r="H143" s="317" t="s">
        <v>420</v>
      </c>
      <c r="I143" s="317" t="s">
        <v>21</v>
      </c>
      <c r="J143" s="319">
        <f>'3.ВС'!J154</f>
        <v>0</v>
      </c>
      <c r="K143" s="319">
        <f>'3.ВС'!K154</f>
        <v>0</v>
      </c>
      <c r="L143" s="319">
        <f>'3.ВС'!L154</f>
        <v>0</v>
      </c>
    </row>
    <row r="144" spans="1:12" hidden="1" x14ac:dyDescent="0.25">
      <c r="A144" s="373" t="s">
        <v>22</v>
      </c>
      <c r="B144" s="371">
        <v>51</v>
      </c>
      <c r="C144" s="371">
        <v>0</v>
      </c>
      <c r="D144" s="317" t="s">
        <v>46</v>
      </c>
      <c r="E144" s="371">
        <v>851</v>
      </c>
      <c r="F144" s="317" t="s">
        <v>29</v>
      </c>
      <c r="G144" s="317" t="s">
        <v>40</v>
      </c>
      <c r="H144" s="317" t="s">
        <v>420</v>
      </c>
      <c r="I144" s="317" t="s">
        <v>23</v>
      </c>
      <c r="J144" s="319">
        <f>J145</f>
        <v>0</v>
      </c>
      <c r="K144" s="319">
        <f t="shared" ref="K144:L144" si="57">K145</f>
        <v>0</v>
      </c>
      <c r="L144" s="319">
        <f t="shared" si="57"/>
        <v>0</v>
      </c>
    </row>
    <row r="145" spans="1:12" hidden="1" x14ac:dyDescent="0.25">
      <c r="A145" s="373" t="s">
        <v>947</v>
      </c>
      <c r="B145" s="371">
        <v>51</v>
      </c>
      <c r="C145" s="371">
        <v>0</v>
      </c>
      <c r="D145" s="317" t="s">
        <v>46</v>
      </c>
      <c r="E145" s="371">
        <v>851</v>
      </c>
      <c r="F145" s="317" t="s">
        <v>29</v>
      </c>
      <c r="G145" s="317" t="s">
        <v>40</v>
      </c>
      <c r="H145" s="317" t="s">
        <v>420</v>
      </c>
      <c r="I145" s="317" t="s">
        <v>948</v>
      </c>
      <c r="J145" s="319">
        <f>'3.ВС'!J156</f>
        <v>0</v>
      </c>
      <c r="K145" s="319">
        <f>'3.ВС'!K156</f>
        <v>0</v>
      </c>
      <c r="L145" s="319">
        <f>'3.ВС'!L156</f>
        <v>0</v>
      </c>
    </row>
    <row r="146" spans="1:12" ht="45" x14ac:dyDescent="0.25">
      <c r="A146" s="434" t="s">
        <v>965</v>
      </c>
      <c r="B146" s="433">
        <v>51</v>
      </c>
      <c r="C146" s="433">
        <v>0</v>
      </c>
      <c r="D146" s="317" t="s">
        <v>46</v>
      </c>
      <c r="E146" s="433">
        <v>851</v>
      </c>
      <c r="F146" s="317" t="s">
        <v>29</v>
      </c>
      <c r="G146" s="317" t="s">
        <v>40</v>
      </c>
      <c r="H146" s="317" t="s">
        <v>967</v>
      </c>
      <c r="I146" s="317"/>
      <c r="J146" s="319">
        <f>J147</f>
        <v>10600000</v>
      </c>
      <c r="K146" s="319">
        <f t="shared" ref="K146:L147" si="58">K147</f>
        <v>0</v>
      </c>
      <c r="L146" s="319">
        <f t="shared" si="58"/>
        <v>0</v>
      </c>
    </row>
    <row r="147" spans="1:12" ht="45" x14ac:dyDescent="0.25">
      <c r="A147" s="434" t="s">
        <v>19</v>
      </c>
      <c r="B147" s="433">
        <v>51</v>
      </c>
      <c r="C147" s="433">
        <v>0</v>
      </c>
      <c r="D147" s="317" t="s">
        <v>46</v>
      </c>
      <c r="E147" s="433">
        <v>851</v>
      </c>
      <c r="F147" s="317" t="s">
        <v>29</v>
      </c>
      <c r="G147" s="317" t="s">
        <v>40</v>
      </c>
      <c r="H147" s="317" t="s">
        <v>967</v>
      </c>
      <c r="I147" s="317" t="s">
        <v>20</v>
      </c>
      <c r="J147" s="319">
        <f>J148</f>
        <v>10600000</v>
      </c>
      <c r="K147" s="319">
        <f t="shared" si="58"/>
        <v>0</v>
      </c>
      <c r="L147" s="319">
        <f t="shared" si="58"/>
        <v>0</v>
      </c>
    </row>
    <row r="148" spans="1:12" ht="45" x14ac:dyDescent="0.25">
      <c r="A148" s="434" t="s">
        <v>9</v>
      </c>
      <c r="B148" s="433">
        <v>51</v>
      </c>
      <c r="C148" s="433">
        <v>0</v>
      </c>
      <c r="D148" s="317" t="s">
        <v>46</v>
      </c>
      <c r="E148" s="433">
        <v>851</v>
      </c>
      <c r="F148" s="317" t="s">
        <v>29</v>
      </c>
      <c r="G148" s="317" t="s">
        <v>40</v>
      </c>
      <c r="H148" s="317" t="s">
        <v>967</v>
      </c>
      <c r="I148" s="317" t="s">
        <v>21</v>
      </c>
      <c r="J148" s="319">
        <f>'3.ВС'!J166</f>
        <v>10600000</v>
      </c>
      <c r="K148" s="319">
        <f>'3.ВС'!K166</f>
        <v>0</v>
      </c>
      <c r="L148" s="319">
        <f>'3.ВС'!L166</f>
        <v>0</v>
      </c>
    </row>
    <row r="149" spans="1:12" ht="114.75" hidden="1" customHeight="1" x14ac:dyDescent="0.25">
      <c r="A149" s="332" t="s">
        <v>63</v>
      </c>
      <c r="B149" s="371">
        <v>51</v>
      </c>
      <c r="C149" s="371">
        <v>0</v>
      </c>
      <c r="D149" s="317" t="s">
        <v>46</v>
      </c>
      <c r="E149" s="371">
        <v>851</v>
      </c>
      <c r="F149" s="316"/>
      <c r="G149" s="316"/>
      <c r="H149" s="316" t="s">
        <v>191</v>
      </c>
      <c r="I149" s="317"/>
      <c r="J149" s="319">
        <f t="shared" ref="J149:L150" si="59">J150</f>
        <v>0</v>
      </c>
      <c r="K149" s="319">
        <f t="shared" si="59"/>
        <v>0</v>
      </c>
      <c r="L149" s="319">
        <f t="shared" si="59"/>
        <v>0</v>
      </c>
    </row>
    <row r="150" spans="1:12" hidden="1" x14ac:dyDescent="0.25">
      <c r="A150" s="374" t="s">
        <v>33</v>
      </c>
      <c r="B150" s="371">
        <v>51</v>
      </c>
      <c r="C150" s="371">
        <v>0</v>
      </c>
      <c r="D150" s="317" t="s">
        <v>46</v>
      </c>
      <c r="E150" s="371">
        <v>851</v>
      </c>
      <c r="F150" s="316"/>
      <c r="G150" s="316"/>
      <c r="H150" s="316" t="s">
        <v>191</v>
      </c>
      <c r="I150" s="317" t="s">
        <v>34</v>
      </c>
      <c r="J150" s="319">
        <f t="shared" si="59"/>
        <v>0</v>
      </c>
      <c r="K150" s="319">
        <f t="shared" si="59"/>
        <v>0</v>
      </c>
      <c r="L150" s="319">
        <f t="shared" si="59"/>
        <v>0</v>
      </c>
    </row>
    <row r="151" spans="1:12" hidden="1" x14ac:dyDescent="0.25">
      <c r="A151" s="373" t="s">
        <v>55</v>
      </c>
      <c r="B151" s="371">
        <v>51</v>
      </c>
      <c r="C151" s="371">
        <v>0</v>
      </c>
      <c r="D151" s="317" t="s">
        <v>46</v>
      </c>
      <c r="E151" s="371">
        <v>851</v>
      </c>
      <c r="F151" s="316"/>
      <c r="G151" s="316"/>
      <c r="H151" s="316" t="s">
        <v>191</v>
      </c>
      <c r="I151" s="317" t="s">
        <v>56</v>
      </c>
      <c r="J151" s="319">
        <f>'3.ВС'!J159</f>
        <v>0</v>
      </c>
      <c r="K151" s="319">
        <f>'3.ВС'!K159</f>
        <v>0</v>
      </c>
      <c r="L151" s="319">
        <f>'3.ВС'!L159</f>
        <v>0</v>
      </c>
    </row>
    <row r="152" spans="1:12" ht="45" hidden="1" x14ac:dyDescent="0.25">
      <c r="A152" s="337" t="s">
        <v>282</v>
      </c>
      <c r="B152" s="371">
        <v>51</v>
      </c>
      <c r="C152" s="371">
        <v>0</v>
      </c>
      <c r="D152" s="316" t="s">
        <v>100</v>
      </c>
      <c r="E152" s="371"/>
      <c r="F152" s="316"/>
      <c r="G152" s="316"/>
      <c r="H152" s="316"/>
      <c r="I152" s="316"/>
      <c r="J152" s="336">
        <f t="shared" ref="J152:L152" si="60">J153</f>
        <v>0</v>
      </c>
      <c r="K152" s="336">
        <f t="shared" si="60"/>
        <v>0</v>
      </c>
      <c r="L152" s="336">
        <f t="shared" si="60"/>
        <v>0</v>
      </c>
    </row>
    <row r="153" spans="1:12" hidden="1" x14ac:dyDescent="0.25">
      <c r="A153" s="332" t="s">
        <v>6</v>
      </c>
      <c r="B153" s="371">
        <v>51</v>
      </c>
      <c r="C153" s="371">
        <v>0</v>
      </c>
      <c r="D153" s="316" t="s">
        <v>100</v>
      </c>
      <c r="E153" s="371">
        <v>851</v>
      </c>
      <c r="F153" s="316"/>
      <c r="G153" s="316"/>
      <c r="H153" s="316"/>
      <c r="I153" s="316"/>
      <c r="J153" s="336">
        <f>J154+J157</f>
        <v>0</v>
      </c>
      <c r="K153" s="336">
        <f t="shared" ref="K153:L153" si="61">K154+K157</f>
        <v>0</v>
      </c>
      <c r="L153" s="336">
        <f t="shared" si="61"/>
        <v>0</v>
      </c>
    </row>
    <row r="154" spans="1:12" ht="30" hidden="1" x14ac:dyDescent="0.25">
      <c r="A154" s="334" t="s">
        <v>114</v>
      </c>
      <c r="B154" s="371">
        <v>51</v>
      </c>
      <c r="C154" s="371">
        <v>0</v>
      </c>
      <c r="D154" s="316" t="s">
        <v>100</v>
      </c>
      <c r="E154" s="371">
        <v>851</v>
      </c>
      <c r="F154" s="316"/>
      <c r="G154" s="316"/>
      <c r="H154" s="316" t="s">
        <v>209</v>
      </c>
      <c r="I154" s="316"/>
      <c r="J154" s="336">
        <f t="shared" ref="J154:L155" si="62">J155</f>
        <v>0</v>
      </c>
      <c r="K154" s="336">
        <f t="shared" si="62"/>
        <v>0</v>
      </c>
      <c r="L154" s="336">
        <f t="shared" si="62"/>
        <v>0</v>
      </c>
    </row>
    <row r="155" spans="1:12" ht="45" hidden="1" x14ac:dyDescent="0.25">
      <c r="A155" s="334" t="s">
        <v>37</v>
      </c>
      <c r="B155" s="371">
        <v>51</v>
      </c>
      <c r="C155" s="371">
        <v>0</v>
      </c>
      <c r="D155" s="316" t="s">
        <v>100</v>
      </c>
      <c r="E155" s="371">
        <v>851</v>
      </c>
      <c r="F155" s="316"/>
      <c r="G155" s="316"/>
      <c r="H155" s="316" t="s">
        <v>209</v>
      </c>
      <c r="I155" s="316" t="s">
        <v>76</v>
      </c>
      <c r="J155" s="336">
        <f t="shared" si="62"/>
        <v>0</v>
      </c>
      <c r="K155" s="336">
        <f t="shared" si="62"/>
        <v>0</v>
      </c>
      <c r="L155" s="336">
        <f t="shared" si="62"/>
        <v>0</v>
      </c>
    </row>
    <row r="156" spans="1:12" ht="30" hidden="1" x14ac:dyDescent="0.25">
      <c r="A156" s="334" t="s">
        <v>77</v>
      </c>
      <c r="B156" s="371">
        <v>51</v>
      </c>
      <c r="C156" s="371">
        <v>0</v>
      </c>
      <c r="D156" s="316" t="s">
        <v>100</v>
      </c>
      <c r="E156" s="371">
        <v>851</v>
      </c>
      <c r="F156" s="316"/>
      <c r="G156" s="316"/>
      <c r="H156" s="316" t="s">
        <v>209</v>
      </c>
      <c r="I156" s="316" t="s">
        <v>78</v>
      </c>
      <c r="J156" s="336">
        <f>'3.ВС'!J183</f>
        <v>0</v>
      </c>
      <c r="K156" s="336">
        <f>'3.ВС'!K183</f>
        <v>0</v>
      </c>
      <c r="L156" s="336">
        <f>'3.ВС'!L183</f>
        <v>0</v>
      </c>
    </row>
    <row r="157" spans="1:12" hidden="1" x14ac:dyDescent="0.25">
      <c r="A157" s="335" t="s">
        <v>109</v>
      </c>
      <c r="B157" s="371">
        <v>51</v>
      </c>
      <c r="C157" s="371">
        <v>0</v>
      </c>
      <c r="D157" s="316" t="s">
        <v>100</v>
      </c>
      <c r="E157" s="371">
        <v>851</v>
      </c>
      <c r="F157" s="316"/>
      <c r="G157" s="316"/>
      <c r="H157" s="316" t="s">
        <v>207</v>
      </c>
      <c r="I157" s="316"/>
      <c r="J157" s="336">
        <f t="shared" ref="J157:L158" si="63">J158</f>
        <v>0</v>
      </c>
      <c r="K157" s="336">
        <f t="shared" si="63"/>
        <v>0</v>
      </c>
      <c r="L157" s="336">
        <f t="shared" si="63"/>
        <v>0</v>
      </c>
    </row>
    <row r="158" spans="1:12" ht="45" hidden="1" x14ac:dyDescent="0.25">
      <c r="A158" s="373" t="s">
        <v>37</v>
      </c>
      <c r="B158" s="371">
        <v>51</v>
      </c>
      <c r="C158" s="371">
        <v>0</v>
      </c>
      <c r="D158" s="316" t="s">
        <v>100</v>
      </c>
      <c r="E158" s="371">
        <v>851</v>
      </c>
      <c r="F158" s="316"/>
      <c r="G158" s="316"/>
      <c r="H158" s="316" t="s">
        <v>207</v>
      </c>
      <c r="I158" s="316" t="s">
        <v>76</v>
      </c>
      <c r="J158" s="336">
        <f t="shared" si="63"/>
        <v>0</v>
      </c>
      <c r="K158" s="336">
        <f t="shared" si="63"/>
        <v>0</v>
      </c>
      <c r="L158" s="336">
        <f t="shared" si="63"/>
        <v>0</v>
      </c>
    </row>
    <row r="159" spans="1:12" ht="30" hidden="1" x14ac:dyDescent="0.25">
      <c r="A159" s="373" t="s">
        <v>77</v>
      </c>
      <c r="B159" s="371">
        <v>51</v>
      </c>
      <c r="C159" s="371">
        <v>0</v>
      </c>
      <c r="D159" s="316" t="s">
        <v>100</v>
      </c>
      <c r="E159" s="371">
        <v>851</v>
      </c>
      <c r="F159" s="316"/>
      <c r="G159" s="316"/>
      <c r="H159" s="316" t="s">
        <v>207</v>
      </c>
      <c r="I159" s="316" t="s">
        <v>78</v>
      </c>
      <c r="J159" s="336">
        <f>'3.ВС'!J186</f>
        <v>0</v>
      </c>
      <c r="K159" s="336">
        <f>'3.ВС'!K186</f>
        <v>0</v>
      </c>
      <c r="L159" s="336">
        <f>'3.ВС'!L186</f>
        <v>0</v>
      </c>
    </row>
    <row r="160" spans="1:12" ht="30" hidden="1" x14ac:dyDescent="0.25">
      <c r="A160" s="337" t="s">
        <v>169</v>
      </c>
      <c r="B160" s="371">
        <v>51</v>
      </c>
      <c r="C160" s="371">
        <v>0</v>
      </c>
      <c r="D160" s="316" t="s">
        <v>58</v>
      </c>
      <c r="E160" s="371"/>
      <c r="F160" s="316"/>
      <c r="G160" s="316"/>
      <c r="H160" s="316"/>
      <c r="I160" s="316"/>
      <c r="J160" s="336">
        <f t="shared" ref="J160:L163" si="64">J161</f>
        <v>0</v>
      </c>
      <c r="K160" s="336">
        <f t="shared" si="64"/>
        <v>0</v>
      </c>
      <c r="L160" s="336">
        <f t="shared" si="64"/>
        <v>0</v>
      </c>
    </row>
    <row r="161" spans="1:12" hidden="1" x14ac:dyDescent="0.25">
      <c r="A161" s="332" t="s">
        <v>6</v>
      </c>
      <c r="B161" s="371">
        <v>51</v>
      </c>
      <c r="C161" s="371">
        <v>0</v>
      </c>
      <c r="D161" s="316" t="s">
        <v>58</v>
      </c>
      <c r="E161" s="371">
        <v>851</v>
      </c>
      <c r="F161" s="316"/>
      <c r="G161" s="316"/>
      <c r="H161" s="316"/>
      <c r="I161" s="316"/>
      <c r="J161" s="336">
        <f t="shared" si="64"/>
        <v>0</v>
      </c>
      <c r="K161" s="336">
        <f t="shared" si="64"/>
        <v>0</v>
      </c>
      <c r="L161" s="336">
        <f t="shared" si="64"/>
        <v>0</v>
      </c>
    </row>
    <row r="162" spans="1:12" ht="150" hidden="1" x14ac:dyDescent="0.25">
      <c r="A162" s="334" t="s">
        <v>268</v>
      </c>
      <c r="B162" s="371">
        <v>51</v>
      </c>
      <c r="C162" s="371">
        <v>0</v>
      </c>
      <c r="D162" s="316" t="s">
        <v>58</v>
      </c>
      <c r="E162" s="371">
        <v>851</v>
      </c>
      <c r="F162" s="316"/>
      <c r="G162" s="316"/>
      <c r="H162" s="316" t="s">
        <v>283</v>
      </c>
      <c r="I162" s="316"/>
      <c r="J162" s="336">
        <f t="shared" si="64"/>
        <v>0</v>
      </c>
      <c r="K162" s="336">
        <f t="shared" si="64"/>
        <v>0</v>
      </c>
      <c r="L162" s="336">
        <f t="shared" si="64"/>
        <v>0</v>
      </c>
    </row>
    <row r="163" spans="1:12" ht="45" hidden="1" x14ac:dyDescent="0.25">
      <c r="A163" s="335" t="s">
        <v>37</v>
      </c>
      <c r="B163" s="371">
        <v>51</v>
      </c>
      <c r="C163" s="371">
        <v>0</v>
      </c>
      <c r="D163" s="316" t="s">
        <v>58</v>
      </c>
      <c r="E163" s="371">
        <v>851</v>
      </c>
      <c r="F163" s="316"/>
      <c r="G163" s="316"/>
      <c r="H163" s="316" t="s">
        <v>283</v>
      </c>
      <c r="I163" s="316" t="s">
        <v>76</v>
      </c>
      <c r="J163" s="336">
        <f t="shared" si="64"/>
        <v>0</v>
      </c>
      <c r="K163" s="336">
        <f t="shared" si="64"/>
        <v>0</v>
      </c>
      <c r="L163" s="336">
        <f t="shared" si="64"/>
        <v>0</v>
      </c>
    </row>
    <row r="164" spans="1:12" ht="30" hidden="1" x14ac:dyDescent="0.25">
      <c r="A164" s="373" t="s">
        <v>77</v>
      </c>
      <c r="B164" s="371">
        <v>51</v>
      </c>
      <c r="C164" s="371">
        <v>0</v>
      </c>
      <c r="D164" s="316" t="s">
        <v>58</v>
      </c>
      <c r="E164" s="371">
        <v>851</v>
      </c>
      <c r="F164" s="316"/>
      <c r="G164" s="316"/>
      <c r="H164" s="316" t="s">
        <v>283</v>
      </c>
      <c r="I164" s="338" t="s">
        <v>78</v>
      </c>
      <c r="J164" s="336">
        <f>'3.ВС'!J189</f>
        <v>0</v>
      </c>
      <c r="K164" s="336">
        <f>'3.ВС'!K189</f>
        <v>0</v>
      </c>
      <c r="L164" s="336">
        <f>'3.ВС'!L189</f>
        <v>0</v>
      </c>
    </row>
    <row r="165" spans="1:12" ht="45" hidden="1" x14ac:dyDescent="0.25">
      <c r="A165" s="373" t="s">
        <v>407</v>
      </c>
      <c r="B165" s="371">
        <v>51</v>
      </c>
      <c r="C165" s="371">
        <v>0</v>
      </c>
      <c r="D165" s="316" t="s">
        <v>406</v>
      </c>
      <c r="E165" s="321"/>
      <c r="F165" s="321"/>
      <c r="G165" s="321"/>
      <c r="H165" s="321"/>
      <c r="I165" s="362"/>
      <c r="J165" s="336">
        <f t="shared" ref="J165:L168" si="65">J166</f>
        <v>0</v>
      </c>
      <c r="K165" s="336">
        <f t="shared" si="65"/>
        <v>0</v>
      </c>
      <c r="L165" s="336">
        <f t="shared" si="65"/>
        <v>0</v>
      </c>
    </row>
    <row r="166" spans="1:12" hidden="1" x14ac:dyDescent="0.25">
      <c r="A166" s="332" t="s">
        <v>6</v>
      </c>
      <c r="B166" s="371">
        <v>51</v>
      </c>
      <c r="C166" s="371">
        <v>0</v>
      </c>
      <c r="D166" s="316" t="s">
        <v>406</v>
      </c>
      <c r="E166" s="371">
        <v>851</v>
      </c>
      <c r="F166" s="316"/>
      <c r="G166" s="316"/>
      <c r="H166" s="316"/>
      <c r="I166" s="338"/>
      <c r="J166" s="336">
        <f t="shared" si="65"/>
        <v>0</v>
      </c>
      <c r="K166" s="336">
        <f t="shared" si="65"/>
        <v>0</v>
      </c>
      <c r="L166" s="336">
        <f t="shared" si="65"/>
        <v>0</v>
      </c>
    </row>
    <row r="167" spans="1:12" ht="30" hidden="1" x14ac:dyDescent="0.25">
      <c r="A167" s="373" t="s">
        <v>404</v>
      </c>
      <c r="B167" s="371">
        <v>51</v>
      </c>
      <c r="C167" s="371">
        <v>0</v>
      </c>
      <c r="D167" s="316" t="s">
        <v>406</v>
      </c>
      <c r="E167" s="371">
        <v>851</v>
      </c>
      <c r="F167" s="316"/>
      <c r="G167" s="316"/>
      <c r="H167" s="316" t="s">
        <v>447</v>
      </c>
      <c r="I167" s="316"/>
      <c r="J167" s="336">
        <f t="shared" si="65"/>
        <v>0</v>
      </c>
      <c r="K167" s="336">
        <f t="shared" si="65"/>
        <v>0</v>
      </c>
      <c r="L167" s="336">
        <f t="shared" si="65"/>
        <v>0</v>
      </c>
    </row>
    <row r="168" spans="1:12" ht="45" hidden="1" x14ac:dyDescent="0.25">
      <c r="A168" s="373" t="s">
        <v>19</v>
      </c>
      <c r="B168" s="371">
        <v>51</v>
      </c>
      <c r="C168" s="371">
        <v>0</v>
      </c>
      <c r="D168" s="316" t="s">
        <v>406</v>
      </c>
      <c r="E168" s="371">
        <v>851</v>
      </c>
      <c r="F168" s="316"/>
      <c r="G168" s="316"/>
      <c r="H168" s="316" t="s">
        <v>447</v>
      </c>
      <c r="I168" s="316" t="s">
        <v>20</v>
      </c>
      <c r="J168" s="336">
        <f t="shared" si="65"/>
        <v>0</v>
      </c>
      <c r="K168" s="336">
        <f t="shared" si="65"/>
        <v>0</v>
      </c>
      <c r="L168" s="336">
        <f t="shared" si="65"/>
        <v>0</v>
      </c>
    </row>
    <row r="169" spans="1:12" ht="45" hidden="1" x14ac:dyDescent="0.25">
      <c r="A169" s="373" t="s">
        <v>9</v>
      </c>
      <c r="B169" s="371">
        <v>51</v>
      </c>
      <c r="C169" s="371">
        <v>0</v>
      </c>
      <c r="D169" s="316" t="s">
        <v>406</v>
      </c>
      <c r="E169" s="371">
        <v>851</v>
      </c>
      <c r="F169" s="316"/>
      <c r="G169" s="316"/>
      <c r="H169" s="316" t="s">
        <v>447</v>
      </c>
      <c r="I169" s="316" t="s">
        <v>21</v>
      </c>
      <c r="J169" s="336">
        <f>'3.ВС'!J175</f>
        <v>0</v>
      </c>
      <c r="K169" s="336">
        <f>'3.ВС'!K175</f>
        <v>0</v>
      </c>
      <c r="L169" s="336">
        <f>'3.ВС'!L175</f>
        <v>0</v>
      </c>
    </row>
    <row r="170" spans="1:12" s="17" customFormat="1" ht="45" hidden="1" x14ac:dyDescent="0.25">
      <c r="A170" s="363" t="s">
        <v>450</v>
      </c>
      <c r="B170" s="371">
        <v>51</v>
      </c>
      <c r="C170" s="371">
        <v>0</v>
      </c>
      <c r="D170" s="316" t="s">
        <v>451</v>
      </c>
      <c r="E170" s="371"/>
      <c r="F170" s="316"/>
      <c r="G170" s="316"/>
      <c r="H170" s="316"/>
      <c r="I170" s="316"/>
      <c r="J170" s="336">
        <f t="shared" ref="J170:L171" si="66">J171</f>
        <v>0</v>
      </c>
      <c r="K170" s="336">
        <f t="shared" si="66"/>
        <v>0</v>
      </c>
      <c r="L170" s="336">
        <f t="shared" si="66"/>
        <v>0</v>
      </c>
    </row>
    <row r="171" spans="1:12" hidden="1" x14ac:dyDescent="0.25">
      <c r="A171" s="332" t="s">
        <v>6</v>
      </c>
      <c r="B171" s="371">
        <v>51</v>
      </c>
      <c r="C171" s="371">
        <v>0</v>
      </c>
      <c r="D171" s="316" t="s">
        <v>451</v>
      </c>
      <c r="E171" s="371">
        <v>851</v>
      </c>
      <c r="F171" s="316"/>
      <c r="G171" s="316"/>
      <c r="H171" s="316"/>
      <c r="I171" s="316"/>
      <c r="J171" s="336">
        <f>J172</f>
        <v>0</v>
      </c>
      <c r="K171" s="336">
        <f t="shared" si="66"/>
        <v>0</v>
      </c>
      <c r="L171" s="336">
        <f t="shared" si="66"/>
        <v>0</v>
      </c>
    </row>
    <row r="172" spans="1:12" ht="30" hidden="1" x14ac:dyDescent="0.25">
      <c r="A172" s="373" t="s">
        <v>660</v>
      </c>
      <c r="B172" s="371">
        <v>51</v>
      </c>
      <c r="C172" s="371">
        <v>0</v>
      </c>
      <c r="D172" s="316" t="s">
        <v>451</v>
      </c>
      <c r="E172" s="371">
        <v>851</v>
      </c>
      <c r="F172" s="316"/>
      <c r="G172" s="316"/>
      <c r="H172" s="316" t="s">
        <v>676</v>
      </c>
      <c r="I172" s="316"/>
      <c r="J172" s="336">
        <f t="shared" ref="J172:L173" si="67">J173</f>
        <v>0</v>
      </c>
      <c r="K172" s="336">
        <f t="shared" si="67"/>
        <v>0</v>
      </c>
      <c r="L172" s="336">
        <f t="shared" si="67"/>
        <v>0</v>
      </c>
    </row>
    <row r="173" spans="1:12" ht="45" hidden="1" x14ac:dyDescent="0.25">
      <c r="A173" s="373" t="s">
        <v>19</v>
      </c>
      <c r="B173" s="371">
        <v>51</v>
      </c>
      <c r="C173" s="371">
        <v>0</v>
      </c>
      <c r="D173" s="316" t="s">
        <v>451</v>
      </c>
      <c r="E173" s="371">
        <v>851</v>
      </c>
      <c r="F173" s="316"/>
      <c r="G173" s="316"/>
      <c r="H173" s="316" t="s">
        <v>676</v>
      </c>
      <c r="I173" s="316" t="s">
        <v>20</v>
      </c>
      <c r="J173" s="336">
        <f t="shared" si="67"/>
        <v>0</v>
      </c>
      <c r="K173" s="336">
        <f t="shared" si="67"/>
        <v>0</v>
      </c>
      <c r="L173" s="336">
        <f t="shared" si="67"/>
        <v>0</v>
      </c>
    </row>
    <row r="174" spans="1:12" ht="45" hidden="1" x14ac:dyDescent="0.25">
      <c r="A174" s="373" t="s">
        <v>9</v>
      </c>
      <c r="B174" s="371">
        <v>51</v>
      </c>
      <c r="C174" s="371">
        <v>0</v>
      </c>
      <c r="D174" s="316" t="s">
        <v>451</v>
      </c>
      <c r="E174" s="371">
        <v>851</v>
      </c>
      <c r="F174" s="316"/>
      <c r="G174" s="316"/>
      <c r="H174" s="316" t="s">
        <v>676</v>
      </c>
      <c r="I174" s="316" t="s">
        <v>21</v>
      </c>
      <c r="J174" s="336">
        <f>'3.ВС'!J146</f>
        <v>0</v>
      </c>
      <c r="K174" s="336">
        <f>'3.ВС'!K146</f>
        <v>0</v>
      </c>
      <c r="L174" s="336">
        <f>'3.ВС'!L146</f>
        <v>0</v>
      </c>
    </row>
    <row r="175" spans="1:12" ht="75" hidden="1" x14ac:dyDescent="0.25">
      <c r="A175" s="373" t="s">
        <v>661</v>
      </c>
      <c r="B175" s="371">
        <v>51</v>
      </c>
      <c r="C175" s="371">
        <v>0</v>
      </c>
      <c r="D175" s="316" t="s">
        <v>663</v>
      </c>
      <c r="E175" s="321"/>
      <c r="F175" s="316"/>
      <c r="G175" s="316"/>
      <c r="H175" s="316"/>
      <c r="I175" s="316"/>
      <c r="J175" s="336">
        <f>J176</f>
        <v>0</v>
      </c>
      <c r="K175" s="336">
        <f t="shared" ref="K175:L178" si="68">K176</f>
        <v>0</v>
      </c>
      <c r="L175" s="336">
        <f t="shared" si="68"/>
        <v>0</v>
      </c>
    </row>
    <row r="176" spans="1:12" hidden="1" x14ac:dyDescent="0.25">
      <c r="A176" s="332" t="s">
        <v>6</v>
      </c>
      <c r="B176" s="371">
        <v>51</v>
      </c>
      <c r="C176" s="371">
        <v>0</v>
      </c>
      <c r="D176" s="316" t="s">
        <v>663</v>
      </c>
      <c r="E176" s="371">
        <v>851</v>
      </c>
      <c r="F176" s="316"/>
      <c r="G176" s="316"/>
      <c r="H176" s="316"/>
      <c r="I176" s="316"/>
      <c r="J176" s="336">
        <f>J177</f>
        <v>0</v>
      </c>
      <c r="K176" s="336">
        <f t="shared" si="68"/>
        <v>0</v>
      </c>
      <c r="L176" s="336">
        <f t="shared" si="68"/>
        <v>0</v>
      </c>
    </row>
    <row r="177" spans="1:12" ht="45" hidden="1" x14ac:dyDescent="0.25">
      <c r="A177" s="334" t="s">
        <v>662</v>
      </c>
      <c r="B177" s="371">
        <v>51</v>
      </c>
      <c r="C177" s="371">
        <v>0</v>
      </c>
      <c r="D177" s="316" t="s">
        <v>663</v>
      </c>
      <c r="E177" s="371">
        <v>851</v>
      </c>
      <c r="F177" s="316"/>
      <c r="G177" s="316"/>
      <c r="H177" s="316" t="s">
        <v>667</v>
      </c>
      <c r="I177" s="316"/>
      <c r="J177" s="336">
        <f>J178</f>
        <v>0</v>
      </c>
      <c r="K177" s="336">
        <f t="shared" si="68"/>
        <v>0</v>
      </c>
      <c r="L177" s="336">
        <f t="shared" si="68"/>
        <v>0</v>
      </c>
    </row>
    <row r="178" spans="1:12" ht="45" hidden="1" x14ac:dyDescent="0.25">
      <c r="A178" s="373" t="s">
        <v>19</v>
      </c>
      <c r="B178" s="371">
        <v>51</v>
      </c>
      <c r="C178" s="371">
        <v>0</v>
      </c>
      <c r="D178" s="316" t="s">
        <v>663</v>
      </c>
      <c r="E178" s="371">
        <v>851</v>
      </c>
      <c r="F178" s="316"/>
      <c r="G178" s="316"/>
      <c r="H178" s="316" t="s">
        <v>667</v>
      </c>
      <c r="I178" s="316" t="s">
        <v>20</v>
      </c>
      <c r="J178" s="336">
        <f>J179</f>
        <v>0</v>
      </c>
      <c r="K178" s="336">
        <f t="shared" si="68"/>
        <v>0</v>
      </c>
      <c r="L178" s="336">
        <f t="shared" si="68"/>
        <v>0</v>
      </c>
    </row>
    <row r="179" spans="1:12" ht="45" hidden="1" x14ac:dyDescent="0.25">
      <c r="A179" s="373" t="s">
        <v>9</v>
      </c>
      <c r="B179" s="371">
        <v>51</v>
      </c>
      <c r="C179" s="371">
        <v>0</v>
      </c>
      <c r="D179" s="316" t="s">
        <v>663</v>
      </c>
      <c r="E179" s="371">
        <v>851</v>
      </c>
      <c r="F179" s="316"/>
      <c r="G179" s="316"/>
      <c r="H179" s="316" t="s">
        <v>667</v>
      </c>
      <c r="I179" s="316" t="s">
        <v>21</v>
      </c>
      <c r="J179" s="336">
        <f>'3.ВС'!J119</f>
        <v>0</v>
      </c>
      <c r="K179" s="336">
        <f>'3.ВС'!K119</f>
        <v>0</v>
      </c>
      <c r="L179" s="336">
        <f>'3.ВС'!L119</f>
        <v>0</v>
      </c>
    </row>
    <row r="180" spans="1:12" s="1" customFormat="1" ht="30" x14ac:dyDescent="0.25">
      <c r="A180" s="337" t="s">
        <v>705</v>
      </c>
      <c r="B180" s="330">
        <v>51</v>
      </c>
      <c r="C180" s="371">
        <v>0</v>
      </c>
      <c r="D180" s="317" t="s">
        <v>706</v>
      </c>
      <c r="E180" s="371"/>
      <c r="F180" s="317"/>
      <c r="G180" s="317"/>
      <c r="H180" s="317"/>
      <c r="I180" s="317"/>
      <c r="J180" s="319">
        <f>J181</f>
        <v>-5142640.09</v>
      </c>
      <c r="K180" s="319">
        <f t="shared" ref="K180:L180" si="69">K181</f>
        <v>0</v>
      </c>
      <c r="L180" s="319">
        <f t="shared" si="69"/>
        <v>0</v>
      </c>
    </row>
    <row r="181" spans="1:12" s="1" customFormat="1" x14ac:dyDescent="0.25">
      <c r="A181" s="332" t="s">
        <v>6</v>
      </c>
      <c r="B181" s="371">
        <v>51</v>
      </c>
      <c r="C181" s="371">
        <v>0</v>
      </c>
      <c r="D181" s="317" t="s">
        <v>706</v>
      </c>
      <c r="E181" s="371">
        <v>851</v>
      </c>
      <c r="F181" s="316"/>
      <c r="G181" s="316"/>
      <c r="H181" s="374"/>
      <c r="I181" s="317"/>
      <c r="J181" s="336">
        <f>J182+J185</f>
        <v>-5142640.09</v>
      </c>
      <c r="K181" s="336">
        <f t="shared" ref="K181:L181" si="70">K182+K185</f>
        <v>0</v>
      </c>
      <c r="L181" s="336">
        <f t="shared" si="70"/>
        <v>0</v>
      </c>
    </row>
    <row r="182" spans="1:12" s="1" customFormat="1" ht="30" hidden="1" x14ac:dyDescent="0.25">
      <c r="A182" s="339" t="s">
        <v>720</v>
      </c>
      <c r="B182" s="371">
        <v>51</v>
      </c>
      <c r="C182" s="371">
        <v>0</v>
      </c>
      <c r="D182" s="317" t="s">
        <v>706</v>
      </c>
      <c r="E182" s="371">
        <v>851</v>
      </c>
      <c r="F182" s="316"/>
      <c r="G182" s="316"/>
      <c r="H182" s="371" t="s">
        <v>719</v>
      </c>
      <c r="I182" s="317"/>
      <c r="J182" s="319">
        <f t="shared" ref="J182:L183" si="71">J183</f>
        <v>0</v>
      </c>
      <c r="K182" s="319">
        <f t="shared" si="71"/>
        <v>0</v>
      </c>
      <c r="L182" s="319">
        <f t="shared" si="71"/>
        <v>0</v>
      </c>
    </row>
    <row r="183" spans="1:12" s="1" customFormat="1" ht="45" hidden="1" x14ac:dyDescent="0.25">
      <c r="A183" s="334" t="s">
        <v>19</v>
      </c>
      <c r="B183" s="371">
        <v>51</v>
      </c>
      <c r="C183" s="371">
        <v>0</v>
      </c>
      <c r="D183" s="317" t="s">
        <v>706</v>
      </c>
      <c r="E183" s="371">
        <v>851</v>
      </c>
      <c r="F183" s="316"/>
      <c r="G183" s="316"/>
      <c r="H183" s="371" t="s">
        <v>719</v>
      </c>
      <c r="I183" s="317" t="s">
        <v>20</v>
      </c>
      <c r="J183" s="319">
        <f t="shared" si="71"/>
        <v>0</v>
      </c>
      <c r="K183" s="319">
        <f t="shared" si="71"/>
        <v>0</v>
      </c>
      <c r="L183" s="319">
        <f t="shared" si="71"/>
        <v>0</v>
      </c>
    </row>
    <row r="184" spans="1:12" s="1" customFormat="1" ht="45" hidden="1" x14ac:dyDescent="0.25">
      <c r="A184" s="334" t="s">
        <v>9</v>
      </c>
      <c r="B184" s="371">
        <v>51</v>
      </c>
      <c r="C184" s="371">
        <v>0</v>
      </c>
      <c r="D184" s="317" t="s">
        <v>706</v>
      </c>
      <c r="E184" s="371">
        <v>851</v>
      </c>
      <c r="F184" s="316"/>
      <c r="G184" s="316"/>
      <c r="H184" s="371" t="s">
        <v>719</v>
      </c>
      <c r="I184" s="317" t="s">
        <v>21</v>
      </c>
      <c r="J184" s="336">
        <f>'3.ВС'!J252</f>
        <v>0</v>
      </c>
      <c r="K184" s="336">
        <f>'3.ВС'!K252</f>
        <v>0</v>
      </c>
      <c r="L184" s="336">
        <f>'3.ВС'!L252</f>
        <v>0</v>
      </c>
    </row>
    <row r="185" spans="1:12" s="1" customFormat="1" ht="45" x14ac:dyDescent="0.25">
      <c r="A185" s="339" t="s">
        <v>704</v>
      </c>
      <c r="B185" s="371">
        <v>51</v>
      </c>
      <c r="C185" s="371">
        <v>0</v>
      </c>
      <c r="D185" s="317" t="s">
        <v>706</v>
      </c>
      <c r="E185" s="371">
        <v>851</v>
      </c>
      <c r="F185" s="316"/>
      <c r="G185" s="316"/>
      <c r="H185" s="316" t="s">
        <v>710</v>
      </c>
      <c r="I185" s="317"/>
      <c r="J185" s="319">
        <f t="shared" ref="J185:L186" si="72">J186</f>
        <v>-5142640.09</v>
      </c>
      <c r="K185" s="319">
        <f t="shared" si="72"/>
        <v>0</v>
      </c>
      <c r="L185" s="319">
        <f t="shared" si="72"/>
        <v>0</v>
      </c>
    </row>
    <row r="186" spans="1:12" s="1" customFormat="1" ht="45" x14ac:dyDescent="0.25">
      <c r="A186" s="339" t="s">
        <v>65</v>
      </c>
      <c r="B186" s="371">
        <v>51</v>
      </c>
      <c r="C186" s="371">
        <v>0</v>
      </c>
      <c r="D186" s="317" t="s">
        <v>706</v>
      </c>
      <c r="E186" s="371">
        <v>851</v>
      </c>
      <c r="F186" s="316"/>
      <c r="G186" s="316"/>
      <c r="H186" s="316" t="s">
        <v>710</v>
      </c>
      <c r="I186" s="317" t="s">
        <v>66</v>
      </c>
      <c r="J186" s="319">
        <f t="shared" si="72"/>
        <v>-5142640.09</v>
      </c>
      <c r="K186" s="319">
        <f t="shared" si="72"/>
        <v>0</v>
      </c>
      <c r="L186" s="319">
        <f t="shared" si="72"/>
        <v>0</v>
      </c>
    </row>
    <row r="187" spans="1:12" s="1" customFormat="1" x14ac:dyDescent="0.25">
      <c r="A187" s="339" t="s">
        <v>67</v>
      </c>
      <c r="B187" s="371">
        <v>51</v>
      </c>
      <c r="C187" s="371">
        <v>0</v>
      </c>
      <c r="D187" s="317" t="s">
        <v>706</v>
      </c>
      <c r="E187" s="371">
        <v>851</v>
      </c>
      <c r="F187" s="316"/>
      <c r="G187" s="316"/>
      <c r="H187" s="316" t="s">
        <v>710</v>
      </c>
      <c r="I187" s="317" t="s">
        <v>68</v>
      </c>
      <c r="J187" s="319">
        <f>'3.ВС'!J255</f>
        <v>-5142640.09</v>
      </c>
      <c r="K187" s="319">
        <f>'3.ВС'!K255</f>
        <v>0</v>
      </c>
      <c r="L187" s="319">
        <f>'3.ВС'!L255</f>
        <v>0</v>
      </c>
    </row>
    <row r="188" spans="1:12" s="17" customFormat="1" ht="45.75" hidden="1" thickBot="1" x14ac:dyDescent="0.3">
      <c r="A188" s="389" t="s">
        <v>677</v>
      </c>
      <c r="B188" s="371">
        <v>51</v>
      </c>
      <c r="C188" s="371">
        <v>0</v>
      </c>
      <c r="D188" s="317" t="s">
        <v>709</v>
      </c>
      <c r="E188" s="371"/>
      <c r="F188" s="317"/>
      <c r="G188" s="317"/>
      <c r="H188" s="317"/>
      <c r="I188" s="317"/>
      <c r="J188" s="336">
        <f t="shared" ref="J188:L201" si="73">J189</f>
        <v>0</v>
      </c>
      <c r="K188" s="336">
        <f t="shared" si="73"/>
        <v>0</v>
      </c>
      <c r="L188" s="336">
        <f t="shared" si="73"/>
        <v>0</v>
      </c>
    </row>
    <row r="189" spans="1:12" hidden="1" x14ac:dyDescent="0.25">
      <c r="A189" s="332" t="s">
        <v>6</v>
      </c>
      <c r="B189" s="371">
        <v>51</v>
      </c>
      <c r="C189" s="371">
        <v>0</v>
      </c>
      <c r="D189" s="317" t="s">
        <v>709</v>
      </c>
      <c r="E189" s="371">
        <v>851</v>
      </c>
      <c r="F189" s="317"/>
      <c r="G189" s="317"/>
      <c r="H189" s="317"/>
      <c r="I189" s="317"/>
      <c r="J189" s="336">
        <f t="shared" si="73"/>
        <v>0</v>
      </c>
      <c r="K189" s="336">
        <f t="shared" si="73"/>
        <v>0</v>
      </c>
      <c r="L189" s="336">
        <f t="shared" si="73"/>
        <v>0</v>
      </c>
    </row>
    <row r="190" spans="1:12" ht="45" hidden="1" x14ac:dyDescent="0.25">
      <c r="A190" s="340" t="s">
        <v>669</v>
      </c>
      <c r="B190" s="371">
        <v>51</v>
      </c>
      <c r="C190" s="371">
        <v>0</v>
      </c>
      <c r="D190" s="317" t="s">
        <v>709</v>
      </c>
      <c r="E190" s="371">
        <v>851</v>
      </c>
      <c r="F190" s="317"/>
      <c r="G190" s="317"/>
      <c r="H190" s="317" t="s">
        <v>678</v>
      </c>
      <c r="I190" s="317"/>
      <c r="J190" s="319">
        <f t="shared" si="73"/>
        <v>0</v>
      </c>
      <c r="K190" s="319">
        <f t="shared" si="73"/>
        <v>0</v>
      </c>
      <c r="L190" s="319">
        <f t="shared" si="73"/>
        <v>0</v>
      </c>
    </row>
    <row r="191" spans="1:12" ht="45" hidden="1" x14ac:dyDescent="0.25">
      <c r="A191" s="334" t="s">
        <v>19</v>
      </c>
      <c r="B191" s="371">
        <v>51</v>
      </c>
      <c r="C191" s="371">
        <v>0</v>
      </c>
      <c r="D191" s="317" t="s">
        <v>709</v>
      </c>
      <c r="E191" s="371">
        <v>851</v>
      </c>
      <c r="F191" s="317"/>
      <c r="G191" s="317"/>
      <c r="H191" s="317" t="s">
        <v>678</v>
      </c>
      <c r="I191" s="317" t="s">
        <v>20</v>
      </c>
      <c r="J191" s="319">
        <f t="shared" si="73"/>
        <v>0</v>
      </c>
      <c r="K191" s="319">
        <f t="shared" si="73"/>
        <v>0</v>
      </c>
      <c r="L191" s="319">
        <f t="shared" si="73"/>
        <v>0</v>
      </c>
    </row>
    <row r="192" spans="1:12" ht="45" hidden="1" x14ac:dyDescent="0.25">
      <c r="A192" s="334" t="s">
        <v>9</v>
      </c>
      <c r="B192" s="371">
        <v>51</v>
      </c>
      <c r="C192" s="371">
        <v>0</v>
      </c>
      <c r="D192" s="317" t="s">
        <v>709</v>
      </c>
      <c r="E192" s="371">
        <v>851</v>
      </c>
      <c r="F192" s="317"/>
      <c r="G192" s="317"/>
      <c r="H192" s="317" t="s">
        <v>678</v>
      </c>
      <c r="I192" s="317" t="s">
        <v>21</v>
      </c>
      <c r="J192" s="320">
        <f>'3.ВС'!J133</f>
        <v>0</v>
      </c>
      <c r="K192" s="320">
        <f>'3.ВС'!K133</f>
        <v>0</v>
      </c>
      <c r="L192" s="320">
        <f>'3.ВС'!L133</f>
        <v>0</v>
      </c>
    </row>
    <row r="193" spans="1:12" ht="30" hidden="1" x14ac:dyDescent="0.25">
      <c r="A193" s="380" t="s">
        <v>757</v>
      </c>
      <c r="B193" s="371">
        <v>51</v>
      </c>
      <c r="C193" s="371">
        <v>0</v>
      </c>
      <c r="D193" s="317" t="s">
        <v>758</v>
      </c>
      <c r="E193" s="371"/>
      <c r="F193" s="317"/>
      <c r="G193" s="317"/>
      <c r="H193" s="317"/>
      <c r="I193" s="317"/>
      <c r="J193" s="320">
        <f>J194</f>
        <v>0</v>
      </c>
      <c r="K193" s="320">
        <f t="shared" ref="K193:L196" si="74">K194</f>
        <v>0</v>
      </c>
      <c r="L193" s="320">
        <f t="shared" si="74"/>
        <v>0</v>
      </c>
    </row>
    <row r="194" spans="1:12" hidden="1" x14ac:dyDescent="0.25">
      <c r="A194" s="332" t="s">
        <v>6</v>
      </c>
      <c r="B194" s="371">
        <v>51</v>
      </c>
      <c r="C194" s="371">
        <v>0</v>
      </c>
      <c r="D194" s="317" t="s">
        <v>758</v>
      </c>
      <c r="E194" s="371">
        <v>851</v>
      </c>
      <c r="F194" s="317"/>
      <c r="G194" s="317"/>
      <c r="H194" s="317"/>
      <c r="I194" s="317"/>
      <c r="J194" s="320">
        <f>J195</f>
        <v>0</v>
      </c>
      <c r="K194" s="320">
        <f t="shared" si="74"/>
        <v>0</v>
      </c>
      <c r="L194" s="320">
        <f t="shared" si="74"/>
        <v>0</v>
      </c>
    </row>
    <row r="195" spans="1:12" ht="90" hidden="1" x14ac:dyDescent="0.25">
      <c r="A195" s="373" t="s">
        <v>761</v>
      </c>
      <c r="B195" s="371">
        <v>51</v>
      </c>
      <c r="C195" s="371">
        <v>0</v>
      </c>
      <c r="D195" s="317" t="s">
        <v>758</v>
      </c>
      <c r="E195" s="371">
        <v>851</v>
      </c>
      <c r="F195" s="317"/>
      <c r="G195" s="317"/>
      <c r="H195" s="317" t="s">
        <v>763</v>
      </c>
      <c r="I195" s="317"/>
      <c r="J195" s="320">
        <f>J196</f>
        <v>0</v>
      </c>
      <c r="K195" s="320">
        <f t="shared" si="74"/>
        <v>0</v>
      </c>
      <c r="L195" s="320">
        <f t="shared" si="74"/>
        <v>0</v>
      </c>
    </row>
    <row r="196" spans="1:12" ht="45" hidden="1" x14ac:dyDescent="0.25">
      <c r="A196" s="373" t="s">
        <v>19</v>
      </c>
      <c r="B196" s="371">
        <v>51</v>
      </c>
      <c r="C196" s="371">
        <v>0</v>
      </c>
      <c r="D196" s="317" t="s">
        <v>758</v>
      </c>
      <c r="E196" s="371">
        <v>851</v>
      </c>
      <c r="F196" s="317"/>
      <c r="G196" s="317"/>
      <c r="H196" s="317" t="s">
        <v>763</v>
      </c>
      <c r="I196" s="317" t="s">
        <v>20</v>
      </c>
      <c r="J196" s="320">
        <f>J197</f>
        <v>0</v>
      </c>
      <c r="K196" s="320">
        <f t="shared" si="74"/>
        <v>0</v>
      </c>
      <c r="L196" s="320">
        <f t="shared" si="74"/>
        <v>0</v>
      </c>
    </row>
    <row r="197" spans="1:12" ht="45" hidden="1" x14ac:dyDescent="0.25">
      <c r="A197" s="373" t="s">
        <v>9</v>
      </c>
      <c r="B197" s="371">
        <v>51</v>
      </c>
      <c r="C197" s="371">
        <v>0</v>
      </c>
      <c r="D197" s="317" t="s">
        <v>758</v>
      </c>
      <c r="E197" s="371">
        <v>851</v>
      </c>
      <c r="F197" s="317"/>
      <c r="G197" s="317"/>
      <c r="H197" s="317" t="s">
        <v>763</v>
      </c>
      <c r="I197" s="317" t="s">
        <v>21</v>
      </c>
      <c r="J197" s="320">
        <f>'3.ВС'!J170</f>
        <v>0</v>
      </c>
      <c r="K197" s="320">
        <f>'3.ВС'!K170</f>
        <v>0</v>
      </c>
      <c r="L197" s="320">
        <f>'3.ВС'!L170</f>
        <v>0</v>
      </c>
    </row>
    <row r="198" spans="1:12" s="17" customFormat="1" ht="45.75" hidden="1" thickBot="1" x14ac:dyDescent="0.3">
      <c r="A198" s="389" t="s">
        <v>723</v>
      </c>
      <c r="B198" s="371">
        <v>51</v>
      </c>
      <c r="C198" s="371">
        <v>0</v>
      </c>
      <c r="D198" s="317" t="s">
        <v>722</v>
      </c>
      <c r="E198" s="371"/>
      <c r="F198" s="317"/>
      <c r="G198" s="317"/>
      <c r="H198" s="317"/>
      <c r="I198" s="317"/>
      <c r="J198" s="336">
        <f>J199+J203</f>
        <v>0</v>
      </c>
      <c r="K198" s="336">
        <f t="shared" ref="K198:L198" si="75">K199+K203</f>
        <v>0</v>
      </c>
      <c r="L198" s="336">
        <f t="shared" si="75"/>
        <v>0</v>
      </c>
    </row>
    <row r="199" spans="1:12" hidden="1" x14ac:dyDescent="0.25">
      <c r="A199" s="332" t="s">
        <v>6</v>
      </c>
      <c r="B199" s="371">
        <v>51</v>
      </c>
      <c r="C199" s="371">
        <v>0</v>
      </c>
      <c r="D199" s="317" t="s">
        <v>722</v>
      </c>
      <c r="E199" s="371">
        <v>851</v>
      </c>
      <c r="F199" s="317"/>
      <c r="G199" s="317"/>
      <c r="H199" s="317"/>
      <c r="I199" s="317"/>
      <c r="J199" s="336">
        <f t="shared" si="73"/>
        <v>0</v>
      </c>
      <c r="K199" s="336">
        <f t="shared" si="73"/>
        <v>0</v>
      </c>
      <c r="L199" s="336">
        <f t="shared" si="73"/>
        <v>0</v>
      </c>
    </row>
    <row r="200" spans="1:12" ht="30" hidden="1" x14ac:dyDescent="0.25">
      <c r="A200" s="340" t="s">
        <v>293</v>
      </c>
      <c r="B200" s="371">
        <v>51</v>
      </c>
      <c r="C200" s="371">
        <v>0</v>
      </c>
      <c r="D200" s="317" t="s">
        <v>722</v>
      </c>
      <c r="E200" s="371">
        <v>851</v>
      </c>
      <c r="F200" s="317"/>
      <c r="G200" s="317"/>
      <c r="H200" s="317" t="s">
        <v>295</v>
      </c>
      <c r="I200" s="317"/>
      <c r="J200" s="319">
        <f t="shared" si="73"/>
        <v>0</v>
      </c>
      <c r="K200" s="319">
        <f t="shared" si="73"/>
        <v>0</v>
      </c>
      <c r="L200" s="319">
        <f t="shared" si="73"/>
        <v>0</v>
      </c>
    </row>
    <row r="201" spans="1:12" ht="45" hidden="1" x14ac:dyDescent="0.25">
      <c r="A201" s="334" t="s">
        <v>37</v>
      </c>
      <c r="B201" s="371">
        <v>51</v>
      </c>
      <c r="C201" s="371">
        <v>0</v>
      </c>
      <c r="D201" s="317" t="s">
        <v>722</v>
      </c>
      <c r="E201" s="371">
        <v>851</v>
      </c>
      <c r="F201" s="317"/>
      <c r="G201" s="317"/>
      <c r="H201" s="317" t="s">
        <v>295</v>
      </c>
      <c r="I201" s="317" t="s">
        <v>76</v>
      </c>
      <c r="J201" s="319">
        <f t="shared" si="73"/>
        <v>0</v>
      </c>
      <c r="K201" s="319">
        <f t="shared" si="73"/>
        <v>0</v>
      </c>
      <c r="L201" s="319">
        <f t="shared" si="73"/>
        <v>0</v>
      </c>
    </row>
    <row r="202" spans="1:12" hidden="1" x14ac:dyDescent="0.25">
      <c r="A202" s="334" t="s">
        <v>77</v>
      </c>
      <c r="B202" s="371">
        <v>51</v>
      </c>
      <c r="C202" s="371">
        <v>0</v>
      </c>
      <c r="D202" s="317" t="s">
        <v>722</v>
      </c>
      <c r="E202" s="371">
        <v>851</v>
      </c>
      <c r="F202" s="317"/>
      <c r="G202" s="317"/>
      <c r="H202" s="317" t="s">
        <v>736</v>
      </c>
      <c r="I202" s="317" t="s">
        <v>78</v>
      </c>
      <c r="J202" s="320">
        <f>'3.ВС'!J180</f>
        <v>0</v>
      </c>
      <c r="K202" s="320">
        <f>'3.ВС'!K180</f>
        <v>0</v>
      </c>
      <c r="L202" s="320">
        <f>'3.ВС'!L180</f>
        <v>0</v>
      </c>
    </row>
    <row r="203" spans="1:12" hidden="1" x14ac:dyDescent="0.25">
      <c r="A203" s="337" t="s">
        <v>6</v>
      </c>
      <c r="B203" s="371">
        <v>51</v>
      </c>
      <c r="C203" s="371">
        <v>2</v>
      </c>
      <c r="D203" s="317" t="s">
        <v>722</v>
      </c>
      <c r="E203" s="317" t="s">
        <v>250</v>
      </c>
      <c r="F203" s="317"/>
      <c r="G203" s="317"/>
      <c r="H203" s="317"/>
      <c r="I203" s="317"/>
      <c r="J203" s="319">
        <f t="shared" ref="J203:L205" si="76">J204</f>
        <v>0</v>
      </c>
      <c r="K203" s="319">
        <f t="shared" si="76"/>
        <v>0</v>
      </c>
      <c r="L203" s="319">
        <f t="shared" si="76"/>
        <v>0</v>
      </c>
    </row>
    <row r="204" spans="1:12" ht="30" hidden="1" x14ac:dyDescent="0.25">
      <c r="A204" s="337" t="s">
        <v>737</v>
      </c>
      <c r="B204" s="371">
        <v>51</v>
      </c>
      <c r="C204" s="371">
        <v>2</v>
      </c>
      <c r="D204" s="317" t="s">
        <v>722</v>
      </c>
      <c r="E204" s="317" t="s">
        <v>250</v>
      </c>
      <c r="F204" s="317"/>
      <c r="G204" s="317"/>
      <c r="H204" s="317" t="s">
        <v>739</v>
      </c>
      <c r="I204" s="317"/>
      <c r="J204" s="319">
        <f t="shared" si="76"/>
        <v>0</v>
      </c>
      <c r="K204" s="319">
        <f t="shared" si="76"/>
        <v>0</v>
      </c>
      <c r="L204" s="319">
        <f t="shared" si="76"/>
        <v>0</v>
      </c>
    </row>
    <row r="205" spans="1:12" ht="45" hidden="1" x14ac:dyDescent="0.25">
      <c r="A205" s="373" t="s">
        <v>37</v>
      </c>
      <c r="B205" s="371">
        <v>51</v>
      </c>
      <c r="C205" s="371">
        <v>2</v>
      </c>
      <c r="D205" s="317" t="s">
        <v>722</v>
      </c>
      <c r="E205" s="317" t="s">
        <v>250</v>
      </c>
      <c r="F205" s="317"/>
      <c r="G205" s="317"/>
      <c r="H205" s="317" t="s">
        <v>739</v>
      </c>
      <c r="I205" s="317" t="s">
        <v>76</v>
      </c>
      <c r="J205" s="319">
        <f t="shared" si="76"/>
        <v>0</v>
      </c>
      <c r="K205" s="319">
        <f t="shared" si="76"/>
        <v>0</v>
      </c>
      <c r="L205" s="319">
        <f t="shared" si="76"/>
        <v>0</v>
      </c>
    </row>
    <row r="206" spans="1:12" hidden="1" x14ac:dyDescent="0.25">
      <c r="A206" s="373" t="s">
        <v>77</v>
      </c>
      <c r="B206" s="371">
        <v>51</v>
      </c>
      <c r="C206" s="371">
        <v>2</v>
      </c>
      <c r="D206" s="317" t="s">
        <v>722</v>
      </c>
      <c r="E206" s="317" t="s">
        <v>250</v>
      </c>
      <c r="F206" s="317"/>
      <c r="G206" s="317"/>
      <c r="H206" s="317" t="s">
        <v>739</v>
      </c>
      <c r="I206" s="317" t="s">
        <v>78</v>
      </c>
      <c r="J206" s="319">
        <f>'3.ВС'!J194</f>
        <v>0</v>
      </c>
      <c r="K206" s="319">
        <f>'3.ВС'!K194</f>
        <v>0</v>
      </c>
      <c r="L206" s="319">
        <f>'3.ВС'!L194</f>
        <v>0</v>
      </c>
    </row>
    <row r="207" spans="1:12" s="17" customFormat="1" ht="30" hidden="1" x14ac:dyDescent="0.25">
      <c r="A207" s="332" t="s">
        <v>244</v>
      </c>
      <c r="B207" s="371">
        <v>51</v>
      </c>
      <c r="C207" s="371">
        <v>2</v>
      </c>
      <c r="D207" s="316"/>
      <c r="E207" s="371"/>
      <c r="F207" s="317"/>
      <c r="G207" s="316"/>
      <c r="H207" s="316"/>
      <c r="I207" s="317"/>
      <c r="J207" s="319">
        <f>J208+J213+J240</f>
        <v>0</v>
      </c>
      <c r="K207" s="319">
        <f t="shared" ref="K207:L207" si="77">K208+K213+K240</f>
        <v>0</v>
      </c>
      <c r="L207" s="319">
        <f t="shared" si="77"/>
        <v>0</v>
      </c>
    </row>
    <row r="208" spans="1:12" ht="30" hidden="1" x14ac:dyDescent="0.25">
      <c r="A208" s="332" t="s">
        <v>368</v>
      </c>
      <c r="B208" s="371">
        <v>51</v>
      </c>
      <c r="C208" s="371">
        <v>2</v>
      </c>
      <c r="D208" s="316" t="s">
        <v>32</v>
      </c>
      <c r="E208" s="371"/>
      <c r="F208" s="317"/>
      <c r="G208" s="316"/>
      <c r="H208" s="316"/>
      <c r="I208" s="317"/>
      <c r="J208" s="319">
        <f t="shared" ref="J208:L211" si="78">J209</f>
        <v>0</v>
      </c>
      <c r="K208" s="319">
        <f t="shared" si="78"/>
        <v>0</v>
      </c>
      <c r="L208" s="319">
        <f t="shared" si="78"/>
        <v>0</v>
      </c>
    </row>
    <row r="209" spans="1:12" hidden="1" x14ac:dyDescent="0.25">
      <c r="A209" s="332" t="s">
        <v>6</v>
      </c>
      <c r="B209" s="371">
        <v>51</v>
      </c>
      <c r="C209" s="371">
        <v>2</v>
      </c>
      <c r="D209" s="316" t="s">
        <v>32</v>
      </c>
      <c r="E209" s="371">
        <v>851</v>
      </c>
      <c r="F209" s="317"/>
      <c r="G209" s="316"/>
      <c r="H209" s="316"/>
      <c r="I209" s="317"/>
      <c r="J209" s="319">
        <f t="shared" si="78"/>
        <v>0</v>
      </c>
      <c r="K209" s="319">
        <f t="shared" si="78"/>
        <v>0</v>
      </c>
      <c r="L209" s="319">
        <f t="shared" si="78"/>
        <v>0</v>
      </c>
    </row>
    <row r="210" spans="1:12" ht="120" hidden="1" x14ac:dyDescent="0.25">
      <c r="A210" s="332" t="s">
        <v>81</v>
      </c>
      <c r="B210" s="371">
        <v>51</v>
      </c>
      <c r="C210" s="371">
        <v>2</v>
      </c>
      <c r="D210" s="317" t="s">
        <v>32</v>
      </c>
      <c r="E210" s="371">
        <v>851</v>
      </c>
      <c r="F210" s="317" t="s">
        <v>52</v>
      </c>
      <c r="G210" s="317" t="s">
        <v>11</v>
      </c>
      <c r="H210" s="317" t="s">
        <v>159</v>
      </c>
      <c r="I210" s="317"/>
      <c r="J210" s="319">
        <f t="shared" si="78"/>
        <v>0</v>
      </c>
      <c r="K210" s="319">
        <f t="shared" si="78"/>
        <v>0</v>
      </c>
      <c r="L210" s="319">
        <f t="shared" si="78"/>
        <v>0</v>
      </c>
    </row>
    <row r="211" spans="1:12" ht="45" hidden="1" x14ac:dyDescent="0.25">
      <c r="A211" s="373" t="s">
        <v>37</v>
      </c>
      <c r="B211" s="371">
        <v>51</v>
      </c>
      <c r="C211" s="371">
        <v>2</v>
      </c>
      <c r="D211" s="317" t="s">
        <v>32</v>
      </c>
      <c r="E211" s="371">
        <v>851</v>
      </c>
      <c r="F211" s="317" t="s">
        <v>52</v>
      </c>
      <c r="G211" s="317" t="s">
        <v>11</v>
      </c>
      <c r="H211" s="317" t="s">
        <v>159</v>
      </c>
      <c r="I211" s="317" t="s">
        <v>76</v>
      </c>
      <c r="J211" s="319">
        <f t="shared" si="78"/>
        <v>0</v>
      </c>
      <c r="K211" s="319">
        <f t="shared" si="78"/>
        <v>0</v>
      </c>
      <c r="L211" s="319">
        <f t="shared" si="78"/>
        <v>0</v>
      </c>
    </row>
    <row r="212" spans="1:12" hidden="1" x14ac:dyDescent="0.25">
      <c r="A212" s="373" t="s">
        <v>77</v>
      </c>
      <c r="B212" s="371">
        <v>51</v>
      </c>
      <c r="C212" s="371">
        <v>2</v>
      </c>
      <c r="D212" s="317" t="s">
        <v>32</v>
      </c>
      <c r="E212" s="371">
        <v>851</v>
      </c>
      <c r="F212" s="317" t="s">
        <v>52</v>
      </c>
      <c r="G212" s="317" t="s">
        <v>11</v>
      </c>
      <c r="H212" s="317" t="s">
        <v>159</v>
      </c>
      <c r="I212" s="317" t="s">
        <v>78</v>
      </c>
      <c r="J212" s="319">
        <f>'3.ВС'!J197</f>
        <v>0</v>
      </c>
      <c r="K212" s="319">
        <f>'3.ВС'!K197</f>
        <v>0</v>
      </c>
      <c r="L212" s="319">
        <f>'3.ВС'!L197</f>
        <v>0</v>
      </c>
    </row>
    <row r="213" spans="1:12" ht="60" hidden="1" x14ac:dyDescent="0.25">
      <c r="A213" s="332" t="s">
        <v>158</v>
      </c>
      <c r="B213" s="371">
        <v>51</v>
      </c>
      <c r="C213" s="371">
        <v>2</v>
      </c>
      <c r="D213" s="316" t="s">
        <v>127</v>
      </c>
      <c r="E213" s="371"/>
      <c r="F213" s="317"/>
      <c r="G213" s="316"/>
      <c r="H213" s="316"/>
      <c r="I213" s="317"/>
      <c r="J213" s="319">
        <f t="shared" ref="J213:L213" si="79">J214</f>
        <v>0</v>
      </c>
      <c r="K213" s="319">
        <f t="shared" si="79"/>
        <v>0</v>
      </c>
      <c r="L213" s="319">
        <f t="shared" si="79"/>
        <v>0</v>
      </c>
    </row>
    <row r="214" spans="1:12" hidden="1" x14ac:dyDescent="0.25">
      <c r="A214" s="332" t="s">
        <v>6</v>
      </c>
      <c r="B214" s="371">
        <v>51</v>
      </c>
      <c r="C214" s="371">
        <v>2</v>
      </c>
      <c r="D214" s="316" t="s">
        <v>127</v>
      </c>
      <c r="E214" s="371">
        <v>851</v>
      </c>
      <c r="F214" s="317"/>
      <c r="G214" s="316"/>
      <c r="H214" s="316"/>
      <c r="I214" s="317"/>
      <c r="J214" s="319">
        <f>J215+J218+J221+J229+J234+J237+J226</f>
        <v>0</v>
      </c>
      <c r="K214" s="319">
        <f t="shared" ref="K214:L214" si="80">K215+K218+K221+K229+K234+K237+K226</f>
        <v>0</v>
      </c>
      <c r="L214" s="319">
        <f t="shared" si="80"/>
        <v>0</v>
      </c>
    </row>
    <row r="215" spans="1:12" hidden="1" x14ac:dyDescent="0.25">
      <c r="A215" s="332" t="s">
        <v>75</v>
      </c>
      <c r="B215" s="371">
        <v>51</v>
      </c>
      <c r="C215" s="371">
        <v>2</v>
      </c>
      <c r="D215" s="317" t="s">
        <v>127</v>
      </c>
      <c r="E215" s="371">
        <v>851</v>
      </c>
      <c r="F215" s="317" t="s">
        <v>52</v>
      </c>
      <c r="G215" s="317" t="s">
        <v>11</v>
      </c>
      <c r="H215" s="317" t="s">
        <v>193</v>
      </c>
      <c r="I215" s="317"/>
      <c r="J215" s="319">
        <f t="shared" ref="J215:L216" si="81">J216</f>
        <v>0</v>
      </c>
      <c r="K215" s="319">
        <f t="shared" si="81"/>
        <v>0</v>
      </c>
      <c r="L215" s="319">
        <f t="shared" si="81"/>
        <v>0</v>
      </c>
    </row>
    <row r="216" spans="1:12" ht="45" hidden="1" x14ac:dyDescent="0.25">
      <c r="A216" s="373" t="s">
        <v>37</v>
      </c>
      <c r="B216" s="371">
        <v>51</v>
      </c>
      <c r="C216" s="371">
        <v>2</v>
      </c>
      <c r="D216" s="317" t="s">
        <v>127</v>
      </c>
      <c r="E216" s="371">
        <v>851</v>
      </c>
      <c r="F216" s="317" t="s">
        <v>52</v>
      </c>
      <c r="G216" s="317" t="s">
        <v>11</v>
      </c>
      <c r="H216" s="317" t="s">
        <v>193</v>
      </c>
      <c r="I216" s="317" t="s">
        <v>76</v>
      </c>
      <c r="J216" s="319">
        <f t="shared" si="81"/>
        <v>0</v>
      </c>
      <c r="K216" s="319">
        <f t="shared" si="81"/>
        <v>0</v>
      </c>
      <c r="L216" s="319">
        <f t="shared" si="81"/>
        <v>0</v>
      </c>
    </row>
    <row r="217" spans="1:12" hidden="1" x14ac:dyDescent="0.25">
      <c r="A217" s="373" t="s">
        <v>77</v>
      </c>
      <c r="B217" s="371">
        <v>51</v>
      </c>
      <c r="C217" s="371">
        <v>2</v>
      </c>
      <c r="D217" s="317" t="s">
        <v>127</v>
      </c>
      <c r="E217" s="371">
        <v>851</v>
      </c>
      <c r="F217" s="317" t="s">
        <v>52</v>
      </c>
      <c r="G217" s="317" t="s">
        <v>11</v>
      </c>
      <c r="H217" s="317" t="s">
        <v>193</v>
      </c>
      <c r="I217" s="317" t="s">
        <v>78</v>
      </c>
      <c r="J217" s="319">
        <f>'3.ВС'!J200</f>
        <v>0</v>
      </c>
      <c r="K217" s="319">
        <f>'3.ВС'!K200</f>
        <v>0</v>
      </c>
      <c r="L217" s="319">
        <f>'3.ВС'!L200</f>
        <v>0</v>
      </c>
    </row>
    <row r="218" spans="1:12" ht="30" hidden="1" x14ac:dyDescent="0.25">
      <c r="A218" s="332" t="s">
        <v>79</v>
      </c>
      <c r="B218" s="371">
        <v>51</v>
      </c>
      <c r="C218" s="371">
        <v>2</v>
      </c>
      <c r="D218" s="317" t="s">
        <v>127</v>
      </c>
      <c r="E218" s="371">
        <v>851</v>
      </c>
      <c r="F218" s="317" t="s">
        <v>52</v>
      </c>
      <c r="G218" s="317" t="s">
        <v>11</v>
      </c>
      <c r="H218" s="317" t="s">
        <v>194</v>
      </c>
      <c r="I218" s="317"/>
      <c r="J218" s="319">
        <f t="shared" ref="J218:L222" si="82">J219</f>
        <v>0</v>
      </c>
      <c r="K218" s="319">
        <f t="shared" si="82"/>
        <v>0</v>
      </c>
      <c r="L218" s="319">
        <f t="shared" si="82"/>
        <v>0</v>
      </c>
    </row>
    <row r="219" spans="1:12" ht="45" hidden="1" x14ac:dyDescent="0.25">
      <c r="A219" s="373" t="s">
        <v>37</v>
      </c>
      <c r="B219" s="371">
        <v>51</v>
      </c>
      <c r="C219" s="371">
        <v>2</v>
      </c>
      <c r="D219" s="317" t="s">
        <v>127</v>
      </c>
      <c r="E219" s="371">
        <v>851</v>
      </c>
      <c r="F219" s="317" t="s">
        <v>52</v>
      </c>
      <c r="G219" s="317" t="s">
        <v>11</v>
      </c>
      <c r="H219" s="317" t="s">
        <v>194</v>
      </c>
      <c r="I219" s="330">
        <v>600</v>
      </c>
      <c r="J219" s="319">
        <f t="shared" si="82"/>
        <v>0</v>
      </c>
      <c r="K219" s="319">
        <f t="shared" si="82"/>
        <v>0</v>
      </c>
      <c r="L219" s="319">
        <f t="shared" si="82"/>
        <v>0</v>
      </c>
    </row>
    <row r="220" spans="1:12" hidden="1" x14ac:dyDescent="0.25">
      <c r="A220" s="373" t="s">
        <v>77</v>
      </c>
      <c r="B220" s="371">
        <v>51</v>
      </c>
      <c r="C220" s="371">
        <v>2</v>
      </c>
      <c r="D220" s="317" t="s">
        <v>127</v>
      </c>
      <c r="E220" s="371">
        <v>851</v>
      </c>
      <c r="F220" s="317" t="s">
        <v>52</v>
      </c>
      <c r="G220" s="317" t="s">
        <v>11</v>
      </c>
      <c r="H220" s="317" t="s">
        <v>194</v>
      </c>
      <c r="I220" s="330">
        <v>610</v>
      </c>
      <c r="J220" s="319">
        <f>'3.ВС'!J203</f>
        <v>0</v>
      </c>
      <c r="K220" s="319">
        <f>'3.ВС'!K203</f>
        <v>0</v>
      </c>
      <c r="L220" s="319">
        <f>'3.ВС'!L203</f>
        <v>0</v>
      </c>
    </row>
    <row r="221" spans="1:12" hidden="1" x14ac:dyDescent="0.25">
      <c r="A221" s="332" t="s">
        <v>82</v>
      </c>
      <c r="B221" s="371">
        <v>51</v>
      </c>
      <c r="C221" s="371">
        <v>2</v>
      </c>
      <c r="D221" s="317" t="s">
        <v>127</v>
      </c>
      <c r="E221" s="371">
        <v>851</v>
      </c>
      <c r="F221" s="317" t="s">
        <v>52</v>
      </c>
      <c r="G221" s="317" t="s">
        <v>11</v>
      </c>
      <c r="H221" s="317" t="s">
        <v>196</v>
      </c>
      <c r="I221" s="330"/>
      <c r="J221" s="319">
        <f t="shared" ref="J221:L221" si="83">J222+J224</f>
        <v>0</v>
      </c>
      <c r="K221" s="319">
        <f t="shared" si="83"/>
        <v>0</v>
      </c>
      <c r="L221" s="319">
        <f t="shared" si="83"/>
        <v>0</v>
      </c>
    </row>
    <row r="222" spans="1:12" ht="45" hidden="1" x14ac:dyDescent="0.25">
      <c r="A222" s="373" t="s">
        <v>19</v>
      </c>
      <c r="B222" s="371">
        <v>51</v>
      </c>
      <c r="C222" s="371">
        <v>2</v>
      </c>
      <c r="D222" s="317" t="s">
        <v>127</v>
      </c>
      <c r="E222" s="371">
        <v>851</v>
      </c>
      <c r="F222" s="317" t="s">
        <v>52</v>
      </c>
      <c r="G222" s="317" t="s">
        <v>11</v>
      </c>
      <c r="H222" s="317" t="s">
        <v>196</v>
      </c>
      <c r="I222" s="330">
        <v>200</v>
      </c>
      <c r="J222" s="319">
        <f t="shared" si="82"/>
        <v>0</v>
      </c>
      <c r="K222" s="319">
        <f t="shared" si="82"/>
        <v>0</v>
      </c>
      <c r="L222" s="319">
        <f t="shared" si="82"/>
        <v>0</v>
      </c>
    </row>
    <row r="223" spans="1:12" ht="45" hidden="1" x14ac:dyDescent="0.25">
      <c r="A223" s="373" t="s">
        <v>9</v>
      </c>
      <c r="B223" s="371">
        <v>51</v>
      </c>
      <c r="C223" s="371">
        <v>2</v>
      </c>
      <c r="D223" s="317" t="s">
        <v>127</v>
      </c>
      <c r="E223" s="371">
        <v>851</v>
      </c>
      <c r="F223" s="317" t="s">
        <v>52</v>
      </c>
      <c r="G223" s="317" t="s">
        <v>11</v>
      </c>
      <c r="H223" s="317" t="s">
        <v>196</v>
      </c>
      <c r="I223" s="330">
        <v>240</v>
      </c>
      <c r="J223" s="319">
        <f>'3.ВС'!J206</f>
        <v>0</v>
      </c>
      <c r="K223" s="319">
        <f>'3.ВС'!K206</f>
        <v>0</v>
      </c>
      <c r="L223" s="319">
        <f>'3.ВС'!L206</f>
        <v>0</v>
      </c>
    </row>
    <row r="224" spans="1:12" ht="45" hidden="1" x14ac:dyDescent="0.25">
      <c r="A224" s="373" t="s">
        <v>37</v>
      </c>
      <c r="B224" s="371">
        <v>51</v>
      </c>
      <c r="C224" s="371">
        <v>2</v>
      </c>
      <c r="D224" s="317" t="s">
        <v>127</v>
      </c>
      <c r="E224" s="371">
        <v>851</v>
      </c>
      <c r="F224" s="317" t="s">
        <v>52</v>
      </c>
      <c r="G224" s="317" t="s">
        <v>11</v>
      </c>
      <c r="H224" s="317" t="s">
        <v>196</v>
      </c>
      <c r="I224" s="330">
        <v>600</v>
      </c>
      <c r="J224" s="319">
        <f t="shared" ref="J224:L224" si="84">J225</f>
        <v>0</v>
      </c>
      <c r="K224" s="319">
        <f t="shared" si="84"/>
        <v>0</v>
      </c>
      <c r="L224" s="319">
        <f t="shared" si="84"/>
        <v>0</v>
      </c>
    </row>
    <row r="225" spans="1:12" hidden="1" x14ac:dyDescent="0.25">
      <c r="A225" s="373" t="s">
        <v>77</v>
      </c>
      <c r="B225" s="371">
        <v>51</v>
      </c>
      <c r="C225" s="371">
        <v>2</v>
      </c>
      <c r="D225" s="317" t="s">
        <v>127</v>
      </c>
      <c r="E225" s="371">
        <v>851</v>
      </c>
      <c r="F225" s="317" t="s">
        <v>52</v>
      </c>
      <c r="G225" s="317" t="s">
        <v>11</v>
      </c>
      <c r="H225" s="317" t="s">
        <v>196</v>
      </c>
      <c r="I225" s="330">
        <v>610</v>
      </c>
      <c r="J225" s="319">
        <f>'3.ВС'!J208</f>
        <v>0</v>
      </c>
      <c r="K225" s="319">
        <f>'3.ВС'!K208</f>
        <v>0</v>
      </c>
      <c r="L225" s="319">
        <f>'3.ВС'!L208</f>
        <v>0</v>
      </c>
    </row>
    <row r="226" spans="1:12" ht="45" hidden="1" x14ac:dyDescent="0.25">
      <c r="A226" s="340" t="s">
        <v>110</v>
      </c>
      <c r="B226" s="417">
        <v>51</v>
      </c>
      <c r="C226" s="417">
        <v>2</v>
      </c>
      <c r="D226" s="317" t="s">
        <v>127</v>
      </c>
      <c r="E226" s="417">
        <v>851</v>
      </c>
      <c r="F226" s="317"/>
      <c r="G226" s="317"/>
      <c r="H226" s="317" t="s">
        <v>272</v>
      </c>
      <c r="I226" s="330"/>
      <c r="J226" s="319">
        <f>J227</f>
        <v>0</v>
      </c>
      <c r="K226" s="319">
        <f t="shared" ref="K226:L227" si="85">K227</f>
        <v>0</v>
      </c>
      <c r="L226" s="319">
        <f t="shared" si="85"/>
        <v>0</v>
      </c>
    </row>
    <row r="227" spans="1:12" ht="45" hidden="1" x14ac:dyDescent="0.25">
      <c r="A227" s="340" t="s">
        <v>37</v>
      </c>
      <c r="B227" s="417">
        <v>51</v>
      </c>
      <c r="C227" s="417">
        <v>2</v>
      </c>
      <c r="D227" s="317" t="s">
        <v>127</v>
      </c>
      <c r="E227" s="417">
        <v>851</v>
      </c>
      <c r="F227" s="317"/>
      <c r="G227" s="317"/>
      <c r="H227" s="317" t="s">
        <v>272</v>
      </c>
      <c r="I227" s="330">
        <v>600</v>
      </c>
      <c r="J227" s="319">
        <f>J228</f>
        <v>0</v>
      </c>
      <c r="K227" s="319">
        <f t="shared" si="85"/>
        <v>0</v>
      </c>
      <c r="L227" s="319">
        <f t="shared" si="85"/>
        <v>0</v>
      </c>
    </row>
    <row r="228" spans="1:12" hidden="1" x14ac:dyDescent="0.25">
      <c r="A228" s="340" t="s">
        <v>77</v>
      </c>
      <c r="B228" s="417">
        <v>51</v>
      </c>
      <c r="C228" s="417">
        <v>2</v>
      </c>
      <c r="D228" s="317" t="s">
        <v>127</v>
      </c>
      <c r="E228" s="417">
        <v>851</v>
      </c>
      <c r="F228" s="317"/>
      <c r="G228" s="317"/>
      <c r="H228" s="317" t="s">
        <v>272</v>
      </c>
      <c r="I228" s="330">
        <v>610</v>
      </c>
      <c r="J228" s="319">
        <f>'3.ВС'!J211</f>
        <v>0</v>
      </c>
      <c r="K228" s="319">
        <f>'3.ВС'!K211</f>
        <v>0</v>
      </c>
      <c r="L228" s="319">
        <f>'3.ВС'!L211</f>
        <v>0</v>
      </c>
    </row>
    <row r="229" spans="1:12" ht="120" hidden="1" x14ac:dyDescent="0.25">
      <c r="A229" s="332" t="s">
        <v>80</v>
      </c>
      <c r="B229" s="371">
        <v>51</v>
      </c>
      <c r="C229" s="371">
        <v>2</v>
      </c>
      <c r="D229" s="317" t="s">
        <v>127</v>
      </c>
      <c r="E229" s="371">
        <v>851</v>
      </c>
      <c r="F229" s="317" t="s">
        <v>52</v>
      </c>
      <c r="G229" s="317" t="s">
        <v>11</v>
      </c>
      <c r="H229" s="317" t="s">
        <v>195</v>
      </c>
      <c r="I229" s="330"/>
      <c r="J229" s="319">
        <f t="shared" ref="J229:L229" si="86">J230+J232</f>
        <v>0</v>
      </c>
      <c r="K229" s="319">
        <f t="shared" si="86"/>
        <v>0</v>
      </c>
      <c r="L229" s="319">
        <f t="shared" si="86"/>
        <v>0</v>
      </c>
    </row>
    <row r="230" spans="1:12" ht="45" hidden="1" x14ac:dyDescent="0.25">
      <c r="A230" s="373" t="s">
        <v>19</v>
      </c>
      <c r="B230" s="371">
        <v>51</v>
      </c>
      <c r="C230" s="371">
        <v>2</v>
      </c>
      <c r="D230" s="317" t="s">
        <v>127</v>
      </c>
      <c r="E230" s="371">
        <v>851</v>
      </c>
      <c r="F230" s="317" t="s">
        <v>52</v>
      </c>
      <c r="G230" s="317" t="s">
        <v>11</v>
      </c>
      <c r="H230" s="317" t="s">
        <v>195</v>
      </c>
      <c r="I230" s="330">
        <v>200</v>
      </c>
      <c r="J230" s="319">
        <f t="shared" ref="J230:L232" si="87">J231</f>
        <v>0</v>
      </c>
      <c r="K230" s="319">
        <f t="shared" si="87"/>
        <v>0</v>
      </c>
      <c r="L230" s="319">
        <f t="shared" si="87"/>
        <v>0</v>
      </c>
    </row>
    <row r="231" spans="1:12" ht="45" hidden="1" x14ac:dyDescent="0.25">
      <c r="A231" s="373" t="s">
        <v>9</v>
      </c>
      <c r="B231" s="371">
        <v>51</v>
      </c>
      <c r="C231" s="371">
        <v>2</v>
      </c>
      <c r="D231" s="317" t="s">
        <v>127</v>
      </c>
      <c r="E231" s="371">
        <v>851</v>
      </c>
      <c r="F231" s="317" t="s">
        <v>52</v>
      </c>
      <c r="G231" s="317" t="s">
        <v>11</v>
      </c>
      <c r="H231" s="317" t="s">
        <v>195</v>
      </c>
      <c r="I231" s="330">
        <v>240</v>
      </c>
      <c r="J231" s="319">
        <f>'3.ВС'!J214</f>
        <v>0</v>
      </c>
      <c r="K231" s="319">
        <f>'3.ВС'!K214</f>
        <v>0</v>
      </c>
      <c r="L231" s="319">
        <f>'3.ВС'!L214</f>
        <v>0</v>
      </c>
    </row>
    <row r="232" spans="1:12" ht="45" hidden="1" x14ac:dyDescent="0.25">
      <c r="A232" s="373" t="s">
        <v>37</v>
      </c>
      <c r="B232" s="371">
        <v>51</v>
      </c>
      <c r="C232" s="371">
        <v>2</v>
      </c>
      <c r="D232" s="317" t="s">
        <v>127</v>
      </c>
      <c r="E232" s="371">
        <v>851</v>
      </c>
      <c r="F232" s="317" t="s">
        <v>52</v>
      </c>
      <c r="G232" s="317" t="s">
        <v>11</v>
      </c>
      <c r="H232" s="317" t="s">
        <v>195</v>
      </c>
      <c r="I232" s="330">
        <v>600</v>
      </c>
      <c r="J232" s="319">
        <f t="shared" si="87"/>
        <v>0</v>
      </c>
      <c r="K232" s="319">
        <f t="shared" si="87"/>
        <v>0</v>
      </c>
      <c r="L232" s="319">
        <f t="shared" si="87"/>
        <v>0</v>
      </c>
    </row>
    <row r="233" spans="1:12" hidden="1" x14ac:dyDescent="0.25">
      <c r="A233" s="373" t="s">
        <v>77</v>
      </c>
      <c r="B233" s="371">
        <v>51</v>
      </c>
      <c r="C233" s="371">
        <v>2</v>
      </c>
      <c r="D233" s="317" t="s">
        <v>127</v>
      </c>
      <c r="E233" s="371">
        <v>851</v>
      </c>
      <c r="F233" s="317" t="s">
        <v>52</v>
      </c>
      <c r="G233" s="317" t="s">
        <v>11</v>
      </c>
      <c r="H233" s="317" t="s">
        <v>195</v>
      </c>
      <c r="I233" s="330">
        <v>610</v>
      </c>
      <c r="J233" s="319">
        <f>'3.ВС'!J216</f>
        <v>0</v>
      </c>
      <c r="K233" s="319">
        <f>'3.ВС'!K216</f>
        <v>0</v>
      </c>
      <c r="L233" s="319">
        <f>'3.ВС'!L216</f>
        <v>0</v>
      </c>
    </row>
    <row r="234" spans="1:12" ht="60" hidden="1" x14ac:dyDescent="0.25">
      <c r="A234" s="332" t="s">
        <v>229</v>
      </c>
      <c r="B234" s="371">
        <v>51</v>
      </c>
      <c r="C234" s="371">
        <v>2</v>
      </c>
      <c r="D234" s="317" t="s">
        <v>127</v>
      </c>
      <c r="E234" s="371">
        <v>851</v>
      </c>
      <c r="F234" s="317" t="s">
        <v>52</v>
      </c>
      <c r="G234" s="317" t="s">
        <v>11</v>
      </c>
      <c r="H234" s="317" t="s">
        <v>225</v>
      </c>
      <c r="I234" s="317"/>
      <c r="J234" s="319">
        <f t="shared" ref="J234:L235" si="88">J235</f>
        <v>0</v>
      </c>
      <c r="K234" s="319">
        <f t="shared" si="88"/>
        <v>0</v>
      </c>
      <c r="L234" s="319">
        <f t="shared" si="88"/>
        <v>0</v>
      </c>
    </row>
    <row r="235" spans="1:12" ht="45" hidden="1" x14ac:dyDescent="0.25">
      <c r="A235" s="373" t="s">
        <v>37</v>
      </c>
      <c r="B235" s="371">
        <v>51</v>
      </c>
      <c r="C235" s="371">
        <v>2</v>
      </c>
      <c r="D235" s="317" t="s">
        <v>127</v>
      </c>
      <c r="E235" s="371">
        <v>851</v>
      </c>
      <c r="F235" s="317" t="s">
        <v>52</v>
      </c>
      <c r="G235" s="317" t="s">
        <v>11</v>
      </c>
      <c r="H235" s="317" t="s">
        <v>225</v>
      </c>
      <c r="I235" s="317" t="s">
        <v>76</v>
      </c>
      <c r="J235" s="319">
        <f t="shared" si="88"/>
        <v>0</v>
      </c>
      <c r="K235" s="319">
        <f t="shared" si="88"/>
        <v>0</v>
      </c>
      <c r="L235" s="319">
        <f t="shared" si="88"/>
        <v>0</v>
      </c>
    </row>
    <row r="236" spans="1:12" hidden="1" x14ac:dyDescent="0.25">
      <c r="A236" s="373" t="s">
        <v>77</v>
      </c>
      <c r="B236" s="371">
        <v>51</v>
      </c>
      <c r="C236" s="371">
        <v>2</v>
      </c>
      <c r="D236" s="317" t="s">
        <v>127</v>
      </c>
      <c r="E236" s="371">
        <v>851</v>
      </c>
      <c r="F236" s="317" t="s">
        <v>52</v>
      </c>
      <c r="G236" s="317" t="s">
        <v>11</v>
      </c>
      <c r="H236" s="317" t="s">
        <v>225</v>
      </c>
      <c r="I236" s="317" t="s">
        <v>78</v>
      </c>
      <c r="J236" s="319">
        <f>'3.ВС'!J219</f>
        <v>0</v>
      </c>
      <c r="K236" s="319">
        <f>'3.ВС'!K219</f>
        <v>0</v>
      </c>
      <c r="L236" s="319">
        <f>'3.ВС'!L219</f>
        <v>0</v>
      </c>
    </row>
    <row r="237" spans="1:12" ht="30" hidden="1" x14ac:dyDescent="0.25">
      <c r="A237" s="337" t="s">
        <v>411</v>
      </c>
      <c r="B237" s="371">
        <v>51</v>
      </c>
      <c r="C237" s="371">
        <v>2</v>
      </c>
      <c r="D237" s="317" t="s">
        <v>127</v>
      </c>
      <c r="E237" s="371">
        <v>851</v>
      </c>
      <c r="F237" s="317" t="s">
        <v>52</v>
      </c>
      <c r="G237" s="317" t="s">
        <v>11</v>
      </c>
      <c r="H237" s="317" t="s">
        <v>228</v>
      </c>
      <c r="I237" s="317"/>
      <c r="J237" s="319">
        <f t="shared" ref="J237:L238" si="89">J238</f>
        <v>0</v>
      </c>
      <c r="K237" s="319">
        <f t="shared" si="89"/>
        <v>0</v>
      </c>
      <c r="L237" s="319">
        <f t="shared" si="89"/>
        <v>0</v>
      </c>
    </row>
    <row r="238" spans="1:12" ht="45" hidden="1" x14ac:dyDescent="0.25">
      <c r="A238" s="373" t="s">
        <v>37</v>
      </c>
      <c r="B238" s="371">
        <v>51</v>
      </c>
      <c r="C238" s="371">
        <v>2</v>
      </c>
      <c r="D238" s="317" t="s">
        <v>127</v>
      </c>
      <c r="E238" s="371">
        <v>851</v>
      </c>
      <c r="F238" s="317" t="s">
        <v>52</v>
      </c>
      <c r="G238" s="317" t="s">
        <v>11</v>
      </c>
      <c r="H238" s="317" t="s">
        <v>228</v>
      </c>
      <c r="I238" s="317" t="s">
        <v>76</v>
      </c>
      <c r="J238" s="319">
        <f t="shared" si="89"/>
        <v>0</v>
      </c>
      <c r="K238" s="319">
        <f t="shared" si="89"/>
        <v>0</v>
      </c>
      <c r="L238" s="319">
        <f t="shared" si="89"/>
        <v>0</v>
      </c>
    </row>
    <row r="239" spans="1:12" hidden="1" x14ac:dyDescent="0.25">
      <c r="A239" s="373" t="s">
        <v>38</v>
      </c>
      <c r="B239" s="371">
        <v>51</v>
      </c>
      <c r="C239" s="371">
        <v>2</v>
      </c>
      <c r="D239" s="317" t="s">
        <v>127</v>
      </c>
      <c r="E239" s="371">
        <v>851</v>
      </c>
      <c r="F239" s="317" t="s">
        <v>52</v>
      </c>
      <c r="G239" s="317" t="s">
        <v>11</v>
      </c>
      <c r="H239" s="317" t="s">
        <v>228</v>
      </c>
      <c r="I239" s="317" t="s">
        <v>78</v>
      </c>
      <c r="J239" s="319">
        <f>'3.ВС'!J222</f>
        <v>0</v>
      </c>
      <c r="K239" s="319">
        <f>'3.ВС'!K222</f>
        <v>0</v>
      </c>
      <c r="L239" s="319">
        <f>'3.ВС'!L222</f>
        <v>0</v>
      </c>
    </row>
    <row r="240" spans="1:12" ht="60" hidden="1" x14ac:dyDescent="0.25">
      <c r="A240" s="337" t="s">
        <v>367</v>
      </c>
      <c r="B240" s="371">
        <v>51</v>
      </c>
      <c r="C240" s="371">
        <v>2</v>
      </c>
      <c r="D240" s="317" t="s">
        <v>366</v>
      </c>
      <c r="E240" s="371"/>
      <c r="F240" s="317"/>
      <c r="G240" s="317"/>
      <c r="H240" s="317"/>
      <c r="I240" s="330"/>
      <c r="J240" s="319">
        <f t="shared" ref="J240:L243" si="90">J241</f>
        <v>0</v>
      </c>
      <c r="K240" s="319">
        <f t="shared" si="90"/>
        <v>0</v>
      </c>
      <c r="L240" s="319">
        <f t="shared" si="90"/>
        <v>0</v>
      </c>
    </row>
    <row r="241" spans="1:12" hidden="1" x14ac:dyDescent="0.25">
      <c r="A241" s="332" t="s">
        <v>6</v>
      </c>
      <c r="B241" s="371">
        <v>51</v>
      </c>
      <c r="C241" s="371">
        <v>2</v>
      </c>
      <c r="D241" s="317" t="s">
        <v>366</v>
      </c>
      <c r="E241" s="371">
        <v>851</v>
      </c>
      <c r="F241" s="317"/>
      <c r="G241" s="316"/>
      <c r="H241" s="316"/>
      <c r="I241" s="317"/>
      <c r="J241" s="319">
        <f t="shared" si="90"/>
        <v>0</v>
      </c>
      <c r="K241" s="319">
        <f t="shared" si="90"/>
        <v>0</v>
      </c>
      <c r="L241" s="319">
        <f t="shared" si="90"/>
        <v>0</v>
      </c>
    </row>
    <row r="242" spans="1:12" ht="30" hidden="1" x14ac:dyDescent="0.25">
      <c r="A242" s="337" t="s">
        <v>223</v>
      </c>
      <c r="B242" s="371">
        <v>51</v>
      </c>
      <c r="C242" s="371">
        <v>2</v>
      </c>
      <c r="D242" s="317" t="s">
        <v>366</v>
      </c>
      <c r="E242" s="371">
        <v>851</v>
      </c>
      <c r="F242" s="317" t="s">
        <v>52</v>
      </c>
      <c r="G242" s="317" t="s">
        <v>11</v>
      </c>
      <c r="H242" s="317" t="s">
        <v>224</v>
      </c>
      <c r="I242" s="330"/>
      <c r="J242" s="319">
        <f t="shared" si="90"/>
        <v>0</v>
      </c>
      <c r="K242" s="319">
        <f t="shared" si="90"/>
        <v>0</v>
      </c>
      <c r="L242" s="319">
        <f t="shared" si="90"/>
        <v>0</v>
      </c>
    </row>
    <row r="243" spans="1:12" ht="45" hidden="1" x14ac:dyDescent="0.25">
      <c r="A243" s="373" t="s">
        <v>19</v>
      </c>
      <c r="B243" s="371">
        <v>51</v>
      </c>
      <c r="C243" s="371">
        <v>2</v>
      </c>
      <c r="D243" s="317" t="s">
        <v>366</v>
      </c>
      <c r="E243" s="371">
        <v>851</v>
      </c>
      <c r="F243" s="317" t="s">
        <v>52</v>
      </c>
      <c r="G243" s="317" t="s">
        <v>11</v>
      </c>
      <c r="H243" s="317" t="s">
        <v>224</v>
      </c>
      <c r="I243" s="330">
        <v>200</v>
      </c>
      <c r="J243" s="319">
        <f t="shared" si="90"/>
        <v>0</v>
      </c>
      <c r="K243" s="319">
        <f t="shared" si="90"/>
        <v>0</v>
      </c>
      <c r="L243" s="319">
        <f t="shared" si="90"/>
        <v>0</v>
      </c>
    </row>
    <row r="244" spans="1:12" ht="45" hidden="1" x14ac:dyDescent="0.25">
      <c r="A244" s="373" t="s">
        <v>9</v>
      </c>
      <c r="B244" s="371">
        <v>51</v>
      </c>
      <c r="C244" s="371">
        <v>2</v>
      </c>
      <c r="D244" s="317" t="s">
        <v>366</v>
      </c>
      <c r="E244" s="371">
        <v>851</v>
      </c>
      <c r="F244" s="317" t="s">
        <v>52</v>
      </c>
      <c r="G244" s="317" t="s">
        <v>11</v>
      </c>
      <c r="H244" s="317" t="s">
        <v>224</v>
      </c>
      <c r="I244" s="330">
        <v>240</v>
      </c>
      <c r="J244" s="319">
        <f>'3.ВС'!J225</f>
        <v>0</v>
      </c>
      <c r="K244" s="319">
        <f>'3.ВС'!K225</f>
        <v>0</v>
      </c>
      <c r="L244" s="319">
        <f>'3.ВС'!L225</f>
        <v>0</v>
      </c>
    </row>
    <row r="245" spans="1:12" s="17" customFormat="1" ht="45" hidden="1" x14ac:dyDescent="0.25">
      <c r="A245" s="332" t="s">
        <v>243</v>
      </c>
      <c r="B245" s="371">
        <v>51</v>
      </c>
      <c r="C245" s="371">
        <v>3</v>
      </c>
      <c r="D245" s="317"/>
      <c r="E245" s="371"/>
      <c r="F245" s="317"/>
      <c r="G245" s="316"/>
      <c r="H245" s="316"/>
      <c r="I245" s="317"/>
      <c r="J245" s="319">
        <f t="shared" ref="J245:L245" si="91">J247</f>
        <v>0</v>
      </c>
      <c r="K245" s="319">
        <f t="shared" si="91"/>
        <v>0</v>
      </c>
      <c r="L245" s="319">
        <f t="shared" si="91"/>
        <v>0</v>
      </c>
    </row>
    <row r="246" spans="1:12" ht="75" hidden="1" x14ac:dyDescent="0.25">
      <c r="A246" s="332" t="s">
        <v>160</v>
      </c>
      <c r="B246" s="371">
        <v>51</v>
      </c>
      <c r="C246" s="371">
        <v>3</v>
      </c>
      <c r="D246" s="317" t="s">
        <v>369</v>
      </c>
      <c r="E246" s="371"/>
      <c r="F246" s="317"/>
      <c r="G246" s="316"/>
      <c r="H246" s="316"/>
      <c r="I246" s="317"/>
      <c r="J246" s="319">
        <f t="shared" ref="J246:L249" si="92">J247</f>
        <v>0</v>
      </c>
      <c r="K246" s="319">
        <f t="shared" si="92"/>
        <v>0</v>
      </c>
      <c r="L246" s="319">
        <f t="shared" si="92"/>
        <v>0</v>
      </c>
    </row>
    <row r="247" spans="1:12" hidden="1" x14ac:dyDescent="0.25">
      <c r="A247" s="332" t="s">
        <v>6</v>
      </c>
      <c r="B247" s="371">
        <v>51</v>
      </c>
      <c r="C247" s="371">
        <v>3</v>
      </c>
      <c r="D247" s="317" t="s">
        <v>369</v>
      </c>
      <c r="E247" s="371">
        <v>851</v>
      </c>
      <c r="F247" s="317"/>
      <c r="G247" s="316"/>
      <c r="H247" s="316"/>
      <c r="I247" s="317"/>
      <c r="J247" s="319">
        <f t="shared" si="92"/>
        <v>0</v>
      </c>
      <c r="K247" s="319">
        <f t="shared" si="92"/>
        <v>0</v>
      </c>
      <c r="L247" s="319">
        <f t="shared" si="92"/>
        <v>0</v>
      </c>
    </row>
    <row r="248" spans="1:12" ht="30" hidden="1" x14ac:dyDescent="0.25">
      <c r="A248" s="332" t="s">
        <v>84</v>
      </c>
      <c r="B248" s="371">
        <v>51</v>
      </c>
      <c r="C248" s="371">
        <v>3</v>
      </c>
      <c r="D248" s="317" t="s">
        <v>369</v>
      </c>
      <c r="E248" s="371">
        <v>851</v>
      </c>
      <c r="F248" s="317" t="s">
        <v>52</v>
      </c>
      <c r="G248" s="317" t="s">
        <v>12</v>
      </c>
      <c r="H248" s="317" t="s">
        <v>197</v>
      </c>
      <c r="I248" s="317"/>
      <c r="J248" s="319">
        <f t="shared" si="92"/>
        <v>0</v>
      </c>
      <c r="K248" s="319">
        <f t="shared" si="92"/>
        <v>0</v>
      </c>
      <c r="L248" s="319">
        <f t="shared" si="92"/>
        <v>0</v>
      </c>
    </row>
    <row r="249" spans="1:12" ht="45" hidden="1" x14ac:dyDescent="0.25">
      <c r="A249" s="373" t="s">
        <v>19</v>
      </c>
      <c r="B249" s="371">
        <v>51</v>
      </c>
      <c r="C249" s="371">
        <v>3</v>
      </c>
      <c r="D249" s="317" t="s">
        <v>369</v>
      </c>
      <c r="E249" s="371">
        <v>851</v>
      </c>
      <c r="F249" s="317" t="s">
        <v>52</v>
      </c>
      <c r="G249" s="317" t="s">
        <v>12</v>
      </c>
      <c r="H249" s="317" t="s">
        <v>197</v>
      </c>
      <c r="I249" s="317" t="s">
        <v>20</v>
      </c>
      <c r="J249" s="319">
        <f t="shared" si="92"/>
        <v>0</v>
      </c>
      <c r="K249" s="319">
        <f t="shared" si="92"/>
        <v>0</v>
      </c>
      <c r="L249" s="319">
        <f t="shared" si="92"/>
        <v>0</v>
      </c>
    </row>
    <row r="250" spans="1:12" ht="45" hidden="1" x14ac:dyDescent="0.25">
      <c r="A250" s="373" t="s">
        <v>9</v>
      </c>
      <c r="B250" s="371">
        <v>51</v>
      </c>
      <c r="C250" s="371">
        <v>3</v>
      </c>
      <c r="D250" s="317" t="s">
        <v>369</v>
      </c>
      <c r="E250" s="371">
        <v>851</v>
      </c>
      <c r="F250" s="317" t="s">
        <v>52</v>
      </c>
      <c r="G250" s="317" t="s">
        <v>12</v>
      </c>
      <c r="H250" s="317" t="s">
        <v>197</v>
      </c>
      <c r="I250" s="317" t="s">
        <v>21</v>
      </c>
      <c r="J250" s="319">
        <f>'3.ВС'!J229</f>
        <v>0</v>
      </c>
      <c r="K250" s="319">
        <f>'3.ВС'!K229</f>
        <v>0</v>
      </c>
      <c r="L250" s="319">
        <f>'3.ВС'!L229</f>
        <v>0</v>
      </c>
    </row>
    <row r="251" spans="1:12" s="17" customFormat="1" ht="45" hidden="1" x14ac:dyDescent="0.25">
      <c r="A251" s="332" t="s">
        <v>242</v>
      </c>
      <c r="B251" s="371">
        <v>51</v>
      </c>
      <c r="C251" s="371">
        <v>4</v>
      </c>
      <c r="D251" s="316"/>
      <c r="E251" s="371"/>
      <c r="F251" s="317"/>
      <c r="G251" s="316"/>
      <c r="H251" s="316"/>
      <c r="I251" s="317"/>
      <c r="J251" s="319">
        <f>J252</f>
        <v>0</v>
      </c>
      <c r="K251" s="319">
        <f t="shared" ref="K251:L251" si="93">K252</f>
        <v>0</v>
      </c>
      <c r="L251" s="319">
        <f t="shared" si="93"/>
        <v>0</v>
      </c>
    </row>
    <row r="252" spans="1:12" ht="30" hidden="1" x14ac:dyDescent="0.25">
      <c r="A252" s="332" t="s">
        <v>161</v>
      </c>
      <c r="B252" s="371">
        <v>51</v>
      </c>
      <c r="C252" s="371">
        <v>4</v>
      </c>
      <c r="D252" s="316" t="s">
        <v>370</v>
      </c>
      <c r="E252" s="371"/>
      <c r="F252" s="317"/>
      <c r="G252" s="316"/>
      <c r="H252" s="316"/>
      <c r="I252" s="317"/>
      <c r="J252" s="319">
        <f t="shared" ref="J252:L252" si="94">J253</f>
        <v>0</v>
      </c>
      <c r="K252" s="319">
        <f t="shared" si="94"/>
        <v>0</v>
      </c>
      <c r="L252" s="319">
        <f t="shared" si="94"/>
        <v>0</v>
      </c>
    </row>
    <row r="253" spans="1:12" hidden="1" x14ac:dyDescent="0.25">
      <c r="A253" s="332" t="s">
        <v>6</v>
      </c>
      <c r="B253" s="371">
        <v>51</v>
      </c>
      <c r="C253" s="371">
        <v>4</v>
      </c>
      <c r="D253" s="317" t="s">
        <v>370</v>
      </c>
      <c r="E253" s="371">
        <v>851</v>
      </c>
      <c r="F253" s="317"/>
      <c r="G253" s="316"/>
      <c r="H253" s="316"/>
      <c r="I253" s="317"/>
      <c r="J253" s="319">
        <f>J259+J262+J265+J268+J254</f>
        <v>0</v>
      </c>
      <c r="K253" s="319">
        <f t="shared" ref="K253:L253" si="95">K259+K262+K265+K268+K254</f>
        <v>0</v>
      </c>
      <c r="L253" s="319">
        <f t="shared" si="95"/>
        <v>0</v>
      </c>
    </row>
    <row r="254" spans="1:12" ht="30" hidden="1" x14ac:dyDescent="0.25">
      <c r="A254" s="373" t="s">
        <v>748</v>
      </c>
      <c r="B254" s="371">
        <v>51</v>
      </c>
      <c r="C254" s="371">
        <v>4</v>
      </c>
      <c r="D254" s="317" t="s">
        <v>370</v>
      </c>
      <c r="E254" s="371">
        <v>851</v>
      </c>
      <c r="F254" s="317"/>
      <c r="G254" s="316"/>
      <c r="H254" s="316" t="s">
        <v>751</v>
      </c>
      <c r="I254" s="317"/>
      <c r="J254" s="319">
        <f>J257+J255</f>
        <v>0</v>
      </c>
      <c r="K254" s="319">
        <f t="shared" ref="K254:L254" si="96">K257+K255</f>
        <v>0</v>
      </c>
      <c r="L254" s="319">
        <f t="shared" si="96"/>
        <v>0</v>
      </c>
    </row>
    <row r="255" spans="1:12" ht="45" hidden="1" x14ac:dyDescent="0.25">
      <c r="A255" s="373" t="s">
        <v>19</v>
      </c>
      <c r="B255" s="371">
        <v>51</v>
      </c>
      <c r="C255" s="371">
        <v>4</v>
      </c>
      <c r="D255" s="317" t="s">
        <v>370</v>
      </c>
      <c r="E255" s="371">
        <v>851</v>
      </c>
      <c r="F255" s="317"/>
      <c r="G255" s="316"/>
      <c r="H255" s="316" t="s">
        <v>751</v>
      </c>
      <c r="I255" s="317"/>
      <c r="J255" s="319">
        <f>J256</f>
        <v>0</v>
      </c>
      <c r="K255" s="319">
        <f t="shared" ref="K255:L255" si="97">K256</f>
        <v>0</v>
      </c>
      <c r="L255" s="319">
        <f t="shared" si="97"/>
        <v>0</v>
      </c>
    </row>
    <row r="256" spans="1:12" ht="45" hidden="1" x14ac:dyDescent="0.25">
      <c r="A256" s="373" t="s">
        <v>9</v>
      </c>
      <c r="B256" s="371">
        <v>51</v>
      </c>
      <c r="C256" s="371">
        <v>4</v>
      </c>
      <c r="D256" s="317" t="s">
        <v>370</v>
      </c>
      <c r="E256" s="371">
        <v>851</v>
      </c>
      <c r="F256" s="317"/>
      <c r="G256" s="316"/>
      <c r="H256" s="316" t="s">
        <v>751</v>
      </c>
      <c r="I256" s="317"/>
      <c r="J256" s="319">
        <f>'3.ВС'!J258</f>
        <v>0</v>
      </c>
      <c r="K256" s="319">
        <f>'3.ВС'!K258</f>
        <v>0</v>
      </c>
      <c r="L256" s="319">
        <f>'3.ВС'!L258</f>
        <v>0</v>
      </c>
    </row>
    <row r="257" spans="1:12" ht="45" hidden="1" x14ac:dyDescent="0.25">
      <c r="A257" s="373" t="s">
        <v>37</v>
      </c>
      <c r="B257" s="371">
        <v>51</v>
      </c>
      <c r="C257" s="371">
        <v>4</v>
      </c>
      <c r="D257" s="317" t="s">
        <v>370</v>
      </c>
      <c r="E257" s="371">
        <v>851</v>
      </c>
      <c r="F257" s="317"/>
      <c r="G257" s="316"/>
      <c r="H257" s="316" t="s">
        <v>751</v>
      </c>
      <c r="I257" s="317" t="s">
        <v>76</v>
      </c>
      <c r="J257" s="319">
        <f t="shared" ref="J257:L257" si="98">J258</f>
        <v>0</v>
      </c>
      <c r="K257" s="319">
        <f t="shared" si="98"/>
        <v>0</v>
      </c>
      <c r="L257" s="319">
        <f t="shared" si="98"/>
        <v>0</v>
      </c>
    </row>
    <row r="258" spans="1:12" hidden="1" x14ac:dyDescent="0.25">
      <c r="A258" s="373" t="s">
        <v>77</v>
      </c>
      <c r="B258" s="371">
        <v>51</v>
      </c>
      <c r="C258" s="371">
        <v>4</v>
      </c>
      <c r="D258" s="317" t="s">
        <v>370</v>
      </c>
      <c r="E258" s="371">
        <v>851</v>
      </c>
      <c r="F258" s="317"/>
      <c r="G258" s="316"/>
      <c r="H258" s="316" t="s">
        <v>751</v>
      </c>
      <c r="I258" s="317" t="s">
        <v>78</v>
      </c>
      <c r="J258" s="319">
        <f>'3.ВС'!J260</f>
        <v>0</v>
      </c>
      <c r="K258" s="319">
        <f>'3.ВС'!K260</f>
        <v>0</v>
      </c>
      <c r="L258" s="319">
        <f>'3.ВС'!L260</f>
        <v>0</v>
      </c>
    </row>
    <row r="259" spans="1:12" ht="45" hidden="1" x14ac:dyDescent="0.25">
      <c r="A259" s="339" t="s">
        <v>704</v>
      </c>
      <c r="B259" s="371">
        <v>51</v>
      </c>
      <c r="C259" s="371">
        <v>4</v>
      </c>
      <c r="D259" s="317" t="s">
        <v>370</v>
      </c>
      <c r="E259" s="371">
        <v>851</v>
      </c>
      <c r="F259" s="317"/>
      <c r="G259" s="316"/>
      <c r="H259" s="316" t="s">
        <v>744</v>
      </c>
      <c r="I259" s="317"/>
      <c r="J259" s="319">
        <f t="shared" ref="J259:L260" si="99">J260</f>
        <v>0</v>
      </c>
      <c r="K259" s="319">
        <f t="shared" si="99"/>
        <v>0</v>
      </c>
      <c r="L259" s="319">
        <f t="shared" si="99"/>
        <v>0</v>
      </c>
    </row>
    <row r="260" spans="1:12" ht="45" hidden="1" x14ac:dyDescent="0.25">
      <c r="A260" s="339" t="s">
        <v>65</v>
      </c>
      <c r="B260" s="371">
        <v>51</v>
      </c>
      <c r="C260" s="371">
        <v>4</v>
      </c>
      <c r="D260" s="316" t="s">
        <v>370</v>
      </c>
      <c r="E260" s="371">
        <v>851</v>
      </c>
      <c r="F260" s="317"/>
      <c r="G260" s="316"/>
      <c r="H260" s="316" t="s">
        <v>744</v>
      </c>
      <c r="I260" s="317" t="s">
        <v>66</v>
      </c>
      <c r="J260" s="319">
        <f t="shared" si="99"/>
        <v>0</v>
      </c>
      <c r="K260" s="319">
        <f t="shared" si="99"/>
        <v>0</v>
      </c>
      <c r="L260" s="319">
        <f t="shared" si="99"/>
        <v>0</v>
      </c>
    </row>
    <row r="261" spans="1:12" hidden="1" x14ac:dyDescent="0.25">
      <c r="A261" s="339" t="s">
        <v>67</v>
      </c>
      <c r="B261" s="371">
        <v>51</v>
      </c>
      <c r="C261" s="371">
        <v>4</v>
      </c>
      <c r="D261" s="317" t="s">
        <v>370</v>
      </c>
      <c r="E261" s="371">
        <v>851</v>
      </c>
      <c r="F261" s="317"/>
      <c r="G261" s="316"/>
      <c r="H261" s="316" t="s">
        <v>744</v>
      </c>
      <c r="I261" s="317" t="s">
        <v>68</v>
      </c>
      <c r="J261" s="319">
        <f>'3.ВС'!J263</f>
        <v>0</v>
      </c>
      <c r="K261" s="319">
        <f>'3.ВС'!K263</f>
        <v>0</v>
      </c>
      <c r="L261" s="319">
        <f>'3.ВС'!L263</f>
        <v>0</v>
      </c>
    </row>
    <row r="262" spans="1:12" ht="30" hidden="1" x14ac:dyDescent="0.25">
      <c r="A262" s="332" t="s">
        <v>102</v>
      </c>
      <c r="B262" s="371">
        <v>51</v>
      </c>
      <c r="C262" s="371">
        <v>4</v>
      </c>
      <c r="D262" s="317" t="s">
        <v>370</v>
      </c>
      <c r="E262" s="371">
        <v>851</v>
      </c>
      <c r="F262" s="317" t="s">
        <v>100</v>
      </c>
      <c r="G262" s="317" t="s">
        <v>40</v>
      </c>
      <c r="H262" s="317" t="s">
        <v>199</v>
      </c>
      <c r="I262" s="317"/>
      <c r="J262" s="319">
        <f t="shared" ref="J262:L263" si="100">J263</f>
        <v>0</v>
      </c>
      <c r="K262" s="319">
        <f t="shared" si="100"/>
        <v>0</v>
      </c>
      <c r="L262" s="319">
        <f t="shared" si="100"/>
        <v>0</v>
      </c>
    </row>
    <row r="263" spans="1:12" ht="45" hidden="1" x14ac:dyDescent="0.25">
      <c r="A263" s="373" t="s">
        <v>19</v>
      </c>
      <c r="B263" s="371">
        <v>51</v>
      </c>
      <c r="C263" s="371">
        <v>4</v>
      </c>
      <c r="D263" s="317" t="s">
        <v>370</v>
      </c>
      <c r="E263" s="371">
        <v>851</v>
      </c>
      <c r="F263" s="317" t="s">
        <v>100</v>
      </c>
      <c r="G263" s="317" t="s">
        <v>40</v>
      </c>
      <c r="H263" s="317" t="s">
        <v>199</v>
      </c>
      <c r="I263" s="317" t="s">
        <v>20</v>
      </c>
      <c r="J263" s="319">
        <f t="shared" si="100"/>
        <v>0</v>
      </c>
      <c r="K263" s="319">
        <f t="shared" si="100"/>
        <v>0</v>
      </c>
      <c r="L263" s="319">
        <f t="shared" si="100"/>
        <v>0</v>
      </c>
    </row>
    <row r="264" spans="1:12" ht="45" hidden="1" x14ac:dyDescent="0.25">
      <c r="A264" s="373" t="s">
        <v>9</v>
      </c>
      <c r="B264" s="371">
        <v>51</v>
      </c>
      <c r="C264" s="371">
        <v>4</v>
      </c>
      <c r="D264" s="316" t="s">
        <v>370</v>
      </c>
      <c r="E264" s="371">
        <v>851</v>
      </c>
      <c r="F264" s="317" t="s">
        <v>100</v>
      </c>
      <c r="G264" s="317" t="s">
        <v>40</v>
      </c>
      <c r="H264" s="317" t="s">
        <v>199</v>
      </c>
      <c r="I264" s="317" t="s">
        <v>21</v>
      </c>
      <c r="J264" s="319">
        <f>'3.ВС'!J266</f>
        <v>0</v>
      </c>
      <c r="K264" s="319">
        <f>'3.ВС'!K266</f>
        <v>0</v>
      </c>
      <c r="L264" s="319">
        <f>'3.ВС'!L266</f>
        <v>0</v>
      </c>
    </row>
    <row r="265" spans="1:12" s="1" customFormat="1" ht="60" hidden="1" x14ac:dyDescent="0.25">
      <c r="A265" s="332" t="s">
        <v>105</v>
      </c>
      <c r="B265" s="330">
        <v>51</v>
      </c>
      <c r="C265" s="371">
        <v>4</v>
      </c>
      <c r="D265" s="316" t="s">
        <v>370</v>
      </c>
      <c r="E265" s="371">
        <v>851</v>
      </c>
      <c r="F265" s="317" t="s">
        <v>100</v>
      </c>
      <c r="G265" s="317" t="s">
        <v>40</v>
      </c>
      <c r="H265" s="317" t="s">
        <v>202</v>
      </c>
      <c r="I265" s="317"/>
      <c r="J265" s="319">
        <f t="shared" ref="J265:L266" si="101">J266</f>
        <v>0</v>
      </c>
      <c r="K265" s="319">
        <f t="shared" si="101"/>
        <v>0</v>
      </c>
      <c r="L265" s="319">
        <f t="shared" si="101"/>
        <v>0</v>
      </c>
    </row>
    <row r="266" spans="1:12" s="1" customFormat="1" ht="45" hidden="1" x14ac:dyDescent="0.25">
      <c r="A266" s="373" t="s">
        <v>19</v>
      </c>
      <c r="B266" s="330">
        <v>51</v>
      </c>
      <c r="C266" s="371">
        <v>4</v>
      </c>
      <c r="D266" s="317" t="s">
        <v>370</v>
      </c>
      <c r="E266" s="371">
        <v>851</v>
      </c>
      <c r="F266" s="317" t="s">
        <v>100</v>
      </c>
      <c r="G266" s="317" t="s">
        <v>40</v>
      </c>
      <c r="H266" s="317" t="s">
        <v>202</v>
      </c>
      <c r="I266" s="317" t="s">
        <v>20</v>
      </c>
      <c r="J266" s="319">
        <f t="shared" si="101"/>
        <v>0</v>
      </c>
      <c r="K266" s="319">
        <f t="shared" si="101"/>
        <v>0</v>
      </c>
      <c r="L266" s="319">
        <f t="shared" si="101"/>
        <v>0</v>
      </c>
    </row>
    <row r="267" spans="1:12" s="1" customFormat="1" ht="45" hidden="1" x14ac:dyDescent="0.25">
      <c r="A267" s="373" t="s">
        <v>9</v>
      </c>
      <c r="B267" s="330">
        <v>51</v>
      </c>
      <c r="C267" s="371">
        <v>4</v>
      </c>
      <c r="D267" s="317" t="s">
        <v>370</v>
      </c>
      <c r="E267" s="371">
        <v>851</v>
      </c>
      <c r="F267" s="317" t="s">
        <v>100</v>
      </c>
      <c r="G267" s="317" t="s">
        <v>40</v>
      </c>
      <c r="H267" s="317" t="s">
        <v>202</v>
      </c>
      <c r="I267" s="317" t="s">
        <v>21</v>
      </c>
      <c r="J267" s="319">
        <f>'3.ВС'!J269</f>
        <v>0</v>
      </c>
      <c r="K267" s="319">
        <f>'3.ВС'!K269</f>
        <v>0</v>
      </c>
      <c r="L267" s="319">
        <f>'3.ВС'!L269</f>
        <v>0</v>
      </c>
    </row>
    <row r="268" spans="1:12" ht="165" hidden="1" x14ac:dyDescent="0.25">
      <c r="A268" s="332" t="s">
        <v>104</v>
      </c>
      <c r="B268" s="330">
        <v>51</v>
      </c>
      <c r="C268" s="371">
        <v>4</v>
      </c>
      <c r="D268" s="316" t="s">
        <v>370</v>
      </c>
      <c r="E268" s="371">
        <v>851</v>
      </c>
      <c r="F268" s="317" t="s">
        <v>100</v>
      </c>
      <c r="G268" s="317" t="s">
        <v>40</v>
      </c>
      <c r="H268" s="317" t="s">
        <v>201</v>
      </c>
      <c r="I268" s="317"/>
      <c r="J268" s="319">
        <f t="shared" ref="J268:L268" si="102">J269</f>
        <v>0</v>
      </c>
      <c r="K268" s="319">
        <f t="shared" si="102"/>
        <v>0</v>
      </c>
      <c r="L268" s="319">
        <f t="shared" si="102"/>
        <v>0</v>
      </c>
    </row>
    <row r="269" spans="1:12" ht="45" hidden="1" x14ac:dyDescent="0.25">
      <c r="A269" s="373" t="s">
        <v>19</v>
      </c>
      <c r="B269" s="330">
        <v>51</v>
      </c>
      <c r="C269" s="371">
        <v>4</v>
      </c>
      <c r="D269" s="317" t="s">
        <v>370</v>
      </c>
      <c r="E269" s="371">
        <v>851</v>
      </c>
      <c r="F269" s="317" t="s">
        <v>100</v>
      </c>
      <c r="G269" s="317" t="s">
        <v>40</v>
      </c>
      <c r="H269" s="317" t="s">
        <v>201</v>
      </c>
      <c r="I269" s="317" t="s">
        <v>20</v>
      </c>
      <c r="J269" s="319">
        <f t="shared" ref="J269:L269" si="103">J270</f>
        <v>0</v>
      </c>
      <c r="K269" s="319">
        <f t="shared" si="103"/>
        <v>0</v>
      </c>
      <c r="L269" s="319">
        <f t="shared" si="103"/>
        <v>0</v>
      </c>
    </row>
    <row r="270" spans="1:12" s="1" customFormat="1" ht="45" hidden="1" x14ac:dyDescent="0.25">
      <c r="A270" s="373" t="s">
        <v>9</v>
      </c>
      <c r="B270" s="330">
        <v>51</v>
      </c>
      <c r="C270" s="371">
        <v>4</v>
      </c>
      <c r="D270" s="317" t="s">
        <v>370</v>
      </c>
      <c r="E270" s="371">
        <v>851</v>
      </c>
      <c r="F270" s="317" t="s">
        <v>100</v>
      </c>
      <c r="G270" s="317" t="s">
        <v>40</v>
      </c>
      <c r="H270" s="317" t="s">
        <v>201</v>
      </c>
      <c r="I270" s="317" t="s">
        <v>21</v>
      </c>
      <c r="J270" s="319">
        <f>'3.ВС'!J272</f>
        <v>0</v>
      </c>
      <c r="K270" s="319">
        <f>'3.ВС'!K272</f>
        <v>0</v>
      </c>
      <c r="L270" s="319">
        <f>'3.ВС'!L272</f>
        <v>0</v>
      </c>
    </row>
    <row r="271" spans="1:12" ht="30" hidden="1" x14ac:dyDescent="0.25">
      <c r="A271" s="332" t="s">
        <v>241</v>
      </c>
      <c r="B271" s="371">
        <v>51</v>
      </c>
      <c r="C271" s="371">
        <v>5</v>
      </c>
      <c r="D271" s="317"/>
      <c r="E271" s="371"/>
      <c r="F271" s="317"/>
      <c r="G271" s="316"/>
      <c r="H271" s="316"/>
      <c r="I271" s="317"/>
      <c r="J271" s="319">
        <f t="shared" ref="J271:L271" si="104">J272+J277</f>
        <v>0</v>
      </c>
      <c r="K271" s="319">
        <f t="shared" si="104"/>
        <v>0</v>
      </c>
      <c r="L271" s="319">
        <f t="shared" si="104"/>
        <v>0</v>
      </c>
    </row>
    <row r="272" spans="1:12" ht="45" hidden="1" x14ac:dyDescent="0.25">
      <c r="A272" s="332" t="s">
        <v>374</v>
      </c>
      <c r="B272" s="371">
        <v>51</v>
      </c>
      <c r="C272" s="371">
        <v>5</v>
      </c>
      <c r="D272" s="317" t="s">
        <v>371</v>
      </c>
      <c r="E272" s="371"/>
      <c r="F272" s="317"/>
      <c r="G272" s="316"/>
      <c r="H272" s="316"/>
      <c r="I272" s="317"/>
      <c r="J272" s="319">
        <f t="shared" ref="J272:L275" si="105">J273</f>
        <v>0</v>
      </c>
      <c r="K272" s="319">
        <f t="shared" si="105"/>
        <v>0</v>
      </c>
      <c r="L272" s="319">
        <f t="shared" si="105"/>
        <v>0</v>
      </c>
    </row>
    <row r="273" spans="1:12" hidden="1" x14ac:dyDescent="0.25">
      <c r="A273" s="332" t="s">
        <v>6</v>
      </c>
      <c r="B273" s="371">
        <v>51</v>
      </c>
      <c r="C273" s="371">
        <v>5</v>
      </c>
      <c r="D273" s="317" t="s">
        <v>371</v>
      </c>
      <c r="E273" s="371">
        <v>851</v>
      </c>
      <c r="F273" s="317"/>
      <c r="G273" s="316"/>
      <c r="H273" s="316"/>
      <c r="I273" s="317"/>
      <c r="J273" s="319">
        <f t="shared" si="105"/>
        <v>0</v>
      </c>
      <c r="K273" s="319">
        <f t="shared" si="105"/>
        <v>0</v>
      </c>
      <c r="L273" s="319">
        <f t="shared" si="105"/>
        <v>0</v>
      </c>
    </row>
    <row r="274" spans="1:12" ht="30" hidden="1" x14ac:dyDescent="0.25">
      <c r="A274" s="332" t="s">
        <v>88</v>
      </c>
      <c r="B274" s="371">
        <v>51</v>
      </c>
      <c r="C274" s="371">
        <v>5</v>
      </c>
      <c r="D274" s="317" t="s">
        <v>371</v>
      </c>
      <c r="E274" s="371">
        <v>851</v>
      </c>
      <c r="F274" s="317" t="s">
        <v>86</v>
      </c>
      <c r="G274" s="317" t="s">
        <v>11</v>
      </c>
      <c r="H274" s="317" t="s">
        <v>198</v>
      </c>
      <c r="I274" s="317"/>
      <c r="J274" s="319">
        <f t="shared" si="105"/>
        <v>0</v>
      </c>
      <c r="K274" s="319">
        <f t="shared" si="105"/>
        <v>0</v>
      </c>
      <c r="L274" s="319">
        <f t="shared" si="105"/>
        <v>0</v>
      </c>
    </row>
    <row r="275" spans="1:12" ht="30" hidden="1" x14ac:dyDescent="0.25">
      <c r="A275" s="374" t="s">
        <v>89</v>
      </c>
      <c r="B275" s="371">
        <v>51</v>
      </c>
      <c r="C275" s="371">
        <v>5</v>
      </c>
      <c r="D275" s="317" t="s">
        <v>371</v>
      </c>
      <c r="E275" s="371">
        <v>851</v>
      </c>
      <c r="F275" s="317" t="s">
        <v>86</v>
      </c>
      <c r="G275" s="317" t="s">
        <v>11</v>
      </c>
      <c r="H275" s="317" t="s">
        <v>198</v>
      </c>
      <c r="I275" s="317" t="s">
        <v>90</v>
      </c>
      <c r="J275" s="319">
        <f t="shared" si="105"/>
        <v>0</v>
      </c>
      <c r="K275" s="319">
        <f t="shared" si="105"/>
        <v>0</v>
      </c>
      <c r="L275" s="319">
        <f t="shared" si="105"/>
        <v>0</v>
      </c>
    </row>
    <row r="276" spans="1:12" ht="30" hidden="1" x14ac:dyDescent="0.25">
      <c r="A276" s="374" t="s">
        <v>97</v>
      </c>
      <c r="B276" s="371">
        <v>51</v>
      </c>
      <c r="C276" s="371">
        <v>5</v>
      </c>
      <c r="D276" s="317" t="s">
        <v>371</v>
      </c>
      <c r="E276" s="371">
        <v>851</v>
      </c>
      <c r="F276" s="317" t="s">
        <v>86</v>
      </c>
      <c r="G276" s="317" t="s">
        <v>11</v>
      </c>
      <c r="H276" s="317" t="s">
        <v>198</v>
      </c>
      <c r="I276" s="317" t="s">
        <v>98</v>
      </c>
      <c r="J276" s="319">
        <f>'3.ВС'!J234</f>
        <v>0</v>
      </c>
      <c r="K276" s="319">
        <f>'3.ВС'!K234</f>
        <v>0</v>
      </c>
      <c r="L276" s="319">
        <f>'3.ВС'!L234</f>
        <v>0</v>
      </c>
    </row>
    <row r="277" spans="1:12" ht="60" hidden="1" x14ac:dyDescent="0.25">
      <c r="A277" s="332" t="s">
        <v>162</v>
      </c>
      <c r="B277" s="371">
        <v>51</v>
      </c>
      <c r="C277" s="371">
        <v>5</v>
      </c>
      <c r="D277" s="317" t="s">
        <v>372</v>
      </c>
      <c r="E277" s="371"/>
      <c r="F277" s="317"/>
      <c r="G277" s="317"/>
      <c r="H277" s="317"/>
      <c r="I277" s="317"/>
      <c r="J277" s="319">
        <f t="shared" ref="J277:L278" si="106">J278</f>
        <v>0</v>
      </c>
      <c r="K277" s="319">
        <f t="shared" si="106"/>
        <v>0</v>
      </c>
      <c r="L277" s="319">
        <f t="shared" si="106"/>
        <v>0</v>
      </c>
    </row>
    <row r="278" spans="1:12" hidden="1" x14ac:dyDescent="0.25">
      <c r="A278" s="332" t="s">
        <v>6</v>
      </c>
      <c r="B278" s="371">
        <v>51</v>
      </c>
      <c r="C278" s="371">
        <v>5</v>
      </c>
      <c r="D278" s="317" t="s">
        <v>372</v>
      </c>
      <c r="E278" s="371">
        <v>851</v>
      </c>
      <c r="F278" s="317"/>
      <c r="G278" s="316"/>
      <c r="H278" s="316"/>
      <c r="I278" s="317"/>
      <c r="J278" s="319">
        <f>J279</f>
        <v>0</v>
      </c>
      <c r="K278" s="319">
        <f t="shared" si="106"/>
        <v>0</v>
      </c>
      <c r="L278" s="319">
        <f t="shared" si="106"/>
        <v>0</v>
      </c>
    </row>
    <row r="279" spans="1:12" ht="120" hidden="1" x14ac:dyDescent="0.25">
      <c r="A279" s="332" t="s">
        <v>740</v>
      </c>
      <c r="B279" s="371">
        <v>51</v>
      </c>
      <c r="C279" s="371">
        <v>5</v>
      </c>
      <c r="D279" s="317" t="s">
        <v>372</v>
      </c>
      <c r="E279" s="371">
        <v>851</v>
      </c>
      <c r="F279" s="316" t="s">
        <v>86</v>
      </c>
      <c r="G279" s="316" t="s">
        <v>12</v>
      </c>
      <c r="H279" s="316" t="s">
        <v>741</v>
      </c>
      <c r="I279" s="316"/>
      <c r="J279" s="319">
        <f t="shared" ref="J279:L279" si="107">J280+J282</f>
        <v>0</v>
      </c>
      <c r="K279" s="319">
        <f t="shared" si="107"/>
        <v>0</v>
      </c>
      <c r="L279" s="319">
        <f t="shared" si="107"/>
        <v>0</v>
      </c>
    </row>
    <row r="280" spans="1:12" ht="30" hidden="1" x14ac:dyDescent="0.25">
      <c r="A280" s="334" t="s">
        <v>89</v>
      </c>
      <c r="B280" s="371">
        <v>51</v>
      </c>
      <c r="C280" s="371">
        <v>5</v>
      </c>
      <c r="D280" s="316" t="s">
        <v>372</v>
      </c>
      <c r="E280" s="371">
        <v>851</v>
      </c>
      <c r="F280" s="316" t="s">
        <v>86</v>
      </c>
      <c r="G280" s="316" t="s">
        <v>12</v>
      </c>
      <c r="H280" s="316" t="s">
        <v>741</v>
      </c>
      <c r="I280" s="316" t="s">
        <v>90</v>
      </c>
      <c r="J280" s="319">
        <f t="shared" ref="J280:L280" si="108">J281</f>
        <v>0</v>
      </c>
      <c r="K280" s="319">
        <f t="shared" si="108"/>
        <v>0</v>
      </c>
      <c r="L280" s="319">
        <f t="shared" si="108"/>
        <v>0</v>
      </c>
    </row>
    <row r="281" spans="1:12" ht="45" hidden="1" x14ac:dyDescent="0.25">
      <c r="A281" s="334" t="s">
        <v>91</v>
      </c>
      <c r="B281" s="371">
        <v>51</v>
      </c>
      <c r="C281" s="371">
        <v>5</v>
      </c>
      <c r="D281" s="316" t="s">
        <v>372</v>
      </c>
      <c r="E281" s="371">
        <v>851</v>
      </c>
      <c r="F281" s="316" t="s">
        <v>86</v>
      </c>
      <c r="G281" s="316" t="s">
        <v>12</v>
      </c>
      <c r="H281" s="316" t="s">
        <v>741</v>
      </c>
      <c r="I281" s="316" t="s">
        <v>92</v>
      </c>
      <c r="J281" s="319">
        <f>'3.ВС'!J238</f>
        <v>0</v>
      </c>
      <c r="K281" s="319">
        <f>'3.ВС'!K238</f>
        <v>0</v>
      </c>
      <c r="L281" s="319">
        <f>'3.ВС'!L238</f>
        <v>0</v>
      </c>
    </row>
    <row r="282" spans="1:12" ht="45" hidden="1" x14ac:dyDescent="0.25">
      <c r="A282" s="373" t="s">
        <v>65</v>
      </c>
      <c r="B282" s="371">
        <v>51</v>
      </c>
      <c r="C282" s="371">
        <v>5</v>
      </c>
      <c r="D282" s="316" t="s">
        <v>372</v>
      </c>
      <c r="E282" s="371">
        <v>851</v>
      </c>
      <c r="F282" s="316" t="s">
        <v>86</v>
      </c>
      <c r="G282" s="316" t="s">
        <v>12</v>
      </c>
      <c r="H282" s="316" t="s">
        <v>741</v>
      </c>
      <c r="I282" s="316" t="s">
        <v>66</v>
      </c>
      <c r="J282" s="336">
        <f t="shared" ref="J282:L282" si="109">J283</f>
        <v>0</v>
      </c>
      <c r="K282" s="336">
        <f t="shared" si="109"/>
        <v>0</v>
      </c>
      <c r="L282" s="336">
        <f t="shared" si="109"/>
        <v>0</v>
      </c>
    </row>
    <row r="283" spans="1:12" ht="30" hidden="1" x14ac:dyDescent="0.25">
      <c r="A283" s="373" t="s">
        <v>67</v>
      </c>
      <c r="B283" s="371">
        <v>51</v>
      </c>
      <c r="C283" s="371">
        <v>5</v>
      </c>
      <c r="D283" s="316" t="s">
        <v>372</v>
      </c>
      <c r="E283" s="371">
        <v>851</v>
      </c>
      <c r="F283" s="316" t="s">
        <v>86</v>
      </c>
      <c r="G283" s="316" t="s">
        <v>12</v>
      </c>
      <c r="H283" s="316" t="s">
        <v>741</v>
      </c>
      <c r="I283" s="316" t="s">
        <v>68</v>
      </c>
      <c r="J283" s="336">
        <f>'3.ВС'!J240</f>
        <v>0</v>
      </c>
      <c r="K283" s="336">
        <f>'3.ВС'!K240</f>
        <v>0</v>
      </c>
      <c r="L283" s="336">
        <f>'3.ВС'!L240</f>
        <v>0</v>
      </c>
    </row>
    <row r="284" spans="1:12" ht="30" hidden="1" x14ac:dyDescent="0.25">
      <c r="A284" s="332" t="s">
        <v>240</v>
      </c>
      <c r="B284" s="371">
        <v>51</v>
      </c>
      <c r="C284" s="371">
        <v>6</v>
      </c>
      <c r="D284" s="316"/>
      <c r="E284" s="371"/>
      <c r="F284" s="317"/>
      <c r="G284" s="316"/>
      <c r="H284" s="316"/>
      <c r="I284" s="317"/>
      <c r="J284" s="319">
        <f t="shared" ref="J284:L284" si="110">J286</f>
        <v>0</v>
      </c>
      <c r="K284" s="319">
        <f t="shared" si="110"/>
        <v>0</v>
      </c>
      <c r="L284" s="319">
        <f t="shared" si="110"/>
        <v>0</v>
      </c>
    </row>
    <row r="285" spans="1:12" ht="45" hidden="1" x14ac:dyDescent="0.25">
      <c r="A285" s="332" t="s">
        <v>166</v>
      </c>
      <c r="B285" s="371">
        <v>51</v>
      </c>
      <c r="C285" s="371">
        <v>6</v>
      </c>
      <c r="D285" s="316" t="s">
        <v>373</v>
      </c>
      <c r="E285" s="371"/>
      <c r="F285" s="317"/>
      <c r="G285" s="316"/>
      <c r="H285" s="316"/>
      <c r="I285" s="317"/>
      <c r="J285" s="319">
        <f t="shared" ref="J285:L288" si="111">J286</f>
        <v>0</v>
      </c>
      <c r="K285" s="319">
        <f t="shared" si="111"/>
        <v>0</v>
      </c>
      <c r="L285" s="319">
        <f t="shared" si="111"/>
        <v>0</v>
      </c>
    </row>
    <row r="286" spans="1:12" s="1" customFormat="1" hidden="1" x14ac:dyDescent="0.25">
      <c r="A286" s="332" t="s">
        <v>6</v>
      </c>
      <c r="B286" s="371">
        <v>51</v>
      </c>
      <c r="C286" s="371">
        <v>6</v>
      </c>
      <c r="D286" s="316" t="s">
        <v>373</v>
      </c>
      <c r="E286" s="371">
        <v>851</v>
      </c>
      <c r="F286" s="317"/>
      <c r="G286" s="316"/>
      <c r="H286" s="316"/>
      <c r="I286" s="317"/>
      <c r="J286" s="319">
        <f t="shared" si="111"/>
        <v>0</v>
      </c>
      <c r="K286" s="319">
        <f t="shared" si="111"/>
        <v>0</v>
      </c>
      <c r="L286" s="319">
        <f t="shared" si="111"/>
        <v>0</v>
      </c>
    </row>
    <row r="287" spans="1:12" s="1" customFormat="1" ht="30" hidden="1" x14ac:dyDescent="0.25">
      <c r="A287" s="332" t="s">
        <v>230</v>
      </c>
      <c r="B287" s="371">
        <v>51</v>
      </c>
      <c r="C287" s="371">
        <v>6</v>
      </c>
      <c r="D287" s="316" t="s">
        <v>373</v>
      </c>
      <c r="E287" s="371">
        <v>851</v>
      </c>
      <c r="F287" s="317" t="s">
        <v>86</v>
      </c>
      <c r="G287" s="317" t="s">
        <v>42</v>
      </c>
      <c r="H287" s="317" t="s">
        <v>218</v>
      </c>
      <c r="I287" s="317"/>
      <c r="J287" s="319">
        <f t="shared" si="111"/>
        <v>0</v>
      </c>
      <c r="K287" s="319">
        <f t="shared" si="111"/>
        <v>0</v>
      </c>
      <c r="L287" s="319">
        <f t="shared" si="111"/>
        <v>0</v>
      </c>
    </row>
    <row r="288" spans="1:12" s="1" customFormat="1" ht="30" hidden="1" x14ac:dyDescent="0.25">
      <c r="A288" s="374" t="s">
        <v>89</v>
      </c>
      <c r="B288" s="371">
        <v>51</v>
      </c>
      <c r="C288" s="371">
        <v>6</v>
      </c>
      <c r="D288" s="316" t="s">
        <v>373</v>
      </c>
      <c r="E288" s="371">
        <v>851</v>
      </c>
      <c r="F288" s="317" t="s">
        <v>86</v>
      </c>
      <c r="G288" s="317" t="s">
        <v>42</v>
      </c>
      <c r="H288" s="317" t="s">
        <v>218</v>
      </c>
      <c r="I288" s="317" t="s">
        <v>90</v>
      </c>
      <c r="J288" s="319">
        <f t="shared" si="111"/>
        <v>0</v>
      </c>
      <c r="K288" s="319">
        <f t="shared" si="111"/>
        <v>0</v>
      </c>
      <c r="L288" s="319">
        <f t="shared" si="111"/>
        <v>0</v>
      </c>
    </row>
    <row r="289" spans="1:12" ht="30" hidden="1" x14ac:dyDescent="0.25">
      <c r="A289" s="374" t="s">
        <v>97</v>
      </c>
      <c r="B289" s="371">
        <v>51</v>
      </c>
      <c r="C289" s="371">
        <v>6</v>
      </c>
      <c r="D289" s="316" t="s">
        <v>373</v>
      </c>
      <c r="E289" s="371">
        <v>851</v>
      </c>
      <c r="F289" s="317" t="s">
        <v>86</v>
      </c>
      <c r="G289" s="317" t="s">
        <v>42</v>
      </c>
      <c r="H289" s="317" t="s">
        <v>218</v>
      </c>
      <c r="I289" s="317" t="s">
        <v>98</v>
      </c>
      <c r="J289" s="319">
        <f>'3.ВС'!J243</f>
        <v>0</v>
      </c>
      <c r="K289" s="319">
        <f>'3.ВС'!K243</f>
        <v>0</v>
      </c>
      <c r="L289" s="319">
        <f>'3.ВС'!L243</f>
        <v>0</v>
      </c>
    </row>
    <row r="290" spans="1:12" s="17" customFormat="1" ht="30" x14ac:dyDescent="0.25">
      <c r="A290" s="374" t="s">
        <v>237</v>
      </c>
      <c r="B290" s="330">
        <v>52</v>
      </c>
      <c r="C290" s="330"/>
      <c r="D290" s="330"/>
      <c r="E290" s="321"/>
      <c r="F290" s="321"/>
      <c r="G290" s="321"/>
      <c r="H290" s="330"/>
      <c r="I290" s="317"/>
      <c r="J290" s="319">
        <f>J291+J302+J319+J357+J369+J374+J382+J364</f>
        <v>-52080</v>
      </c>
      <c r="K290" s="319">
        <f t="shared" ref="K290:L290" si="112">K291+K302+K319+K357+K369+K374+K382+K364</f>
        <v>0</v>
      </c>
      <c r="L290" s="319">
        <f t="shared" si="112"/>
        <v>0</v>
      </c>
    </row>
    <row r="291" spans="1:12" ht="30" x14ac:dyDescent="0.25">
      <c r="A291" s="374" t="s">
        <v>725</v>
      </c>
      <c r="B291" s="330">
        <v>52</v>
      </c>
      <c r="C291" s="330">
        <v>0</v>
      </c>
      <c r="D291" s="330" t="s">
        <v>724</v>
      </c>
      <c r="E291" s="321"/>
      <c r="F291" s="321"/>
      <c r="G291" s="321"/>
      <c r="H291" s="330"/>
      <c r="I291" s="317"/>
      <c r="J291" s="319">
        <f>J292</f>
        <v>-52080</v>
      </c>
      <c r="K291" s="319">
        <f t="shared" ref="K291:L291" si="113">K292</f>
        <v>0</v>
      </c>
      <c r="L291" s="319">
        <f t="shared" si="113"/>
        <v>0</v>
      </c>
    </row>
    <row r="292" spans="1:12" ht="30" x14ac:dyDescent="0.25">
      <c r="A292" s="332" t="s">
        <v>106</v>
      </c>
      <c r="B292" s="330">
        <v>52</v>
      </c>
      <c r="C292" s="330">
        <v>0</v>
      </c>
      <c r="D292" s="330" t="s">
        <v>724</v>
      </c>
      <c r="E292" s="321">
        <v>852</v>
      </c>
      <c r="F292" s="321"/>
      <c r="G292" s="321"/>
      <c r="H292" s="330"/>
      <c r="I292" s="317"/>
      <c r="J292" s="319">
        <f>J293+J296+J299</f>
        <v>-52080</v>
      </c>
      <c r="K292" s="319">
        <f t="shared" ref="K292:L292" si="114">K293+K296+K299</f>
        <v>0</v>
      </c>
      <c r="L292" s="319">
        <f t="shared" si="114"/>
        <v>0</v>
      </c>
    </row>
    <row r="293" spans="1:12" ht="210" x14ac:dyDescent="0.25">
      <c r="A293" s="373" t="s">
        <v>713</v>
      </c>
      <c r="B293" s="330">
        <v>52</v>
      </c>
      <c r="C293" s="330">
        <v>0</v>
      </c>
      <c r="D293" s="330" t="s">
        <v>724</v>
      </c>
      <c r="E293" s="321">
        <v>852</v>
      </c>
      <c r="F293" s="321"/>
      <c r="G293" s="321"/>
      <c r="H293" s="330">
        <v>50500</v>
      </c>
      <c r="I293" s="317"/>
      <c r="J293" s="319">
        <f t="shared" ref="J293:L294" si="115">J294</f>
        <v>-52080</v>
      </c>
      <c r="K293" s="319">
        <f t="shared" si="115"/>
        <v>0</v>
      </c>
      <c r="L293" s="319">
        <f t="shared" si="115"/>
        <v>0</v>
      </c>
    </row>
    <row r="294" spans="1:12" ht="45" x14ac:dyDescent="0.25">
      <c r="A294" s="334" t="s">
        <v>37</v>
      </c>
      <c r="B294" s="330">
        <v>52</v>
      </c>
      <c r="C294" s="330">
        <v>0</v>
      </c>
      <c r="D294" s="330" t="s">
        <v>724</v>
      </c>
      <c r="E294" s="321">
        <v>852</v>
      </c>
      <c r="F294" s="321"/>
      <c r="G294" s="321"/>
      <c r="H294" s="330">
        <v>50500</v>
      </c>
      <c r="I294" s="317" t="s">
        <v>76</v>
      </c>
      <c r="J294" s="319">
        <f t="shared" si="115"/>
        <v>-52080</v>
      </c>
      <c r="K294" s="319">
        <f t="shared" si="115"/>
        <v>0</v>
      </c>
      <c r="L294" s="319">
        <f t="shared" si="115"/>
        <v>0</v>
      </c>
    </row>
    <row r="295" spans="1:12" x14ac:dyDescent="0.25">
      <c r="A295" s="334" t="s">
        <v>77</v>
      </c>
      <c r="B295" s="330">
        <v>52</v>
      </c>
      <c r="C295" s="330">
        <v>0</v>
      </c>
      <c r="D295" s="330" t="s">
        <v>724</v>
      </c>
      <c r="E295" s="321">
        <v>852</v>
      </c>
      <c r="F295" s="321"/>
      <c r="G295" s="321"/>
      <c r="H295" s="330">
        <v>50500</v>
      </c>
      <c r="I295" s="317" t="s">
        <v>78</v>
      </c>
      <c r="J295" s="319">
        <f>'3.ВС'!J294</f>
        <v>-52080</v>
      </c>
      <c r="K295" s="319">
        <f>'3.ВС'!K294</f>
        <v>0</v>
      </c>
      <c r="L295" s="319">
        <f>'3.ВС'!L294</f>
        <v>0</v>
      </c>
    </row>
    <row r="296" spans="1:12" ht="90" hidden="1" x14ac:dyDescent="0.25">
      <c r="A296" s="332" t="s">
        <v>414</v>
      </c>
      <c r="B296" s="330">
        <v>52</v>
      </c>
      <c r="C296" s="330">
        <v>0</v>
      </c>
      <c r="D296" s="330" t="s">
        <v>724</v>
      </c>
      <c r="E296" s="321">
        <v>852</v>
      </c>
      <c r="F296" s="321"/>
      <c r="G296" s="321"/>
      <c r="H296" s="330">
        <v>51790</v>
      </c>
      <c r="I296" s="317"/>
      <c r="J296" s="319">
        <f t="shared" ref="J296:L297" si="116">J297</f>
        <v>0</v>
      </c>
      <c r="K296" s="319">
        <f t="shared" si="116"/>
        <v>0</v>
      </c>
      <c r="L296" s="319">
        <f t="shared" si="116"/>
        <v>0</v>
      </c>
    </row>
    <row r="297" spans="1:12" ht="45" hidden="1" x14ac:dyDescent="0.25">
      <c r="A297" s="373" t="s">
        <v>37</v>
      </c>
      <c r="B297" s="330">
        <v>52</v>
      </c>
      <c r="C297" s="330">
        <v>0</v>
      </c>
      <c r="D297" s="330" t="s">
        <v>724</v>
      </c>
      <c r="E297" s="371">
        <v>852</v>
      </c>
      <c r="F297" s="317" t="s">
        <v>71</v>
      </c>
      <c r="G297" s="317" t="s">
        <v>40</v>
      </c>
      <c r="H297" s="317" t="s">
        <v>415</v>
      </c>
      <c r="I297" s="317" t="s">
        <v>76</v>
      </c>
      <c r="J297" s="319">
        <f t="shared" si="116"/>
        <v>0</v>
      </c>
      <c r="K297" s="319">
        <f t="shared" si="116"/>
        <v>0</v>
      </c>
      <c r="L297" s="319">
        <f t="shared" si="116"/>
        <v>0</v>
      </c>
    </row>
    <row r="298" spans="1:12" hidden="1" x14ac:dyDescent="0.25">
      <c r="A298" s="373" t="s">
        <v>77</v>
      </c>
      <c r="B298" s="330">
        <v>52</v>
      </c>
      <c r="C298" s="330">
        <v>0</v>
      </c>
      <c r="D298" s="330" t="s">
        <v>724</v>
      </c>
      <c r="E298" s="371">
        <v>852</v>
      </c>
      <c r="F298" s="317" t="s">
        <v>71</v>
      </c>
      <c r="G298" s="317" t="s">
        <v>11</v>
      </c>
      <c r="H298" s="317" t="s">
        <v>415</v>
      </c>
      <c r="I298" s="317" t="s">
        <v>78</v>
      </c>
      <c r="J298" s="319">
        <f>'3.ВС'!J297</f>
        <v>0</v>
      </c>
      <c r="K298" s="319">
        <f>'3.ВС'!K297</f>
        <v>0</v>
      </c>
      <c r="L298" s="319">
        <f>'3.ВС'!L297</f>
        <v>0</v>
      </c>
    </row>
    <row r="299" spans="1:12" ht="180" hidden="1" x14ac:dyDescent="0.25">
      <c r="A299" s="339" t="s">
        <v>412</v>
      </c>
      <c r="B299" s="330">
        <v>52</v>
      </c>
      <c r="C299" s="330">
        <v>0</v>
      </c>
      <c r="D299" s="330" t="s">
        <v>724</v>
      </c>
      <c r="E299" s="321">
        <v>852</v>
      </c>
      <c r="F299" s="321"/>
      <c r="G299" s="321"/>
      <c r="H299" s="330">
        <v>53030</v>
      </c>
      <c r="I299" s="317"/>
      <c r="J299" s="319">
        <f t="shared" ref="J299:L300" si="117">J300</f>
        <v>0</v>
      </c>
      <c r="K299" s="319">
        <f t="shared" si="117"/>
        <v>0</v>
      </c>
      <c r="L299" s="319">
        <f t="shared" si="117"/>
        <v>0</v>
      </c>
    </row>
    <row r="300" spans="1:12" ht="45" hidden="1" x14ac:dyDescent="0.25">
      <c r="A300" s="334" t="s">
        <v>37</v>
      </c>
      <c r="B300" s="330">
        <v>52</v>
      </c>
      <c r="C300" s="330">
        <v>0</v>
      </c>
      <c r="D300" s="330" t="s">
        <v>724</v>
      </c>
      <c r="E300" s="321">
        <v>852</v>
      </c>
      <c r="F300" s="321"/>
      <c r="G300" s="321"/>
      <c r="H300" s="330">
        <v>53030</v>
      </c>
      <c r="I300" s="317" t="s">
        <v>76</v>
      </c>
      <c r="J300" s="319">
        <f t="shared" si="117"/>
        <v>0</v>
      </c>
      <c r="K300" s="319">
        <f t="shared" si="117"/>
        <v>0</v>
      </c>
      <c r="L300" s="319">
        <f t="shared" si="117"/>
        <v>0</v>
      </c>
    </row>
    <row r="301" spans="1:12" hidden="1" x14ac:dyDescent="0.25">
      <c r="A301" s="334" t="s">
        <v>77</v>
      </c>
      <c r="B301" s="330">
        <v>52</v>
      </c>
      <c r="C301" s="330">
        <v>0</v>
      </c>
      <c r="D301" s="330" t="s">
        <v>724</v>
      </c>
      <c r="E301" s="321">
        <v>852</v>
      </c>
      <c r="F301" s="321"/>
      <c r="G301" s="321"/>
      <c r="H301" s="330">
        <v>53030</v>
      </c>
      <c r="I301" s="317" t="s">
        <v>78</v>
      </c>
      <c r="J301" s="319">
        <f>'3.ВС'!J300</f>
        <v>0</v>
      </c>
      <c r="K301" s="319">
        <f>'3.ВС'!K300</f>
        <v>0</v>
      </c>
      <c r="L301" s="319">
        <f>'3.ВС'!L300</f>
        <v>0</v>
      </c>
    </row>
    <row r="302" spans="1:12" ht="45" hidden="1" x14ac:dyDescent="0.25">
      <c r="A302" s="332" t="s">
        <v>167</v>
      </c>
      <c r="B302" s="330">
        <v>52</v>
      </c>
      <c r="C302" s="330">
        <v>0</v>
      </c>
      <c r="D302" s="316" t="s">
        <v>11</v>
      </c>
      <c r="E302" s="321"/>
      <c r="F302" s="321"/>
      <c r="G302" s="321"/>
      <c r="H302" s="330"/>
      <c r="I302" s="317"/>
      <c r="J302" s="319">
        <f t="shared" ref="J302:L310" si="118">J303</f>
        <v>0</v>
      </c>
      <c r="K302" s="319">
        <f t="shared" si="118"/>
        <v>0</v>
      </c>
      <c r="L302" s="319">
        <f t="shared" si="118"/>
        <v>0</v>
      </c>
    </row>
    <row r="303" spans="1:12" ht="30" hidden="1" x14ac:dyDescent="0.25">
      <c r="A303" s="332" t="s">
        <v>106</v>
      </c>
      <c r="B303" s="371">
        <v>52</v>
      </c>
      <c r="C303" s="371">
        <v>0</v>
      </c>
      <c r="D303" s="317" t="s">
        <v>11</v>
      </c>
      <c r="E303" s="371">
        <v>852</v>
      </c>
      <c r="F303" s="316"/>
      <c r="G303" s="316"/>
      <c r="H303" s="316"/>
      <c r="I303" s="317"/>
      <c r="J303" s="319">
        <f t="shared" ref="J303:L303" si="119">J304+J309+J312</f>
        <v>0</v>
      </c>
      <c r="K303" s="319">
        <f t="shared" si="119"/>
        <v>0</v>
      </c>
      <c r="L303" s="319">
        <f t="shared" si="119"/>
        <v>0</v>
      </c>
    </row>
    <row r="304" spans="1:12" ht="60" hidden="1" x14ac:dyDescent="0.25">
      <c r="A304" s="332" t="s">
        <v>395</v>
      </c>
      <c r="B304" s="371">
        <v>52</v>
      </c>
      <c r="C304" s="371">
        <v>0</v>
      </c>
      <c r="D304" s="317" t="s">
        <v>11</v>
      </c>
      <c r="E304" s="371">
        <v>852</v>
      </c>
      <c r="F304" s="317"/>
      <c r="G304" s="317"/>
      <c r="H304" s="317" t="s">
        <v>219</v>
      </c>
      <c r="I304" s="317"/>
      <c r="J304" s="319">
        <f t="shared" ref="J304:L304" si="120">J305+J307</f>
        <v>0</v>
      </c>
      <c r="K304" s="319">
        <f t="shared" si="120"/>
        <v>0</v>
      </c>
      <c r="L304" s="319">
        <f t="shared" si="120"/>
        <v>0</v>
      </c>
    </row>
    <row r="305" spans="1:12" ht="105" hidden="1" x14ac:dyDescent="0.25">
      <c r="A305" s="374" t="s">
        <v>14</v>
      </c>
      <c r="B305" s="371">
        <v>52</v>
      </c>
      <c r="C305" s="371">
        <v>0</v>
      </c>
      <c r="D305" s="317" t="s">
        <v>11</v>
      </c>
      <c r="E305" s="371">
        <v>852</v>
      </c>
      <c r="F305" s="316" t="s">
        <v>86</v>
      </c>
      <c r="G305" s="316" t="s">
        <v>96</v>
      </c>
      <c r="H305" s="317" t="s">
        <v>219</v>
      </c>
      <c r="I305" s="317" t="s">
        <v>16</v>
      </c>
      <c r="J305" s="319">
        <f t="shared" ref="J305:L305" si="121">J306</f>
        <v>0</v>
      </c>
      <c r="K305" s="319">
        <f t="shared" si="121"/>
        <v>0</v>
      </c>
      <c r="L305" s="319">
        <f t="shared" si="121"/>
        <v>0</v>
      </c>
    </row>
    <row r="306" spans="1:12" ht="45" hidden="1" x14ac:dyDescent="0.25">
      <c r="A306" s="374" t="s">
        <v>8</v>
      </c>
      <c r="B306" s="371">
        <v>52</v>
      </c>
      <c r="C306" s="371">
        <v>0</v>
      </c>
      <c r="D306" s="317" t="s">
        <v>11</v>
      </c>
      <c r="E306" s="371">
        <v>852</v>
      </c>
      <c r="F306" s="316" t="s">
        <v>86</v>
      </c>
      <c r="G306" s="316" t="s">
        <v>96</v>
      </c>
      <c r="H306" s="317" t="s">
        <v>219</v>
      </c>
      <c r="I306" s="317" t="s">
        <v>17</v>
      </c>
      <c r="J306" s="319">
        <f>'3.ВС'!J338</f>
        <v>0</v>
      </c>
      <c r="K306" s="319">
        <f>'3.ВС'!K338</f>
        <v>0</v>
      </c>
      <c r="L306" s="319">
        <f>'3.ВС'!L338</f>
        <v>0</v>
      </c>
    </row>
    <row r="307" spans="1:12" ht="45" hidden="1" x14ac:dyDescent="0.25">
      <c r="A307" s="373" t="s">
        <v>19</v>
      </c>
      <c r="B307" s="371">
        <v>52</v>
      </c>
      <c r="C307" s="371">
        <v>0</v>
      </c>
      <c r="D307" s="317" t="s">
        <v>11</v>
      </c>
      <c r="E307" s="371">
        <v>852</v>
      </c>
      <c r="F307" s="316" t="s">
        <v>86</v>
      </c>
      <c r="G307" s="316" t="s">
        <v>96</v>
      </c>
      <c r="H307" s="317" t="s">
        <v>219</v>
      </c>
      <c r="I307" s="317" t="s">
        <v>20</v>
      </c>
      <c r="J307" s="319">
        <f t="shared" ref="J307:L307" si="122">J308</f>
        <v>0</v>
      </c>
      <c r="K307" s="319">
        <f t="shared" si="122"/>
        <v>0</v>
      </c>
      <c r="L307" s="319">
        <f t="shared" si="122"/>
        <v>0</v>
      </c>
    </row>
    <row r="308" spans="1:12" ht="45" hidden="1" x14ac:dyDescent="0.25">
      <c r="A308" s="373" t="s">
        <v>9</v>
      </c>
      <c r="B308" s="371">
        <v>52</v>
      </c>
      <c r="C308" s="371">
        <v>0</v>
      </c>
      <c r="D308" s="317" t="s">
        <v>11</v>
      </c>
      <c r="E308" s="371">
        <v>852</v>
      </c>
      <c r="F308" s="316" t="s">
        <v>86</v>
      </c>
      <c r="G308" s="316" t="s">
        <v>96</v>
      </c>
      <c r="H308" s="317" t="s">
        <v>219</v>
      </c>
      <c r="I308" s="317" t="s">
        <v>21</v>
      </c>
      <c r="J308" s="319">
        <f>'3.ВС'!J340</f>
        <v>0</v>
      </c>
      <c r="K308" s="319">
        <f>'3.ВС'!K340</f>
        <v>0</v>
      </c>
      <c r="L308" s="319">
        <f>'3.ВС'!L340</f>
        <v>0</v>
      </c>
    </row>
    <row r="309" spans="1:12" ht="45" hidden="1" x14ac:dyDescent="0.25">
      <c r="A309" s="332" t="s">
        <v>18</v>
      </c>
      <c r="B309" s="371">
        <v>52</v>
      </c>
      <c r="C309" s="371">
        <v>0</v>
      </c>
      <c r="D309" s="317" t="s">
        <v>11</v>
      </c>
      <c r="E309" s="371">
        <v>852</v>
      </c>
      <c r="F309" s="317" t="s">
        <v>71</v>
      </c>
      <c r="G309" s="317" t="s">
        <v>46</v>
      </c>
      <c r="H309" s="317" t="s">
        <v>179</v>
      </c>
      <c r="I309" s="317"/>
      <c r="J309" s="319">
        <f t="shared" si="118"/>
        <v>0</v>
      </c>
      <c r="K309" s="319">
        <f t="shared" si="118"/>
        <v>0</v>
      </c>
      <c r="L309" s="319">
        <f t="shared" si="118"/>
        <v>0</v>
      </c>
    </row>
    <row r="310" spans="1:12" ht="105" hidden="1" x14ac:dyDescent="0.25">
      <c r="A310" s="374" t="s">
        <v>14</v>
      </c>
      <c r="B310" s="371">
        <v>52</v>
      </c>
      <c r="C310" s="371">
        <v>0</v>
      </c>
      <c r="D310" s="316" t="s">
        <v>11</v>
      </c>
      <c r="E310" s="371">
        <v>852</v>
      </c>
      <c r="F310" s="317" t="s">
        <v>71</v>
      </c>
      <c r="G310" s="317" t="s">
        <v>46</v>
      </c>
      <c r="H310" s="317" t="s">
        <v>179</v>
      </c>
      <c r="I310" s="317" t="s">
        <v>16</v>
      </c>
      <c r="J310" s="319">
        <f t="shared" si="118"/>
        <v>0</v>
      </c>
      <c r="K310" s="319">
        <f t="shared" si="118"/>
        <v>0</v>
      </c>
      <c r="L310" s="319">
        <f t="shared" si="118"/>
        <v>0</v>
      </c>
    </row>
    <row r="311" spans="1:12" ht="45" hidden="1" x14ac:dyDescent="0.25">
      <c r="A311" s="374" t="s">
        <v>8</v>
      </c>
      <c r="B311" s="371">
        <v>52</v>
      </c>
      <c r="C311" s="371">
        <v>0</v>
      </c>
      <c r="D311" s="317" t="s">
        <v>11</v>
      </c>
      <c r="E311" s="371">
        <v>852</v>
      </c>
      <c r="F311" s="317" t="s">
        <v>71</v>
      </c>
      <c r="G311" s="317" t="s">
        <v>46</v>
      </c>
      <c r="H311" s="317" t="s">
        <v>179</v>
      </c>
      <c r="I311" s="317" t="s">
        <v>17</v>
      </c>
      <c r="J311" s="319">
        <f>'3.ВС'!J343</f>
        <v>0</v>
      </c>
      <c r="K311" s="319">
        <f>'3.ВС'!K343</f>
        <v>0</v>
      </c>
      <c r="L311" s="319">
        <f>'3.ВС'!L343</f>
        <v>0</v>
      </c>
    </row>
    <row r="312" spans="1:12" ht="60" hidden="1" x14ac:dyDescent="0.25">
      <c r="A312" s="332" t="s">
        <v>118</v>
      </c>
      <c r="B312" s="371">
        <v>52</v>
      </c>
      <c r="C312" s="371">
        <v>0</v>
      </c>
      <c r="D312" s="317" t="s">
        <v>11</v>
      </c>
      <c r="E312" s="371">
        <v>852</v>
      </c>
      <c r="F312" s="317" t="s">
        <v>71</v>
      </c>
      <c r="G312" s="317" t="s">
        <v>46</v>
      </c>
      <c r="H312" s="317" t="s">
        <v>211</v>
      </c>
      <c r="I312" s="317"/>
      <c r="J312" s="319">
        <f t="shared" ref="J312:L312" si="123">J313+J315+J317</f>
        <v>0</v>
      </c>
      <c r="K312" s="319">
        <f t="shared" si="123"/>
        <v>0</v>
      </c>
      <c r="L312" s="319">
        <f t="shared" si="123"/>
        <v>0</v>
      </c>
    </row>
    <row r="313" spans="1:12" ht="45" hidden="1" x14ac:dyDescent="0.25">
      <c r="A313" s="334" t="s">
        <v>255</v>
      </c>
      <c r="B313" s="371">
        <v>52</v>
      </c>
      <c r="C313" s="371">
        <v>0</v>
      </c>
      <c r="D313" s="317" t="s">
        <v>11</v>
      </c>
      <c r="E313" s="371">
        <v>852</v>
      </c>
      <c r="F313" s="317" t="s">
        <v>71</v>
      </c>
      <c r="G313" s="317" t="s">
        <v>46</v>
      </c>
      <c r="H313" s="317" t="s">
        <v>211</v>
      </c>
      <c r="I313" s="317" t="s">
        <v>16</v>
      </c>
      <c r="J313" s="319">
        <f t="shared" ref="J313:L313" si="124">J314</f>
        <v>0</v>
      </c>
      <c r="K313" s="319">
        <f t="shared" si="124"/>
        <v>0</v>
      </c>
      <c r="L313" s="319">
        <f t="shared" si="124"/>
        <v>0</v>
      </c>
    </row>
    <row r="314" spans="1:12" ht="45" hidden="1" x14ac:dyDescent="0.25">
      <c r="A314" s="334" t="s">
        <v>255</v>
      </c>
      <c r="B314" s="371">
        <v>52</v>
      </c>
      <c r="C314" s="371">
        <v>0</v>
      </c>
      <c r="D314" s="317" t="s">
        <v>11</v>
      </c>
      <c r="E314" s="371">
        <v>852</v>
      </c>
      <c r="F314" s="317" t="s">
        <v>71</v>
      </c>
      <c r="G314" s="317" t="s">
        <v>46</v>
      </c>
      <c r="H314" s="317" t="s">
        <v>211</v>
      </c>
      <c r="I314" s="317" t="s">
        <v>17</v>
      </c>
      <c r="J314" s="319">
        <f>'3.ВС'!J346</f>
        <v>0</v>
      </c>
      <c r="K314" s="319">
        <f>'3.ВС'!K346</f>
        <v>0</v>
      </c>
      <c r="L314" s="319">
        <f>'3.ВС'!L346</f>
        <v>0</v>
      </c>
    </row>
    <row r="315" spans="1:12" ht="45" hidden="1" x14ac:dyDescent="0.25">
      <c r="A315" s="373" t="s">
        <v>19</v>
      </c>
      <c r="B315" s="371">
        <v>52</v>
      </c>
      <c r="C315" s="371">
        <v>0</v>
      </c>
      <c r="D315" s="317" t="s">
        <v>11</v>
      </c>
      <c r="E315" s="371">
        <v>852</v>
      </c>
      <c r="F315" s="317" t="s">
        <v>71</v>
      </c>
      <c r="G315" s="317" t="s">
        <v>46</v>
      </c>
      <c r="H315" s="317" t="s">
        <v>211</v>
      </c>
      <c r="I315" s="317" t="s">
        <v>20</v>
      </c>
      <c r="J315" s="319">
        <f t="shared" ref="J315:L315" si="125">J316</f>
        <v>0</v>
      </c>
      <c r="K315" s="319">
        <f t="shared" si="125"/>
        <v>0</v>
      </c>
      <c r="L315" s="319">
        <f t="shared" si="125"/>
        <v>0</v>
      </c>
    </row>
    <row r="316" spans="1:12" ht="45" hidden="1" x14ac:dyDescent="0.25">
      <c r="A316" s="373" t="s">
        <v>9</v>
      </c>
      <c r="B316" s="371">
        <v>52</v>
      </c>
      <c r="C316" s="371">
        <v>0</v>
      </c>
      <c r="D316" s="317" t="s">
        <v>11</v>
      </c>
      <c r="E316" s="371">
        <v>852</v>
      </c>
      <c r="F316" s="317" t="s">
        <v>71</v>
      </c>
      <c r="G316" s="317" t="s">
        <v>46</v>
      </c>
      <c r="H316" s="317" t="s">
        <v>211</v>
      </c>
      <c r="I316" s="317" t="s">
        <v>21</v>
      </c>
      <c r="J316" s="319">
        <f>'3.ВС'!J348</f>
        <v>0</v>
      </c>
      <c r="K316" s="319">
        <f>'3.ВС'!K348</f>
        <v>0</v>
      </c>
      <c r="L316" s="319">
        <f>'3.ВС'!L348</f>
        <v>0</v>
      </c>
    </row>
    <row r="317" spans="1:12" hidden="1" x14ac:dyDescent="0.25">
      <c r="A317" s="373" t="s">
        <v>22</v>
      </c>
      <c r="B317" s="371">
        <v>52</v>
      </c>
      <c r="C317" s="371">
        <v>0</v>
      </c>
      <c r="D317" s="317" t="s">
        <v>11</v>
      </c>
      <c r="E317" s="371">
        <v>852</v>
      </c>
      <c r="F317" s="317" t="s">
        <v>71</v>
      </c>
      <c r="G317" s="317" t="s">
        <v>46</v>
      </c>
      <c r="H317" s="317" t="s">
        <v>211</v>
      </c>
      <c r="I317" s="317" t="s">
        <v>23</v>
      </c>
      <c r="J317" s="319">
        <f t="shared" ref="J317:L317" si="126">J318</f>
        <v>0</v>
      </c>
      <c r="K317" s="319">
        <f t="shared" si="126"/>
        <v>0</v>
      </c>
      <c r="L317" s="319">
        <f t="shared" si="126"/>
        <v>0</v>
      </c>
    </row>
    <row r="318" spans="1:12" ht="30" hidden="1" x14ac:dyDescent="0.25">
      <c r="A318" s="373" t="s">
        <v>24</v>
      </c>
      <c r="B318" s="371">
        <v>52</v>
      </c>
      <c r="C318" s="371">
        <v>0</v>
      </c>
      <c r="D318" s="317" t="s">
        <v>11</v>
      </c>
      <c r="E318" s="371">
        <v>852</v>
      </c>
      <c r="F318" s="317" t="s">
        <v>71</v>
      </c>
      <c r="G318" s="317" t="s">
        <v>46</v>
      </c>
      <c r="H318" s="317" t="s">
        <v>211</v>
      </c>
      <c r="I318" s="317" t="s">
        <v>25</v>
      </c>
      <c r="J318" s="319">
        <f>'3.ВС'!J350</f>
        <v>0</v>
      </c>
      <c r="K318" s="319">
        <f>'3.ВС'!K350</f>
        <v>0</v>
      </c>
      <c r="L318" s="319">
        <f>'3.ВС'!L350</f>
        <v>0</v>
      </c>
    </row>
    <row r="319" spans="1:12" ht="45" hidden="1" x14ac:dyDescent="0.25">
      <c r="A319" s="332" t="s">
        <v>376</v>
      </c>
      <c r="B319" s="371">
        <v>52</v>
      </c>
      <c r="C319" s="371">
        <v>0</v>
      </c>
      <c r="D319" s="317" t="s">
        <v>40</v>
      </c>
      <c r="E319" s="371"/>
      <c r="F319" s="317"/>
      <c r="G319" s="317"/>
      <c r="H319" s="317"/>
      <c r="I319" s="317"/>
      <c r="J319" s="319">
        <f t="shared" ref="J319:L319" si="127">J320</f>
        <v>0</v>
      </c>
      <c r="K319" s="319">
        <f t="shared" si="127"/>
        <v>0</v>
      </c>
      <c r="L319" s="319">
        <f t="shared" si="127"/>
        <v>0</v>
      </c>
    </row>
    <row r="320" spans="1:12" ht="30" hidden="1" x14ac:dyDescent="0.25">
      <c r="A320" s="332" t="s">
        <v>106</v>
      </c>
      <c r="B320" s="371">
        <v>52</v>
      </c>
      <c r="C320" s="371">
        <v>0</v>
      </c>
      <c r="D320" s="316" t="s">
        <v>40</v>
      </c>
      <c r="E320" s="371">
        <v>852</v>
      </c>
      <c r="F320" s="316"/>
      <c r="G320" s="316"/>
      <c r="H320" s="316"/>
      <c r="I320" s="317"/>
      <c r="J320" s="319">
        <f>J321+J324+J327+J330+J333+J336+J339+J342+J345+J348+J351+J354</f>
        <v>0</v>
      </c>
      <c r="K320" s="319">
        <f t="shared" ref="K320:L320" si="128">K321+K324+K327+K330+K333+K336+K339+K342+K345+K348+K351+K354</f>
        <v>0</v>
      </c>
      <c r="L320" s="319">
        <f t="shared" si="128"/>
        <v>0</v>
      </c>
    </row>
    <row r="321" spans="1:12" ht="120" hidden="1" x14ac:dyDescent="0.25">
      <c r="A321" s="334" t="s">
        <v>269</v>
      </c>
      <c r="B321" s="371">
        <v>52</v>
      </c>
      <c r="C321" s="371">
        <v>0</v>
      </c>
      <c r="D321" s="316" t="s">
        <v>40</v>
      </c>
      <c r="E321" s="371">
        <v>852</v>
      </c>
      <c r="F321" s="317" t="s">
        <v>71</v>
      </c>
      <c r="G321" s="317" t="s">
        <v>40</v>
      </c>
      <c r="H321" s="317" t="s">
        <v>270</v>
      </c>
      <c r="I321" s="317"/>
      <c r="J321" s="319">
        <f t="shared" ref="J321:L325" si="129">J322</f>
        <v>0</v>
      </c>
      <c r="K321" s="319">
        <f t="shared" si="129"/>
        <v>0</v>
      </c>
      <c r="L321" s="319">
        <f t="shared" si="129"/>
        <v>0</v>
      </c>
    </row>
    <row r="322" spans="1:12" ht="45" hidden="1" x14ac:dyDescent="0.25">
      <c r="A322" s="373" t="s">
        <v>37</v>
      </c>
      <c r="B322" s="371">
        <v>52</v>
      </c>
      <c r="C322" s="371">
        <v>0</v>
      </c>
      <c r="D322" s="317" t="s">
        <v>40</v>
      </c>
      <c r="E322" s="371">
        <v>852</v>
      </c>
      <c r="F322" s="317" t="s">
        <v>71</v>
      </c>
      <c r="G322" s="317" t="s">
        <v>40</v>
      </c>
      <c r="H322" s="317" t="s">
        <v>270</v>
      </c>
      <c r="I322" s="317" t="s">
        <v>76</v>
      </c>
      <c r="J322" s="319">
        <f t="shared" si="129"/>
        <v>0</v>
      </c>
      <c r="K322" s="319">
        <f t="shared" si="129"/>
        <v>0</v>
      </c>
      <c r="L322" s="319">
        <f t="shared" si="129"/>
        <v>0</v>
      </c>
    </row>
    <row r="323" spans="1:12" hidden="1" x14ac:dyDescent="0.25">
      <c r="A323" s="373" t="s">
        <v>77</v>
      </c>
      <c r="B323" s="371">
        <v>52</v>
      </c>
      <c r="C323" s="371">
        <v>0</v>
      </c>
      <c r="D323" s="317" t="s">
        <v>40</v>
      </c>
      <c r="E323" s="371">
        <v>852</v>
      </c>
      <c r="F323" s="317" t="s">
        <v>71</v>
      </c>
      <c r="G323" s="317" t="s">
        <v>11</v>
      </c>
      <c r="H323" s="317" t="s">
        <v>270</v>
      </c>
      <c r="I323" s="317" t="s">
        <v>78</v>
      </c>
      <c r="J323" s="319">
        <f>'3.ВС'!J303</f>
        <v>0</v>
      </c>
      <c r="K323" s="319">
        <f>'3.ВС'!K303</f>
        <v>0</v>
      </c>
      <c r="L323" s="319">
        <f>'3.ВС'!L303</f>
        <v>0</v>
      </c>
    </row>
    <row r="324" spans="1:12" ht="345" hidden="1" x14ac:dyDescent="0.25">
      <c r="A324" s="337" t="s">
        <v>267</v>
      </c>
      <c r="B324" s="371">
        <v>52</v>
      </c>
      <c r="C324" s="371">
        <v>0</v>
      </c>
      <c r="D324" s="316" t="s">
        <v>40</v>
      </c>
      <c r="E324" s="371">
        <v>852</v>
      </c>
      <c r="F324" s="317"/>
      <c r="G324" s="317"/>
      <c r="H324" s="317" t="s">
        <v>271</v>
      </c>
      <c r="I324" s="317"/>
      <c r="J324" s="319">
        <f t="shared" si="129"/>
        <v>0</v>
      </c>
      <c r="K324" s="319">
        <f t="shared" si="129"/>
        <v>0</v>
      </c>
      <c r="L324" s="319">
        <f t="shared" si="129"/>
        <v>0</v>
      </c>
    </row>
    <row r="325" spans="1:12" ht="45" hidden="1" x14ac:dyDescent="0.25">
      <c r="A325" s="373" t="s">
        <v>37</v>
      </c>
      <c r="B325" s="371">
        <v>52</v>
      </c>
      <c r="C325" s="371">
        <v>0</v>
      </c>
      <c r="D325" s="317" t="s">
        <v>40</v>
      </c>
      <c r="E325" s="371">
        <v>852</v>
      </c>
      <c r="F325" s="317"/>
      <c r="G325" s="317"/>
      <c r="H325" s="317" t="s">
        <v>271</v>
      </c>
      <c r="I325" s="317" t="s">
        <v>76</v>
      </c>
      <c r="J325" s="319">
        <f t="shared" si="129"/>
        <v>0</v>
      </c>
      <c r="K325" s="319">
        <f t="shared" si="129"/>
        <v>0</v>
      </c>
      <c r="L325" s="319">
        <f t="shared" si="129"/>
        <v>0</v>
      </c>
    </row>
    <row r="326" spans="1:12" hidden="1" x14ac:dyDescent="0.25">
      <c r="A326" s="373" t="s">
        <v>77</v>
      </c>
      <c r="B326" s="371">
        <v>52</v>
      </c>
      <c r="C326" s="371">
        <v>0</v>
      </c>
      <c r="D326" s="317" t="s">
        <v>40</v>
      </c>
      <c r="E326" s="371">
        <v>852</v>
      </c>
      <c r="F326" s="317"/>
      <c r="G326" s="317"/>
      <c r="H326" s="317" t="s">
        <v>271</v>
      </c>
      <c r="I326" s="317" t="s">
        <v>78</v>
      </c>
      <c r="J326" s="319">
        <f>'3.ВС'!J278</f>
        <v>0</v>
      </c>
      <c r="K326" s="319">
        <f>'3.ВС'!K278</f>
        <v>0</v>
      </c>
      <c r="L326" s="319">
        <f>'3.ВС'!L278</f>
        <v>0</v>
      </c>
    </row>
    <row r="327" spans="1:12" ht="75" hidden="1" x14ac:dyDescent="0.25">
      <c r="A327" s="332" t="s">
        <v>120</v>
      </c>
      <c r="B327" s="371">
        <v>52</v>
      </c>
      <c r="C327" s="371">
        <v>0</v>
      </c>
      <c r="D327" s="316" t="s">
        <v>40</v>
      </c>
      <c r="E327" s="371">
        <v>852</v>
      </c>
      <c r="F327" s="317" t="s">
        <v>86</v>
      </c>
      <c r="G327" s="317" t="s">
        <v>12</v>
      </c>
      <c r="H327" s="317" t="s">
        <v>168</v>
      </c>
      <c r="I327" s="317"/>
      <c r="J327" s="319">
        <f t="shared" ref="J327:L328" si="130">J328</f>
        <v>0</v>
      </c>
      <c r="K327" s="319">
        <f t="shared" si="130"/>
        <v>0</v>
      </c>
      <c r="L327" s="319">
        <f t="shared" si="130"/>
        <v>0</v>
      </c>
    </row>
    <row r="328" spans="1:12" ht="30" hidden="1" x14ac:dyDescent="0.25">
      <c r="A328" s="374" t="s">
        <v>89</v>
      </c>
      <c r="B328" s="371">
        <v>52</v>
      </c>
      <c r="C328" s="371">
        <v>0</v>
      </c>
      <c r="D328" s="317" t="s">
        <v>40</v>
      </c>
      <c r="E328" s="371">
        <v>852</v>
      </c>
      <c r="F328" s="317" t="s">
        <v>86</v>
      </c>
      <c r="G328" s="317" t="s">
        <v>12</v>
      </c>
      <c r="H328" s="317" t="s">
        <v>168</v>
      </c>
      <c r="I328" s="317" t="s">
        <v>90</v>
      </c>
      <c r="J328" s="319">
        <f t="shared" si="130"/>
        <v>0</v>
      </c>
      <c r="K328" s="319">
        <f t="shared" si="130"/>
        <v>0</v>
      </c>
      <c r="L328" s="319">
        <f t="shared" si="130"/>
        <v>0</v>
      </c>
    </row>
    <row r="329" spans="1:12" ht="30" hidden="1" x14ac:dyDescent="0.25">
      <c r="A329" s="374" t="s">
        <v>97</v>
      </c>
      <c r="B329" s="371">
        <v>52</v>
      </c>
      <c r="C329" s="371">
        <v>0</v>
      </c>
      <c r="D329" s="317" t="s">
        <v>40</v>
      </c>
      <c r="E329" s="371">
        <v>852</v>
      </c>
      <c r="F329" s="317" t="s">
        <v>86</v>
      </c>
      <c r="G329" s="317" t="s">
        <v>12</v>
      </c>
      <c r="H329" s="317" t="s">
        <v>168</v>
      </c>
      <c r="I329" s="317" t="s">
        <v>98</v>
      </c>
      <c r="J329" s="319">
        <f>'3.ВС'!J359</f>
        <v>0</v>
      </c>
      <c r="K329" s="319">
        <f>'3.ВС'!K359</f>
        <v>0</v>
      </c>
      <c r="L329" s="319">
        <f>'3.ВС'!L359</f>
        <v>0</v>
      </c>
    </row>
    <row r="330" spans="1:12" ht="30" hidden="1" x14ac:dyDescent="0.25">
      <c r="A330" s="332" t="s">
        <v>108</v>
      </c>
      <c r="B330" s="371">
        <v>52</v>
      </c>
      <c r="C330" s="371">
        <v>0</v>
      </c>
      <c r="D330" s="316" t="s">
        <v>40</v>
      </c>
      <c r="E330" s="371">
        <v>852</v>
      </c>
      <c r="F330" s="316" t="s">
        <v>71</v>
      </c>
      <c r="G330" s="316" t="s">
        <v>11</v>
      </c>
      <c r="H330" s="316" t="s">
        <v>205</v>
      </c>
      <c r="I330" s="316"/>
      <c r="J330" s="336">
        <f t="shared" ref="J330:L331" si="131">J331</f>
        <v>0</v>
      </c>
      <c r="K330" s="336">
        <f t="shared" si="131"/>
        <v>0</v>
      </c>
      <c r="L330" s="336">
        <f t="shared" si="131"/>
        <v>0</v>
      </c>
    </row>
    <row r="331" spans="1:12" ht="45" hidden="1" x14ac:dyDescent="0.25">
      <c r="A331" s="373" t="s">
        <v>37</v>
      </c>
      <c r="B331" s="371">
        <v>52</v>
      </c>
      <c r="C331" s="371">
        <v>0</v>
      </c>
      <c r="D331" s="317" t="s">
        <v>40</v>
      </c>
      <c r="E331" s="371">
        <v>852</v>
      </c>
      <c r="F331" s="316" t="s">
        <v>71</v>
      </c>
      <c r="G331" s="316" t="s">
        <v>11</v>
      </c>
      <c r="H331" s="316" t="s">
        <v>205</v>
      </c>
      <c r="I331" s="316" t="s">
        <v>76</v>
      </c>
      <c r="J331" s="319">
        <f t="shared" si="131"/>
        <v>0</v>
      </c>
      <c r="K331" s="319">
        <f t="shared" si="131"/>
        <v>0</v>
      </c>
      <c r="L331" s="319">
        <f t="shared" si="131"/>
        <v>0</v>
      </c>
    </row>
    <row r="332" spans="1:12" hidden="1" x14ac:dyDescent="0.25">
      <c r="A332" s="373" t="s">
        <v>77</v>
      </c>
      <c r="B332" s="371">
        <v>52</v>
      </c>
      <c r="C332" s="371">
        <v>0</v>
      </c>
      <c r="D332" s="317" t="s">
        <v>40</v>
      </c>
      <c r="E332" s="371">
        <v>852</v>
      </c>
      <c r="F332" s="317" t="s">
        <v>71</v>
      </c>
      <c r="G332" s="317" t="s">
        <v>11</v>
      </c>
      <c r="H332" s="317" t="s">
        <v>205</v>
      </c>
      <c r="I332" s="317" t="s">
        <v>78</v>
      </c>
      <c r="J332" s="319">
        <f>'3.ВС'!J281</f>
        <v>0</v>
      </c>
      <c r="K332" s="319">
        <f>'3.ВС'!K281</f>
        <v>0</v>
      </c>
      <c r="L332" s="319">
        <f>'3.ВС'!L281</f>
        <v>0</v>
      </c>
    </row>
    <row r="333" spans="1:12" hidden="1" x14ac:dyDescent="0.25">
      <c r="A333" s="332" t="s">
        <v>111</v>
      </c>
      <c r="B333" s="371">
        <v>52</v>
      </c>
      <c r="C333" s="371">
        <v>0</v>
      </c>
      <c r="D333" s="316" t="s">
        <v>40</v>
      </c>
      <c r="E333" s="371">
        <v>852</v>
      </c>
      <c r="F333" s="317" t="s">
        <v>71</v>
      </c>
      <c r="G333" s="317" t="s">
        <v>40</v>
      </c>
      <c r="H333" s="317" t="s">
        <v>208</v>
      </c>
      <c r="I333" s="317"/>
      <c r="J333" s="319">
        <f t="shared" ref="J333:L334" si="132">J334</f>
        <v>0</v>
      </c>
      <c r="K333" s="319">
        <f t="shared" si="132"/>
        <v>0</v>
      </c>
      <c r="L333" s="319">
        <f t="shared" si="132"/>
        <v>0</v>
      </c>
    </row>
    <row r="334" spans="1:12" ht="45" hidden="1" x14ac:dyDescent="0.25">
      <c r="A334" s="373" t="s">
        <v>37</v>
      </c>
      <c r="B334" s="371">
        <v>52</v>
      </c>
      <c r="C334" s="371">
        <v>0</v>
      </c>
      <c r="D334" s="317" t="s">
        <v>40</v>
      </c>
      <c r="E334" s="371">
        <v>852</v>
      </c>
      <c r="F334" s="317" t="s">
        <v>71</v>
      </c>
      <c r="G334" s="316" t="s">
        <v>40</v>
      </c>
      <c r="H334" s="317" t="s">
        <v>208</v>
      </c>
      <c r="I334" s="317" t="s">
        <v>76</v>
      </c>
      <c r="J334" s="319">
        <f t="shared" si="132"/>
        <v>0</v>
      </c>
      <c r="K334" s="319">
        <f t="shared" si="132"/>
        <v>0</v>
      </c>
      <c r="L334" s="319">
        <f t="shared" si="132"/>
        <v>0</v>
      </c>
    </row>
    <row r="335" spans="1:12" ht="30" hidden="1" x14ac:dyDescent="0.25">
      <c r="A335" s="373" t="s">
        <v>77</v>
      </c>
      <c r="B335" s="371">
        <v>52</v>
      </c>
      <c r="C335" s="371">
        <v>0</v>
      </c>
      <c r="D335" s="317" t="s">
        <v>40</v>
      </c>
      <c r="E335" s="371">
        <v>852</v>
      </c>
      <c r="F335" s="317" t="s">
        <v>71</v>
      </c>
      <c r="G335" s="316" t="s">
        <v>40</v>
      </c>
      <c r="H335" s="317" t="s">
        <v>208</v>
      </c>
      <c r="I335" s="317" t="s">
        <v>78</v>
      </c>
      <c r="J335" s="319">
        <f>'3.ВС'!J306</f>
        <v>0</v>
      </c>
      <c r="K335" s="319">
        <f>'3.ВС'!K306</f>
        <v>0</v>
      </c>
      <c r="L335" s="319">
        <f>'3.ВС'!L306</f>
        <v>0</v>
      </c>
    </row>
    <row r="336" spans="1:12" ht="30" hidden="1" x14ac:dyDescent="0.25">
      <c r="A336" s="332" t="s">
        <v>114</v>
      </c>
      <c r="B336" s="371">
        <v>52</v>
      </c>
      <c r="C336" s="371">
        <v>0</v>
      </c>
      <c r="D336" s="316" t="s">
        <v>40</v>
      </c>
      <c r="E336" s="371">
        <v>852</v>
      </c>
      <c r="F336" s="316" t="s">
        <v>71</v>
      </c>
      <c r="G336" s="316" t="s">
        <v>40</v>
      </c>
      <c r="H336" s="316" t="s">
        <v>209</v>
      </c>
      <c r="I336" s="317"/>
      <c r="J336" s="319">
        <f t="shared" ref="J336:L337" si="133">J337</f>
        <v>0</v>
      </c>
      <c r="K336" s="319">
        <f t="shared" si="133"/>
        <v>0</v>
      </c>
      <c r="L336" s="319">
        <f t="shared" si="133"/>
        <v>0</v>
      </c>
    </row>
    <row r="337" spans="1:12" ht="45" hidden="1" x14ac:dyDescent="0.25">
      <c r="A337" s="373" t="s">
        <v>37</v>
      </c>
      <c r="B337" s="371">
        <v>52</v>
      </c>
      <c r="C337" s="371">
        <v>0</v>
      </c>
      <c r="D337" s="317" t="s">
        <v>40</v>
      </c>
      <c r="E337" s="371">
        <v>852</v>
      </c>
      <c r="F337" s="317" t="s">
        <v>71</v>
      </c>
      <c r="G337" s="316" t="s">
        <v>40</v>
      </c>
      <c r="H337" s="316" t="s">
        <v>209</v>
      </c>
      <c r="I337" s="317" t="s">
        <v>76</v>
      </c>
      <c r="J337" s="319">
        <f t="shared" si="133"/>
        <v>0</v>
      </c>
      <c r="K337" s="319">
        <f t="shared" si="133"/>
        <v>0</v>
      </c>
      <c r="L337" s="319">
        <f t="shared" si="133"/>
        <v>0</v>
      </c>
    </row>
    <row r="338" spans="1:12" ht="30" hidden="1" x14ac:dyDescent="0.25">
      <c r="A338" s="373" t="s">
        <v>77</v>
      </c>
      <c r="B338" s="371">
        <v>52</v>
      </c>
      <c r="C338" s="371">
        <v>0</v>
      </c>
      <c r="D338" s="317" t="s">
        <v>40</v>
      </c>
      <c r="E338" s="371">
        <v>852</v>
      </c>
      <c r="F338" s="317" t="s">
        <v>71</v>
      </c>
      <c r="G338" s="316" t="s">
        <v>40</v>
      </c>
      <c r="H338" s="316" t="s">
        <v>209</v>
      </c>
      <c r="I338" s="317" t="s">
        <v>78</v>
      </c>
      <c r="J338" s="319">
        <f>'3.ВС'!J379</f>
        <v>0</v>
      </c>
      <c r="K338" s="319">
        <f>'3.ВС'!K379</f>
        <v>0</v>
      </c>
      <c r="L338" s="319">
        <f>'3.ВС'!L379</f>
        <v>0</v>
      </c>
    </row>
    <row r="339" spans="1:12" ht="30" hidden="1" x14ac:dyDescent="0.25">
      <c r="A339" s="332" t="s">
        <v>206</v>
      </c>
      <c r="B339" s="371">
        <v>52</v>
      </c>
      <c r="C339" s="371">
        <v>0</v>
      </c>
      <c r="D339" s="316" t="s">
        <v>40</v>
      </c>
      <c r="E339" s="371">
        <v>852</v>
      </c>
      <c r="F339" s="316" t="s">
        <v>71</v>
      </c>
      <c r="G339" s="317" t="s">
        <v>11</v>
      </c>
      <c r="H339" s="317" t="s">
        <v>207</v>
      </c>
      <c r="I339" s="317"/>
      <c r="J339" s="319">
        <f t="shared" ref="J339:L343" si="134">J340</f>
        <v>0</v>
      </c>
      <c r="K339" s="319">
        <f t="shared" si="134"/>
        <v>0</v>
      </c>
      <c r="L339" s="319">
        <f t="shared" si="134"/>
        <v>0</v>
      </c>
    </row>
    <row r="340" spans="1:12" ht="45" hidden="1" x14ac:dyDescent="0.25">
      <c r="A340" s="373" t="s">
        <v>37</v>
      </c>
      <c r="B340" s="371">
        <v>52</v>
      </c>
      <c r="C340" s="371">
        <v>0</v>
      </c>
      <c r="D340" s="317" t="s">
        <v>40</v>
      </c>
      <c r="E340" s="371">
        <v>852</v>
      </c>
      <c r="F340" s="317" t="s">
        <v>71</v>
      </c>
      <c r="G340" s="317" t="s">
        <v>11</v>
      </c>
      <c r="H340" s="317" t="s">
        <v>207</v>
      </c>
      <c r="I340" s="317" t="s">
        <v>76</v>
      </c>
      <c r="J340" s="319">
        <f t="shared" si="134"/>
        <v>0</v>
      </c>
      <c r="K340" s="319">
        <f t="shared" si="134"/>
        <v>0</v>
      </c>
      <c r="L340" s="319">
        <f t="shared" si="134"/>
        <v>0</v>
      </c>
    </row>
    <row r="341" spans="1:12" hidden="1" x14ac:dyDescent="0.25">
      <c r="A341" s="373" t="s">
        <v>77</v>
      </c>
      <c r="B341" s="371">
        <v>52</v>
      </c>
      <c r="C341" s="371">
        <v>0</v>
      </c>
      <c r="D341" s="317" t="s">
        <v>40</v>
      </c>
      <c r="E341" s="371">
        <v>852</v>
      </c>
      <c r="F341" s="317" t="s">
        <v>71</v>
      </c>
      <c r="G341" s="317" t="s">
        <v>11</v>
      </c>
      <c r="H341" s="317" t="s">
        <v>207</v>
      </c>
      <c r="I341" s="317" t="s">
        <v>78</v>
      </c>
      <c r="J341" s="319">
        <f>'3.ВС'!J309+'3.ВС'!J382+'3.ВС'!J284</f>
        <v>0</v>
      </c>
      <c r="K341" s="319">
        <f>'3.ВС'!K309+'3.ВС'!K382+'3.ВС'!K284</f>
        <v>0</v>
      </c>
      <c r="L341" s="319">
        <f>'3.ВС'!L309+'3.ВС'!L382+'3.ВС'!L284</f>
        <v>0</v>
      </c>
    </row>
    <row r="342" spans="1:12" ht="45" hidden="1" x14ac:dyDescent="0.25">
      <c r="A342" s="332" t="s">
        <v>700</v>
      </c>
      <c r="B342" s="371">
        <v>52</v>
      </c>
      <c r="C342" s="371">
        <v>0</v>
      </c>
      <c r="D342" s="316" t="s">
        <v>40</v>
      </c>
      <c r="E342" s="371">
        <v>852</v>
      </c>
      <c r="F342" s="316" t="s">
        <v>71</v>
      </c>
      <c r="G342" s="317" t="s">
        <v>11</v>
      </c>
      <c r="H342" s="317" t="s">
        <v>701</v>
      </c>
      <c r="I342" s="317"/>
      <c r="J342" s="319">
        <f t="shared" si="134"/>
        <v>0</v>
      </c>
      <c r="K342" s="319">
        <f t="shared" si="134"/>
        <v>0</v>
      </c>
      <c r="L342" s="319">
        <f t="shared" si="134"/>
        <v>0</v>
      </c>
    </row>
    <row r="343" spans="1:12" ht="45" hidden="1" x14ac:dyDescent="0.25">
      <c r="A343" s="373" t="s">
        <v>37</v>
      </c>
      <c r="B343" s="371">
        <v>52</v>
      </c>
      <c r="C343" s="371">
        <v>0</v>
      </c>
      <c r="D343" s="317" t="s">
        <v>40</v>
      </c>
      <c r="E343" s="371">
        <v>852</v>
      </c>
      <c r="F343" s="317" t="s">
        <v>71</v>
      </c>
      <c r="G343" s="317" t="s">
        <v>11</v>
      </c>
      <c r="H343" s="317" t="s">
        <v>701</v>
      </c>
      <c r="I343" s="317" t="s">
        <v>76</v>
      </c>
      <c r="J343" s="319">
        <f t="shared" si="134"/>
        <v>0</v>
      </c>
      <c r="K343" s="319">
        <f t="shared" si="134"/>
        <v>0</v>
      </c>
      <c r="L343" s="319">
        <f t="shared" si="134"/>
        <v>0</v>
      </c>
    </row>
    <row r="344" spans="1:12" hidden="1" x14ac:dyDescent="0.25">
      <c r="A344" s="373" t="s">
        <v>77</v>
      </c>
      <c r="B344" s="371">
        <v>52</v>
      </c>
      <c r="C344" s="371">
        <v>0</v>
      </c>
      <c r="D344" s="317" t="s">
        <v>40</v>
      </c>
      <c r="E344" s="371">
        <v>852</v>
      </c>
      <c r="F344" s="317" t="s">
        <v>71</v>
      </c>
      <c r="G344" s="317" t="s">
        <v>11</v>
      </c>
      <c r="H344" s="317" t="s">
        <v>701</v>
      </c>
      <c r="I344" s="317" t="s">
        <v>78</v>
      </c>
      <c r="J344" s="319">
        <f>'3.ВС'!J312</f>
        <v>0</v>
      </c>
      <c r="K344" s="319">
        <f>'3.ВС'!K312</f>
        <v>0</v>
      </c>
      <c r="L344" s="319">
        <f>'3.ВС'!L312</f>
        <v>0</v>
      </c>
    </row>
    <row r="345" spans="1:12" ht="45" hidden="1" x14ac:dyDescent="0.25">
      <c r="A345" s="334" t="s">
        <v>110</v>
      </c>
      <c r="B345" s="371">
        <v>52</v>
      </c>
      <c r="C345" s="371">
        <v>0</v>
      </c>
      <c r="D345" s="316" t="s">
        <v>40</v>
      </c>
      <c r="E345" s="371">
        <v>852</v>
      </c>
      <c r="F345" s="317" t="s">
        <v>71</v>
      </c>
      <c r="G345" s="317" t="s">
        <v>40</v>
      </c>
      <c r="H345" s="317" t="s">
        <v>272</v>
      </c>
      <c r="I345" s="317"/>
      <c r="J345" s="319">
        <f t="shared" ref="J345:L349" si="135">J346</f>
        <v>0</v>
      </c>
      <c r="K345" s="319">
        <f t="shared" si="135"/>
        <v>0</v>
      </c>
      <c r="L345" s="319">
        <f t="shared" si="135"/>
        <v>0</v>
      </c>
    </row>
    <row r="346" spans="1:12" ht="45" hidden="1" x14ac:dyDescent="0.25">
      <c r="A346" s="334" t="s">
        <v>37</v>
      </c>
      <c r="B346" s="371">
        <v>52</v>
      </c>
      <c r="C346" s="371">
        <v>0</v>
      </c>
      <c r="D346" s="317" t="s">
        <v>40</v>
      </c>
      <c r="E346" s="371">
        <v>852</v>
      </c>
      <c r="F346" s="317" t="s">
        <v>71</v>
      </c>
      <c r="G346" s="316" t="s">
        <v>40</v>
      </c>
      <c r="H346" s="317" t="s">
        <v>272</v>
      </c>
      <c r="I346" s="317" t="s">
        <v>76</v>
      </c>
      <c r="J346" s="319">
        <f t="shared" si="135"/>
        <v>0</v>
      </c>
      <c r="K346" s="319">
        <f t="shared" si="135"/>
        <v>0</v>
      </c>
      <c r="L346" s="319">
        <f t="shared" si="135"/>
        <v>0</v>
      </c>
    </row>
    <row r="347" spans="1:12" ht="30" hidden="1" x14ac:dyDescent="0.25">
      <c r="A347" s="334" t="s">
        <v>77</v>
      </c>
      <c r="B347" s="371">
        <v>52</v>
      </c>
      <c r="C347" s="371">
        <v>0</v>
      </c>
      <c r="D347" s="317" t="s">
        <v>40</v>
      </c>
      <c r="E347" s="371">
        <v>852</v>
      </c>
      <c r="F347" s="317" t="s">
        <v>71</v>
      </c>
      <c r="G347" s="316" t="s">
        <v>40</v>
      </c>
      <c r="H347" s="317" t="s">
        <v>272</v>
      </c>
      <c r="I347" s="317" t="s">
        <v>78</v>
      </c>
      <c r="J347" s="319">
        <f>'3.ВС'!J315+'3.ВС'!J287</f>
        <v>0</v>
      </c>
      <c r="K347" s="319">
        <f>'3.ВС'!K315+'3.ВС'!K287</f>
        <v>0</v>
      </c>
      <c r="L347" s="319">
        <f>'3.ВС'!L315+'3.ВС'!L287</f>
        <v>0</v>
      </c>
    </row>
    <row r="348" spans="1:12" ht="75" hidden="1" x14ac:dyDescent="0.25">
      <c r="A348" s="334" t="s">
        <v>280</v>
      </c>
      <c r="B348" s="371">
        <v>52</v>
      </c>
      <c r="C348" s="371">
        <v>0</v>
      </c>
      <c r="D348" s="316" t="s">
        <v>40</v>
      </c>
      <c r="E348" s="371">
        <v>852</v>
      </c>
      <c r="F348" s="317" t="s">
        <v>71</v>
      </c>
      <c r="G348" s="317" t="s">
        <v>40</v>
      </c>
      <c r="H348" s="317" t="s">
        <v>281</v>
      </c>
      <c r="I348" s="317"/>
      <c r="J348" s="319">
        <f t="shared" si="135"/>
        <v>0</v>
      </c>
      <c r="K348" s="319">
        <f t="shared" si="135"/>
        <v>0</v>
      </c>
      <c r="L348" s="319">
        <f t="shared" si="135"/>
        <v>0</v>
      </c>
    </row>
    <row r="349" spans="1:12" ht="45" hidden="1" x14ac:dyDescent="0.25">
      <c r="A349" s="334" t="s">
        <v>37</v>
      </c>
      <c r="B349" s="371">
        <v>52</v>
      </c>
      <c r="C349" s="371">
        <v>0</v>
      </c>
      <c r="D349" s="317" t="s">
        <v>40</v>
      </c>
      <c r="E349" s="371">
        <v>852</v>
      </c>
      <c r="F349" s="317" t="s">
        <v>71</v>
      </c>
      <c r="G349" s="316" t="s">
        <v>40</v>
      </c>
      <c r="H349" s="317" t="s">
        <v>281</v>
      </c>
      <c r="I349" s="317" t="s">
        <v>76</v>
      </c>
      <c r="J349" s="319">
        <f t="shared" si="135"/>
        <v>0</v>
      </c>
      <c r="K349" s="319">
        <f t="shared" si="135"/>
        <v>0</v>
      </c>
      <c r="L349" s="319">
        <f t="shared" si="135"/>
        <v>0</v>
      </c>
    </row>
    <row r="350" spans="1:12" ht="30" hidden="1" x14ac:dyDescent="0.25">
      <c r="A350" s="334" t="s">
        <v>77</v>
      </c>
      <c r="B350" s="371">
        <v>52</v>
      </c>
      <c r="C350" s="371">
        <v>0</v>
      </c>
      <c r="D350" s="317" t="s">
        <v>40</v>
      </c>
      <c r="E350" s="371">
        <v>852</v>
      </c>
      <c r="F350" s="317" t="s">
        <v>71</v>
      </c>
      <c r="G350" s="316" t="s">
        <v>40</v>
      </c>
      <c r="H350" s="317" t="s">
        <v>281</v>
      </c>
      <c r="I350" s="317" t="s">
        <v>78</v>
      </c>
      <c r="J350" s="319">
        <f>'3.ВС'!J318</f>
        <v>0</v>
      </c>
      <c r="K350" s="319">
        <f>'3.ВС'!K318</f>
        <v>0</v>
      </c>
      <c r="L350" s="319">
        <f>'3.ВС'!L318</f>
        <v>0</v>
      </c>
    </row>
    <row r="351" spans="1:12" ht="60" hidden="1" x14ac:dyDescent="0.25">
      <c r="A351" s="334" t="s">
        <v>674</v>
      </c>
      <c r="B351" s="371">
        <v>52</v>
      </c>
      <c r="C351" s="371">
        <v>0</v>
      </c>
      <c r="D351" s="317" t="s">
        <v>40</v>
      </c>
      <c r="E351" s="371">
        <v>852</v>
      </c>
      <c r="F351" s="317"/>
      <c r="G351" s="317"/>
      <c r="H351" s="317" t="s">
        <v>675</v>
      </c>
      <c r="I351" s="317"/>
      <c r="J351" s="319">
        <f t="shared" ref="J351:L352" si="136">J352</f>
        <v>0</v>
      </c>
      <c r="K351" s="319">
        <f t="shared" si="136"/>
        <v>0</v>
      </c>
      <c r="L351" s="319">
        <f t="shared" si="136"/>
        <v>0</v>
      </c>
    </row>
    <row r="352" spans="1:12" ht="45" hidden="1" x14ac:dyDescent="0.25">
      <c r="A352" s="334" t="s">
        <v>37</v>
      </c>
      <c r="B352" s="371">
        <v>52</v>
      </c>
      <c r="C352" s="371">
        <v>0</v>
      </c>
      <c r="D352" s="317" t="s">
        <v>40</v>
      </c>
      <c r="E352" s="371">
        <v>852</v>
      </c>
      <c r="F352" s="317"/>
      <c r="G352" s="317"/>
      <c r="H352" s="317" t="s">
        <v>675</v>
      </c>
      <c r="I352" s="317" t="s">
        <v>76</v>
      </c>
      <c r="J352" s="319">
        <f t="shared" si="136"/>
        <v>0</v>
      </c>
      <c r="K352" s="319">
        <f t="shared" si="136"/>
        <v>0</v>
      </c>
      <c r="L352" s="319">
        <f t="shared" si="136"/>
        <v>0</v>
      </c>
    </row>
    <row r="353" spans="1:12" hidden="1" x14ac:dyDescent="0.25">
      <c r="A353" s="334" t="s">
        <v>77</v>
      </c>
      <c r="B353" s="371">
        <v>52</v>
      </c>
      <c r="C353" s="371">
        <v>0</v>
      </c>
      <c r="D353" s="317" t="s">
        <v>40</v>
      </c>
      <c r="E353" s="371">
        <v>852</v>
      </c>
      <c r="F353" s="317"/>
      <c r="G353" s="317"/>
      <c r="H353" s="317" t="s">
        <v>675</v>
      </c>
      <c r="I353" s="317" t="s">
        <v>78</v>
      </c>
      <c r="J353" s="319">
        <f>'3.ВС'!J321</f>
        <v>0</v>
      </c>
      <c r="K353" s="319">
        <f>'3.ВС'!K321</f>
        <v>0</v>
      </c>
      <c r="L353" s="319">
        <f>'3.ВС'!L321</f>
        <v>0</v>
      </c>
    </row>
    <row r="354" spans="1:12" ht="60" hidden="1" x14ac:dyDescent="0.25">
      <c r="A354" s="373" t="s">
        <v>299</v>
      </c>
      <c r="B354" s="371">
        <v>52</v>
      </c>
      <c r="C354" s="371">
        <v>0</v>
      </c>
      <c r="D354" s="316" t="s">
        <v>40</v>
      </c>
      <c r="E354" s="371">
        <v>852</v>
      </c>
      <c r="F354" s="317"/>
      <c r="G354" s="317"/>
      <c r="H354" s="317" t="s">
        <v>300</v>
      </c>
      <c r="I354" s="317"/>
      <c r="J354" s="319">
        <f t="shared" ref="J354:L355" si="137">J355</f>
        <v>0</v>
      </c>
      <c r="K354" s="319">
        <f t="shared" si="137"/>
        <v>0</v>
      </c>
      <c r="L354" s="319">
        <f t="shared" si="137"/>
        <v>0</v>
      </c>
    </row>
    <row r="355" spans="1:12" ht="45" hidden="1" x14ac:dyDescent="0.25">
      <c r="A355" s="373" t="s">
        <v>37</v>
      </c>
      <c r="B355" s="371">
        <v>52</v>
      </c>
      <c r="C355" s="371">
        <v>0</v>
      </c>
      <c r="D355" s="317" t="s">
        <v>40</v>
      </c>
      <c r="E355" s="371">
        <v>852</v>
      </c>
      <c r="F355" s="317"/>
      <c r="G355" s="317"/>
      <c r="H355" s="317" t="s">
        <v>300</v>
      </c>
      <c r="I355" s="317" t="s">
        <v>76</v>
      </c>
      <c r="J355" s="319">
        <f t="shared" si="137"/>
        <v>0</v>
      </c>
      <c r="K355" s="319">
        <f t="shared" si="137"/>
        <v>0</v>
      </c>
      <c r="L355" s="319">
        <f t="shared" si="137"/>
        <v>0</v>
      </c>
    </row>
    <row r="356" spans="1:12" hidden="1" x14ac:dyDescent="0.25">
      <c r="A356" s="373" t="s">
        <v>77</v>
      </c>
      <c r="B356" s="371">
        <v>52</v>
      </c>
      <c r="C356" s="371">
        <v>0</v>
      </c>
      <c r="D356" s="317" t="s">
        <v>40</v>
      </c>
      <c r="E356" s="371">
        <v>852</v>
      </c>
      <c r="F356" s="317"/>
      <c r="G356" s="317"/>
      <c r="H356" s="317" t="s">
        <v>300</v>
      </c>
      <c r="I356" s="317" t="s">
        <v>78</v>
      </c>
      <c r="J356" s="319">
        <f>'3.ВС'!J385</f>
        <v>0</v>
      </c>
      <c r="K356" s="319">
        <f>'3.ВС'!K385</f>
        <v>0</v>
      </c>
      <c r="L356" s="319">
        <f>'3.ВС'!L385</f>
        <v>0</v>
      </c>
    </row>
    <row r="357" spans="1:12" ht="30" hidden="1" x14ac:dyDescent="0.25">
      <c r="A357" s="332" t="s">
        <v>169</v>
      </c>
      <c r="B357" s="371">
        <v>52</v>
      </c>
      <c r="C357" s="371">
        <v>0</v>
      </c>
      <c r="D357" s="317" t="s">
        <v>42</v>
      </c>
      <c r="E357" s="371"/>
      <c r="F357" s="317"/>
      <c r="G357" s="317"/>
      <c r="H357" s="317"/>
      <c r="I357" s="317"/>
      <c r="J357" s="319">
        <f t="shared" ref="J357:L358" si="138">J358</f>
        <v>0</v>
      </c>
      <c r="K357" s="319">
        <f t="shared" si="138"/>
        <v>0</v>
      </c>
      <c r="L357" s="319">
        <f t="shared" si="138"/>
        <v>0</v>
      </c>
    </row>
    <row r="358" spans="1:12" ht="30" hidden="1" x14ac:dyDescent="0.25">
      <c r="A358" s="332" t="s">
        <v>106</v>
      </c>
      <c r="B358" s="371">
        <v>52</v>
      </c>
      <c r="C358" s="371">
        <v>0</v>
      </c>
      <c r="D358" s="316" t="s">
        <v>42</v>
      </c>
      <c r="E358" s="371">
        <v>852</v>
      </c>
      <c r="F358" s="316"/>
      <c r="G358" s="316"/>
      <c r="H358" s="316"/>
      <c r="I358" s="317"/>
      <c r="J358" s="319">
        <f t="shared" si="138"/>
        <v>0</v>
      </c>
      <c r="K358" s="319">
        <f t="shared" si="138"/>
        <v>0</v>
      </c>
      <c r="L358" s="319">
        <f t="shared" si="138"/>
        <v>0</v>
      </c>
    </row>
    <row r="359" spans="1:12" ht="150" hidden="1" x14ac:dyDescent="0.25">
      <c r="A359" s="334" t="s">
        <v>268</v>
      </c>
      <c r="B359" s="371">
        <v>52</v>
      </c>
      <c r="C359" s="371">
        <v>0</v>
      </c>
      <c r="D359" s="317" t="s">
        <v>42</v>
      </c>
      <c r="E359" s="371">
        <v>852</v>
      </c>
      <c r="F359" s="317" t="s">
        <v>71</v>
      </c>
      <c r="G359" s="317" t="s">
        <v>170</v>
      </c>
      <c r="H359" s="317" t="s">
        <v>283</v>
      </c>
      <c r="I359" s="317"/>
      <c r="J359" s="319">
        <f t="shared" ref="J359:L359" si="139">J360+J362</f>
        <v>0</v>
      </c>
      <c r="K359" s="319">
        <f t="shared" si="139"/>
        <v>0</v>
      </c>
      <c r="L359" s="319">
        <f t="shared" si="139"/>
        <v>0</v>
      </c>
    </row>
    <row r="360" spans="1:12" ht="45" hidden="1" x14ac:dyDescent="0.25">
      <c r="A360" s="373" t="s">
        <v>37</v>
      </c>
      <c r="B360" s="371">
        <v>52</v>
      </c>
      <c r="C360" s="371">
        <v>0</v>
      </c>
      <c r="D360" s="316" t="s">
        <v>42</v>
      </c>
      <c r="E360" s="371">
        <v>852</v>
      </c>
      <c r="F360" s="317" t="s">
        <v>71</v>
      </c>
      <c r="G360" s="317" t="s">
        <v>170</v>
      </c>
      <c r="H360" s="317" t="s">
        <v>283</v>
      </c>
      <c r="I360" s="317" t="s">
        <v>76</v>
      </c>
      <c r="J360" s="319">
        <f t="shared" ref="J360:L360" si="140">J361</f>
        <v>0</v>
      </c>
      <c r="K360" s="319">
        <f t="shared" si="140"/>
        <v>0</v>
      </c>
      <c r="L360" s="319">
        <f t="shared" si="140"/>
        <v>0</v>
      </c>
    </row>
    <row r="361" spans="1:12" hidden="1" x14ac:dyDescent="0.25">
      <c r="A361" s="373" t="s">
        <v>77</v>
      </c>
      <c r="B361" s="371">
        <v>52</v>
      </c>
      <c r="C361" s="371">
        <v>0</v>
      </c>
      <c r="D361" s="317" t="s">
        <v>42</v>
      </c>
      <c r="E361" s="371">
        <v>852</v>
      </c>
      <c r="F361" s="317" t="s">
        <v>71</v>
      </c>
      <c r="G361" s="317" t="s">
        <v>11</v>
      </c>
      <c r="H361" s="317" t="s">
        <v>283</v>
      </c>
      <c r="I361" s="317" t="s">
        <v>78</v>
      </c>
      <c r="J361" s="319">
        <f>'3.ВС'!J324+'3.ВС'!J290+'3.ВС'!J388</f>
        <v>0</v>
      </c>
      <c r="K361" s="319">
        <f>'3.ВС'!K324+'3.ВС'!K290+'3.ВС'!K388</f>
        <v>0</v>
      </c>
      <c r="L361" s="319">
        <f>'3.ВС'!L324+'3.ВС'!L290+'3.ВС'!L388</f>
        <v>0</v>
      </c>
    </row>
    <row r="362" spans="1:12" ht="30" hidden="1" x14ac:dyDescent="0.25">
      <c r="A362" s="374" t="s">
        <v>89</v>
      </c>
      <c r="B362" s="371">
        <v>52</v>
      </c>
      <c r="C362" s="371">
        <v>0</v>
      </c>
      <c r="D362" s="316" t="s">
        <v>42</v>
      </c>
      <c r="E362" s="371">
        <v>852</v>
      </c>
      <c r="F362" s="317" t="s">
        <v>71</v>
      </c>
      <c r="G362" s="317" t="s">
        <v>46</v>
      </c>
      <c r="H362" s="317" t="s">
        <v>283</v>
      </c>
      <c r="I362" s="317" t="s">
        <v>90</v>
      </c>
      <c r="J362" s="319">
        <f t="shared" ref="J362:L362" si="141">J363</f>
        <v>0</v>
      </c>
      <c r="K362" s="319">
        <f t="shared" si="141"/>
        <v>0</v>
      </c>
      <c r="L362" s="319">
        <f t="shared" si="141"/>
        <v>0</v>
      </c>
    </row>
    <row r="363" spans="1:12" ht="30" hidden="1" x14ac:dyDescent="0.25">
      <c r="A363" s="374" t="s">
        <v>97</v>
      </c>
      <c r="B363" s="371">
        <v>52</v>
      </c>
      <c r="C363" s="371">
        <v>0</v>
      </c>
      <c r="D363" s="317" t="s">
        <v>42</v>
      </c>
      <c r="E363" s="371">
        <v>852</v>
      </c>
      <c r="F363" s="317" t="s">
        <v>86</v>
      </c>
      <c r="G363" s="317" t="s">
        <v>42</v>
      </c>
      <c r="H363" s="317" t="s">
        <v>283</v>
      </c>
      <c r="I363" s="317" t="s">
        <v>98</v>
      </c>
      <c r="J363" s="319">
        <f>'3.ВС'!J355</f>
        <v>0</v>
      </c>
      <c r="K363" s="319">
        <f>'3.ВС'!K355</f>
        <v>0</v>
      </c>
      <c r="L363" s="319">
        <f>'3.ВС'!L355</f>
        <v>0</v>
      </c>
    </row>
    <row r="364" spans="1:12" ht="45" hidden="1" x14ac:dyDescent="0.25">
      <c r="A364" s="332" t="s">
        <v>377</v>
      </c>
      <c r="B364" s="371">
        <v>52</v>
      </c>
      <c r="C364" s="371">
        <v>0</v>
      </c>
      <c r="D364" s="317" t="s">
        <v>29</v>
      </c>
      <c r="E364" s="371"/>
      <c r="F364" s="317"/>
      <c r="G364" s="317"/>
      <c r="H364" s="317"/>
      <c r="I364" s="317"/>
      <c r="J364" s="319">
        <f>J365</f>
        <v>0</v>
      </c>
      <c r="K364" s="319">
        <f t="shared" ref="K364:L367" si="142">K365</f>
        <v>0</v>
      </c>
      <c r="L364" s="319">
        <f t="shared" si="142"/>
        <v>0</v>
      </c>
    </row>
    <row r="365" spans="1:12" ht="30" hidden="1" x14ac:dyDescent="0.25">
      <c r="A365" s="332" t="s">
        <v>106</v>
      </c>
      <c r="B365" s="371">
        <v>52</v>
      </c>
      <c r="C365" s="371">
        <v>0</v>
      </c>
      <c r="D365" s="317" t="s">
        <v>29</v>
      </c>
      <c r="E365" s="371">
        <v>852</v>
      </c>
      <c r="F365" s="317"/>
      <c r="G365" s="317"/>
      <c r="H365" s="317"/>
      <c r="I365" s="317"/>
      <c r="J365" s="319">
        <f>J366</f>
        <v>0</v>
      </c>
      <c r="K365" s="319">
        <f t="shared" si="142"/>
        <v>0</v>
      </c>
      <c r="L365" s="319">
        <f t="shared" si="142"/>
        <v>0</v>
      </c>
    </row>
    <row r="366" spans="1:12" ht="30" hidden="1" x14ac:dyDescent="0.25">
      <c r="A366" s="332" t="s">
        <v>949</v>
      </c>
      <c r="B366" s="371">
        <v>52</v>
      </c>
      <c r="C366" s="371">
        <v>0</v>
      </c>
      <c r="D366" s="317" t="s">
        <v>29</v>
      </c>
      <c r="E366" s="371">
        <v>852</v>
      </c>
      <c r="F366" s="317"/>
      <c r="G366" s="317"/>
      <c r="H366" s="317" t="s">
        <v>952</v>
      </c>
      <c r="I366" s="317"/>
      <c r="J366" s="319">
        <f>J367</f>
        <v>0</v>
      </c>
      <c r="K366" s="319">
        <f t="shared" si="142"/>
        <v>0</v>
      </c>
      <c r="L366" s="319">
        <f t="shared" si="142"/>
        <v>0</v>
      </c>
    </row>
    <row r="367" spans="1:12" ht="45" hidden="1" x14ac:dyDescent="0.25">
      <c r="A367" s="334" t="s">
        <v>37</v>
      </c>
      <c r="B367" s="371">
        <v>52</v>
      </c>
      <c r="C367" s="371">
        <v>0</v>
      </c>
      <c r="D367" s="317" t="s">
        <v>29</v>
      </c>
      <c r="E367" s="371">
        <v>852</v>
      </c>
      <c r="F367" s="317"/>
      <c r="G367" s="317"/>
      <c r="H367" s="317" t="s">
        <v>952</v>
      </c>
      <c r="I367" s="317" t="s">
        <v>76</v>
      </c>
      <c r="J367" s="319">
        <f>J368</f>
        <v>0</v>
      </c>
      <c r="K367" s="319">
        <f t="shared" si="142"/>
        <v>0</v>
      </c>
      <c r="L367" s="319">
        <f t="shared" si="142"/>
        <v>0</v>
      </c>
    </row>
    <row r="368" spans="1:12" hidden="1" x14ac:dyDescent="0.25">
      <c r="A368" s="334" t="s">
        <v>77</v>
      </c>
      <c r="B368" s="371">
        <v>52</v>
      </c>
      <c r="C368" s="371">
        <v>0</v>
      </c>
      <c r="D368" s="317" t="s">
        <v>29</v>
      </c>
      <c r="E368" s="371">
        <v>852</v>
      </c>
      <c r="F368" s="317"/>
      <c r="G368" s="317"/>
      <c r="H368" s="317" t="s">
        <v>952</v>
      </c>
      <c r="I368" s="317" t="s">
        <v>78</v>
      </c>
      <c r="J368" s="319">
        <f>'3.ВС'!J327</f>
        <v>0</v>
      </c>
      <c r="K368" s="319">
        <f>'3.ВС'!K327</f>
        <v>0</v>
      </c>
      <c r="L368" s="319">
        <f>'3.ВС'!L327</f>
        <v>0</v>
      </c>
    </row>
    <row r="369" spans="1:12" ht="30" hidden="1" x14ac:dyDescent="0.25">
      <c r="A369" s="332" t="s">
        <v>173</v>
      </c>
      <c r="B369" s="371">
        <v>52</v>
      </c>
      <c r="C369" s="371">
        <v>0</v>
      </c>
      <c r="D369" s="317" t="s">
        <v>96</v>
      </c>
      <c r="E369" s="371"/>
      <c r="F369" s="317"/>
      <c r="G369" s="317"/>
      <c r="H369" s="317"/>
      <c r="I369" s="317"/>
      <c r="J369" s="319">
        <f t="shared" ref="J369:L372" si="143">J370</f>
        <v>0</v>
      </c>
      <c r="K369" s="319">
        <f t="shared" si="143"/>
        <v>0</v>
      </c>
      <c r="L369" s="319">
        <f t="shared" si="143"/>
        <v>0</v>
      </c>
    </row>
    <row r="370" spans="1:12" s="1" customFormat="1" ht="30" hidden="1" x14ac:dyDescent="0.25">
      <c r="A370" s="332" t="s">
        <v>106</v>
      </c>
      <c r="B370" s="371">
        <v>52</v>
      </c>
      <c r="C370" s="371">
        <v>0</v>
      </c>
      <c r="D370" s="316" t="s">
        <v>96</v>
      </c>
      <c r="E370" s="371">
        <v>852</v>
      </c>
      <c r="F370" s="316"/>
      <c r="G370" s="316"/>
      <c r="H370" s="316"/>
      <c r="I370" s="317"/>
      <c r="J370" s="319">
        <f t="shared" si="143"/>
        <v>0</v>
      </c>
      <c r="K370" s="319">
        <f t="shared" si="143"/>
        <v>0</v>
      </c>
      <c r="L370" s="319">
        <f t="shared" si="143"/>
        <v>0</v>
      </c>
    </row>
    <row r="371" spans="1:12" ht="30" hidden="1" x14ac:dyDescent="0.25">
      <c r="A371" s="332" t="s">
        <v>112</v>
      </c>
      <c r="B371" s="371">
        <v>52</v>
      </c>
      <c r="C371" s="371">
        <v>0</v>
      </c>
      <c r="D371" s="317" t="s">
        <v>96</v>
      </c>
      <c r="E371" s="371">
        <v>852</v>
      </c>
      <c r="F371" s="317" t="s">
        <v>71</v>
      </c>
      <c r="G371" s="317" t="s">
        <v>40</v>
      </c>
      <c r="H371" s="317" t="s">
        <v>174</v>
      </c>
      <c r="I371" s="317"/>
      <c r="J371" s="319">
        <f t="shared" si="143"/>
        <v>0</v>
      </c>
      <c r="K371" s="319">
        <f t="shared" si="143"/>
        <v>0</v>
      </c>
      <c r="L371" s="319">
        <f t="shared" si="143"/>
        <v>0</v>
      </c>
    </row>
    <row r="372" spans="1:12" ht="45" hidden="1" x14ac:dyDescent="0.25">
      <c r="A372" s="373" t="s">
        <v>37</v>
      </c>
      <c r="B372" s="371">
        <v>52</v>
      </c>
      <c r="C372" s="371">
        <v>0</v>
      </c>
      <c r="D372" s="317" t="s">
        <v>96</v>
      </c>
      <c r="E372" s="371">
        <v>852</v>
      </c>
      <c r="F372" s="317" t="s">
        <v>71</v>
      </c>
      <c r="G372" s="317" t="s">
        <v>40</v>
      </c>
      <c r="H372" s="317" t="s">
        <v>174</v>
      </c>
      <c r="I372" s="317" t="s">
        <v>76</v>
      </c>
      <c r="J372" s="319">
        <f t="shared" si="143"/>
        <v>0</v>
      </c>
      <c r="K372" s="319">
        <f t="shared" si="143"/>
        <v>0</v>
      </c>
      <c r="L372" s="319">
        <f t="shared" si="143"/>
        <v>0</v>
      </c>
    </row>
    <row r="373" spans="1:12" hidden="1" x14ac:dyDescent="0.25">
      <c r="A373" s="373" t="s">
        <v>77</v>
      </c>
      <c r="B373" s="371">
        <v>52</v>
      </c>
      <c r="C373" s="371">
        <v>0</v>
      </c>
      <c r="D373" s="317" t="s">
        <v>96</v>
      </c>
      <c r="E373" s="371">
        <v>852</v>
      </c>
      <c r="F373" s="317" t="s">
        <v>71</v>
      </c>
      <c r="G373" s="317" t="s">
        <v>40</v>
      </c>
      <c r="H373" s="317" t="s">
        <v>174</v>
      </c>
      <c r="I373" s="317" t="s">
        <v>78</v>
      </c>
      <c r="J373" s="319">
        <f>'3.ВС'!J330</f>
        <v>0</v>
      </c>
      <c r="K373" s="319">
        <f>'3.ВС'!K330</f>
        <v>0</v>
      </c>
      <c r="L373" s="319">
        <f>'3.ВС'!L330</f>
        <v>0</v>
      </c>
    </row>
    <row r="374" spans="1:12" ht="30" hidden="1" x14ac:dyDescent="0.25">
      <c r="A374" s="332" t="s">
        <v>172</v>
      </c>
      <c r="B374" s="371">
        <v>52</v>
      </c>
      <c r="C374" s="371">
        <v>0</v>
      </c>
      <c r="D374" s="317" t="s">
        <v>71</v>
      </c>
      <c r="E374" s="371"/>
      <c r="F374" s="317"/>
      <c r="G374" s="317"/>
      <c r="H374" s="317"/>
      <c r="I374" s="317"/>
      <c r="J374" s="319">
        <f t="shared" ref="J374:L380" si="144">J375</f>
        <v>0</v>
      </c>
      <c r="K374" s="319">
        <f t="shared" si="144"/>
        <v>0</v>
      </c>
      <c r="L374" s="319">
        <f t="shared" si="144"/>
        <v>0</v>
      </c>
    </row>
    <row r="375" spans="1:12" ht="30" hidden="1" x14ac:dyDescent="0.25">
      <c r="A375" s="332" t="s">
        <v>106</v>
      </c>
      <c r="B375" s="371">
        <v>52</v>
      </c>
      <c r="C375" s="371">
        <v>0</v>
      </c>
      <c r="D375" s="316" t="s">
        <v>71</v>
      </c>
      <c r="E375" s="371">
        <v>852</v>
      </c>
      <c r="F375" s="316"/>
      <c r="G375" s="316"/>
      <c r="H375" s="316"/>
      <c r="I375" s="317"/>
      <c r="J375" s="319">
        <f t="shared" ref="J375:L375" si="145">J379+J376</f>
        <v>0</v>
      </c>
      <c r="K375" s="319">
        <f t="shared" si="145"/>
        <v>0</v>
      </c>
      <c r="L375" s="319">
        <f t="shared" si="145"/>
        <v>0</v>
      </c>
    </row>
    <row r="376" spans="1:12" ht="30" hidden="1" x14ac:dyDescent="0.25">
      <c r="A376" s="374" t="s">
        <v>102</v>
      </c>
      <c r="B376" s="371">
        <v>52</v>
      </c>
      <c r="C376" s="371">
        <v>0</v>
      </c>
      <c r="D376" s="317" t="s">
        <v>71</v>
      </c>
      <c r="E376" s="371">
        <v>852</v>
      </c>
      <c r="F376" s="316"/>
      <c r="G376" s="316"/>
      <c r="H376" s="316" t="s">
        <v>199</v>
      </c>
      <c r="I376" s="317"/>
      <c r="J376" s="319">
        <f t="shared" ref="J376:L377" si="146">J377</f>
        <v>0</v>
      </c>
      <c r="K376" s="319">
        <f t="shared" si="146"/>
        <v>0</v>
      </c>
      <c r="L376" s="319">
        <f t="shared" si="146"/>
        <v>0</v>
      </c>
    </row>
    <row r="377" spans="1:12" ht="45" hidden="1" x14ac:dyDescent="0.25">
      <c r="A377" s="373" t="s">
        <v>19</v>
      </c>
      <c r="B377" s="371">
        <v>52</v>
      </c>
      <c r="C377" s="371">
        <v>0</v>
      </c>
      <c r="D377" s="317" t="s">
        <v>71</v>
      </c>
      <c r="E377" s="371">
        <v>852</v>
      </c>
      <c r="F377" s="316"/>
      <c r="G377" s="316"/>
      <c r="H377" s="316" t="s">
        <v>199</v>
      </c>
      <c r="I377" s="317" t="s">
        <v>20</v>
      </c>
      <c r="J377" s="319">
        <f t="shared" si="146"/>
        <v>0</v>
      </c>
      <c r="K377" s="319">
        <f t="shared" si="146"/>
        <v>0</v>
      </c>
      <c r="L377" s="319">
        <f t="shared" si="146"/>
        <v>0</v>
      </c>
    </row>
    <row r="378" spans="1:12" ht="45" hidden="1" x14ac:dyDescent="0.25">
      <c r="A378" s="373" t="s">
        <v>9</v>
      </c>
      <c r="B378" s="371">
        <v>52</v>
      </c>
      <c r="C378" s="371">
        <v>0</v>
      </c>
      <c r="D378" s="317" t="s">
        <v>71</v>
      </c>
      <c r="E378" s="371">
        <v>852</v>
      </c>
      <c r="F378" s="316"/>
      <c r="G378" s="316"/>
      <c r="H378" s="316" t="s">
        <v>199</v>
      </c>
      <c r="I378" s="317" t="s">
        <v>21</v>
      </c>
      <c r="J378" s="319">
        <f>'3.ВС'!J375</f>
        <v>0</v>
      </c>
      <c r="K378" s="319">
        <f>'3.ВС'!K375</f>
        <v>0</v>
      </c>
      <c r="L378" s="319">
        <f>'3.ВС'!L375</f>
        <v>0</v>
      </c>
    </row>
    <row r="379" spans="1:12" ht="30" hidden="1" x14ac:dyDescent="0.25">
      <c r="A379" s="332" t="s">
        <v>116</v>
      </c>
      <c r="B379" s="371">
        <v>52</v>
      </c>
      <c r="C379" s="371">
        <v>0</v>
      </c>
      <c r="D379" s="317" t="s">
        <v>71</v>
      </c>
      <c r="E379" s="371">
        <v>852</v>
      </c>
      <c r="F379" s="317" t="s">
        <v>71</v>
      </c>
      <c r="G379" s="317" t="s">
        <v>71</v>
      </c>
      <c r="H379" s="317" t="s">
        <v>210</v>
      </c>
      <c r="I379" s="317"/>
      <c r="J379" s="319">
        <f>J380</f>
        <v>0</v>
      </c>
      <c r="K379" s="319">
        <f t="shared" ref="K379:L379" si="147">K380</f>
        <v>0</v>
      </c>
      <c r="L379" s="319">
        <f t="shared" si="147"/>
        <v>0</v>
      </c>
    </row>
    <row r="380" spans="1:12" ht="45" hidden="1" x14ac:dyDescent="0.25">
      <c r="A380" s="373" t="s">
        <v>19</v>
      </c>
      <c r="B380" s="371">
        <v>52</v>
      </c>
      <c r="C380" s="371">
        <v>0</v>
      </c>
      <c r="D380" s="317" t="s">
        <v>71</v>
      </c>
      <c r="E380" s="371">
        <v>852</v>
      </c>
      <c r="F380" s="317" t="s">
        <v>71</v>
      </c>
      <c r="G380" s="317" t="s">
        <v>71</v>
      </c>
      <c r="H380" s="317" t="s">
        <v>210</v>
      </c>
      <c r="I380" s="317" t="s">
        <v>20</v>
      </c>
      <c r="J380" s="319">
        <f t="shared" si="144"/>
        <v>0</v>
      </c>
      <c r="K380" s="319">
        <f t="shared" si="144"/>
        <v>0</v>
      </c>
      <c r="L380" s="319">
        <f t="shared" si="144"/>
        <v>0</v>
      </c>
    </row>
    <row r="381" spans="1:12" ht="45" hidden="1" x14ac:dyDescent="0.25">
      <c r="A381" s="373" t="s">
        <v>9</v>
      </c>
      <c r="B381" s="371">
        <v>52</v>
      </c>
      <c r="C381" s="371">
        <v>0</v>
      </c>
      <c r="D381" s="317" t="s">
        <v>71</v>
      </c>
      <c r="E381" s="371">
        <v>852</v>
      </c>
      <c r="F381" s="317" t="s">
        <v>71</v>
      </c>
      <c r="G381" s="317" t="s">
        <v>71</v>
      </c>
      <c r="H381" s="317" t="s">
        <v>210</v>
      </c>
      <c r="I381" s="317" t="s">
        <v>21</v>
      </c>
      <c r="J381" s="319">
        <f>'3.ВС'!J334</f>
        <v>0</v>
      </c>
      <c r="K381" s="319">
        <f>'3.ВС'!K334</f>
        <v>0</v>
      </c>
      <c r="L381" s="319">
        <f>'3.ВС'!L334</f>
        <v>0</v>
      </c>
    </row>
    <row r="382" spans="1:12" ht="45" hidden="1" x14ac:dyDescent="0.25">
      <c r="A382" s="332" t="s">
        <v>379</v>
      </c>
      <c r="B382" s="371">
        <v>52</v>
      </c>
      <c r="C382" s="371">
        <v>0</v>
      </c>
      <c r="D382" s="317" t="s">
        <v>52</v>
      </c>
      <c r="E382" s="371"/>
      <c r="F382" s="317"/>
      <c r="G382" s="317"/>
      <c r="H382" s="317"/>
      <c r="I382" s="317"/>
      <c r="J382" s="319">
        <f t="shared" ref="J382:L382" si="148">J383</f>
        <v>0</v>
      </c>
      <c r="K382" s="319">
        <f t="shared" si="148"/>
        <v>0</v>
      </c>
      <c r="L382" s="319">
        <f t="shared" si="148"/>
        <v>0</v>
      </c>
    </row>
    <row r="383" spans="1:12" ht="30" hidden="1" x14ac:dyDescent="0.25">
      <c r="A383" s="332" t="s">
        <v>106</v>
      </c>
      <c r="B383" s="371">
        <v>52</v>
      </c>
      <c r="C383" s="371">
        <v>0</v>
      </c>
      <c r="D383" s="316" t="s">
        <v>52</v>
      </c>
      <c r="E383" s="371">
        <v>852</v>
      </c>
      <c r="F383" s="316"/>
      <c r="G383" s="316"/>
      <c r="H383" s="316"/>
      <c r="I383" s="317"/>
      <c r="J383" s="319">
        <f t="shared" ref="J383:L383" si="149">J384+J387+J390</f>
        <v>0</v>
      </c>
      <c r="K383" s="319">
        <f t="shared" si="149"/>
        <v>0</v>
      </c>
      <c r="L383" s="319">
        <f t="shared" si="149"/>
        <v>0</v>
      </c>
    </row>
    <row r="384" spans="1:12" ht="60" hidden="1" x14ac:dyDescent="0.25">
      <c r="A384" s="332" t="s">
        <v>119</v>
      </c>
      <c r="B384" s="371">
        <v>52</v>
      </c>
      <c r="C384" s="371">
        <v>0</v>
      </c>
      <c r="D384" s="317" t="s">
        <v>52</v>
      </c>
      <c r="E384" s="371">
        <v>852</v>
      </c>
      <c r="F384" s="317" t="s">
        <v>86</v>
      </c>
      <c r="G384" s="317" t="s">
        <v>42</v>
      </c>
      <c r="H384" s="317" t="s">
        <v>171</v>
      </c>
      <c r="I384" s="317"/>
      <c r="J384" s="319">
        <f t="shared" ref="J384:L385" si="150">J385</f>
        <v>0</v>
      </c>
      <c r="K384" s="319">
        <f t="shared" si="150"/>
        <v>0</v>
      </c>
      <c r="L384" s="319">
        <f t="shared" si="150"/>
        <v>0</v>
      </c>
    </row>
    <row r="385" spans="1:12" ht="30" hidden="1" x14ac:dyDescent="0.25">
      <c r="A385" s="374" t="s">
        <v>89</v>
      </c>
      <c r="B385" s="371">
        <v>52</v>
      </c>
      <c r="C385" s="371">
        <v>0</v>
      </c>
      <c r="D385" s="317" t="s">
        <v>52</v>
      </c>
      <c r="E385" s="371">
        <v>852</v>
      </c>
      <c r="F385" s="317" t="s">
        <v>86</v>
      </c>
      <c r="G385" s="317" t="s">
        <v>42</v>
      </c>
      <c r="H385" s="317" t="s">
        <v>171</v>
      </c>
      <c r="I385" s="317" t="s">
        <v>90</v>
      </c>
      <c r="J385" s="319">
        <f t="shared" si="150"/>
        <v>0</v>
      </c>
      <c r="K385" s="319">
        <f t="shared" si="150"/>
        <v>0</v>
      </c>
      <c r="L385" s="319">
        <f t="shared" si="150"/>
        <v>0</v>
      </c>
    </row>
    <row r="386" spans="1:12" ht="30" hidden="1" x14ac:dyDescent="0.25">
      <c r="A386" s="374" t="s">
        <v>97</v>
      </c>
      <c r="B386" s="371">
        <v>52</v>
      </c>
      <c r="C386" s="371">
        <v>0</v>
      </c>
      <c r="D386" s="317" t="s">
        <v>52</v>
      </c>
      <c r="E386" s="371">
        <v>852</v>
      </c>
      <c r="F386" s="317" t="s">
        <v>86</v>
      </c>
      <c r="G386" s="317" t="s">
        <v>42</v>
      </c>
      <c r="H386" s="317" t="s">
        <v>171</v>
      </c>
      <c r="I386" s="317" t="s">
        <v>98</v>
      </c>
      <c r="J386" s="319">
        <f>'3.ВС'!J362</f>
        <v>0</v>
      </c>
      <c r="K386" s="319">
        <f>'3.ВС'!K362</f>
        <v>0</v>
      </c>
      <c r="L386" s="319">
        <f>'3.ВС'!L362</f>
        <v>0</v>
      </c>
    </row>
    <row r="387" spans="1:12" ht="150" hidden="1" x14ac:dyDescent="0.25">
      <c r="A387" s="332" t="s">
        <v>396</v>
      </c>
      <c r="B387" s="371">
        <v>52</v>
      </c>
      <c r="C387" s="371">
        <v>0</v>
      </c>
      <c r="D387" s="317" t="s">
        <v>52</v>
      </c>
      <c r="E387" s="371">
        <v>852</v>
      </c>
      <c r="F387" s="317"/>
      <c r="G387" s="317"/>
      <c r="H387" s="317" t="s">
        <v>220</v>
      </c>
      <c r="I387" s="317"/>
      <c r="J387" s="319">
        <f t="shared" ref="J387:L388" si="151">J388</f>
        <v>0</v>
      </c>
      <c r="K387" s="319">
        <f t="shared" si="151"/>
        <v>0</v>
      </c>
      <c r="L387" s="319">
        <f t="shared" si="151"/>
        <v>0</v>
      </c>
    </row>
    <row r="388" spans="1:12" ht="45" hidden="1" x14ac:dyDescent="0.25">
      <c r="A388" s="373" t="s">
        <v>19</v>
      </c>
      <c r="B388" s="371">
        <v>52</v>
      </c>
      <c r="C388" s="371">
        <v>0</v>
      </c>
      <c r="D388" s="317" t="s">
        <v>52</v>
      </c>
      <c r="E388" s="371">
        <v>852</v>
      </c>
      <c r="F388" s="316" t="s">
        <v>86</v>
      </c>
      <c r="G388" s="316" t="s">
        <v>96</v>
      </c>
      <c r="H388" s="317" t="s">
        <v>220</v>
      </c>
      <c r="I388" s="317" t="s">
        <v>20</v>
      </c>
      <c r="J388" s="319">
        <f t="shared" si="151"/>
        <v>0</v>
      </c>
      <c r="K388" s="319">
        <f t="shared" si="151"/>
        <v>0</v>
      </c>
      <c r="L388" s="319">
        <f t="shared" si="151"/>
        <v>0</v>
      </c>
    </row>
    <row r="389" spans="1:12" ht="45" hidden="1" x14ac:dyDescent="0.25">
      <c r="A389" s="373" t="s">
        <v>9</v>
      </c>
      <c r="B389" s="371">
        <v>52</v>
      </c>
      <c r="C389" s="371">
        <v>0</v>
      </c>
      <c r="D389" s="317" t="s">
        <v>52</v>
      </c>
      <c r="E389" s="371">
        <v>852</v>
      </c>
      <c r="F389" s="316" t="s">
        <v>86</v>
      </c>
      <c r="G389" s="316" t="s">
        <v>96</v>
      </c>
      <c r="H389" s="317" t="s">
        <v>220</v>
      </c>
      <c r="I389" s="317" t="s">
        <v>21</v>
      </c>
      <c r="J389" s="319">
        <f>'3.ВС'!J370</f>
        <v>0</v>
      </c>
      <c r="K389" s="319">
        <f>'3.ВС'!K370</f>
        <v>0</v>
      </c>
      <c r="L389" s="319">
        <f>'3.ВС'!L370</f>
        <v>0</v>
      </c>
    </row>
    <row r="390" spans="1:12" ht="120" hidden="1" x14ac:dyDescent="0.25">
      <c r="A390" s="373" t="s">
        <v>394</v>
      </c>
      <c r="B390" s="371">
        <v>52</v>
      </c>
      <c r="C390" s="371">
        <v>0</v>
      </c>
      <c r="D390" s="317" t="s">
        <v>52</v>
      </c>
      <c r="E390" s="371">
        <v>852</v>
      </c>
      <c r="F390" s="317" t="s">
        <v>86</v>
      </c>
      <c r="G390" s="317" t="s">
        <v>12</v>
      </c>
      <c r="H390" s="317" t="s">
        <v>221</v>
      </c>
      <c r="I390" s="317"/>
      <c r="J390" s="319">
        <f t="shared" ref="J390:L390" si="152">J391</f>
        <v>0</v>
      </c>
      <c r="K390" s="319">
        <f t="shared" si="152"/>
        <v>0</v>
      </c>
      <c r="L390" s="319">
        <f t="shared" si="152"/>
        <v>0</v>
      </c>
    </row>
    <row r="391" spans="1:12" ht="30" hidden="1" x14ac:dyDescent="0.25">
      <c r="A391" s="374" t="s">
        <v>89</v>
      </c>
      <c r="B391" s="371">
        <v>52</v>
      </c>
      <c r="C391" s="371">
        <v>0</v>
      </c>
      <c r="D391" s="317" t="s">
        <v>52</v>
      </c>
      <c r="E391" s="371">
        <v>852</v>
      </c>
      <c r="F391" s="317" t="s">
        <v>86</v>
      </c>
      <c r="G391" s="317" t="s">
        <v>12</v>
      </c>
      <c r="H391" s="317" t="s">
        <v>221</v>
      </c>
      <c r="I391" s="317" t="s">
        <v>90</v>
      </c>
      <c r="J391" s="319">
        <f t="shared" ref="J391:L391" si="153">J392+J393</f>
        <v>0</v>
      </c>
      <c r="K391" s="319">
        <f t="shared" si="153"/>
        <v>0</v>
      </c>
      <c r="L391" s="319">
        <f t="shared" si="153"/>
        <v>0</v>
      </c>
    </row>
    <row r="392" spans="1:12" ht="30" hidden="1" x14ac:dyDescent="0.25">
      <c r="A392" s="374" t="s">
        <v>97</v>
      </c>
      <c r="B392" s="371">
        <v>52</v>
      </c>
      <c r="C392" s="371">
        <v>0</v>
      </c>
      <c r="D392" s="317" t="s">
        <v>52</v>
      </c>
      <c r="E392" s="371">
        <v>852</v>
      </c>
      <c r="F392" s="317" t="s">
        <v>86</v>
      </c>
      <c r="G392" s="317" t="s">
        <v>12</v>
      </c>
      <c r="H392" s="317" t="s">
        <v>221</v>
      </c>
      <c r="I392" s="317" t="s">
        <v>98</v>
      </c>
      <c r="J392" s="319">
        <f>'3.ВС'!J365</f>
        <v>0</v>
      </c>
      <c r="K392" s="319">
        <f>'3.ВС'!K365</f>
        <v>0</v>
      </c>
      <c r="L392" s="319">
        <f>'3.ВС'!L365</f>
        <v>0</v>
      </c>
    </row>
    <row r="393" spans="1:12" ht="45" hidden="1" x14ac:dyDescent="0.25">
      <c r="A393" s="374" t="s">
        <v>91</v>
      </c>
      <c r="B393" s="371">
        <v>52</v>
      </c>
      <c r="C393" s="371">
        <v>0</v>
      </c>
      <c r="D393" s="317" t="s">
        <v>52</v>
      </c>
      <c r="E393" s="371">
        <v>852</v>
      </c>
      <c r="F393" s="317" t="s">
        <v>86</v>
      </c>
      <c r="G393" s="317" t="s">
        <v>42</v>
      </c>
      <c r="H393" s="317" t="s">
        <v>221</v>
      </c>
      <c r="I393" s="317" t="s">
        <v>92</v>
      </c>
      <c r="J393" s="319">
        <f>'3.ВС'!J366</f>
        <v>0</v>
      </c>
      <c r="K393" s="319">
        <f>'3.ВС'!K366</f>
        <v>0</v>
      </c>
      <c r="L393" s="319">
        <f>'3.ВС'!L366</f>
        <v>0</v>
      </c>
    </row>
    <row r="394" spans="1:12" s="17" customFormat="1" ht="45" hidden="1" x14ac:dyDescent="0.25">
      <c r="A394" s="332" t="s">
        <v>384</v>
      </c>
      <c r="B394" s="371">
        <v>53</v>
      </c>
      <c r="C394" s="371"/>
      <c r="D394" s="316"/>
      <c r="E394" s="371"/>
      <c r="F394" s="316"/>
      <c r="G394" s="316"/>
      <c r="H394" s="316"/>
      <c r="I394" s="317"/>
      <c r="J394" s="319">
        <f t="shared" ref="J394:L394" si="154">J395+J405</f>
        <v>0</v>
      </c>
      <c r="K394" s="319">
        <f t="shared" si="154"/>
        <v>0</v>
      </c>
      <c r="L394" s="319">
        <f t="shared" si="154"/>
        <v>0</v>
      </c>
    </row>
    <row r="395" spans="1:12" ht="75" hidden="1" x14ac:dyDescent="0.25">
      <c r="A395" s="332" t="s">
        <v>380</v>
      </c>
      <c r="B395" s="371">
        <v>53</v>
      </c>
      <c r="C395" s="371">
        <v>0</v>
      </c>
      <c r="D395" s="316" t="s">
        <v>11</v>
      </c>
      <c r="E395" s="371"/>
      <c r="F395" s="316"/>
      <c r="G395" s="316"/>
      <c r="H395" s="316"/>
      <c r="I395" s="317"/>
      <c r="J395" s="319">
        <f t="shared" ref="J395:L395" si="155">J396</f>
        <v>0</v>
      </c>
      <c r="K395" s="319">
        <f t="shared" si="155"/>
        <v>0</v>
      </c>
      <c r="L395" s="319">
        <f t="shared" si="155"/>
        <v>0</v>
      </c>
    </row>
    <row r="396" spans="1:12" ht="30" hidden="1" x14ac:dyDescent="0.25">
      <c r="A396" s="332" t="s">
        <v>121</v>
      </c>
      <c r="B396" s="371">
        <v>53</v>
      </c>
      <c r="C396" s="371">
        <v>0</v>
      </c>
      <c r="D396" s="317" t="s">
        <v>11</v>
      </c>
      <c r="E396" s="371">
        <v>853</v>
      </c>
      <c r="F396" s="317"/>
      <c r="G396" s="317"/>
      <c r="H396" s="317"/>
      <c r="I396" s="317"/>
      <c r="J396" s="319">
        <f t="shared" ref="J396:L396" si="156">J397+J402</f>
        <v>0</v>
      </c>
      <c r="K396" s="319">
        <f t="shared" si="156"/>
        <v>0</v>
      </c>
      <c r="L396" s="319">
        <f t="shared" si="156"/>
        <v>0</v>
      </c>
    </row>
    <row r="397" spans="1:12" ht="45" hidden="1" x14ac:dyDescent="0.25">
      <c r="A397" s="332" t="s">
        <v>18</v>
      </c>
      <c r="B397" s="371">
        <v>53</v>
      </c>
      <c r="C397" s="371">
        <v>0</v>
      </c>
      <c r="D397" s="317" t="s">
        <v>11</v>
      </c>
      <c r="E397" s="330">
        <v>853</v>
      </c>
      <c r="F397" s="317" t="s">
        <v>15</v>
      </c>
      <c r="G397" s="317" t="s">
        <v>96</v>
      </c>
      <c r="H397" s="317" t="s">
        <v>179</v>
      </c>
      <c r="I397" s="317"/>
      <c r="J397" s="319">
        <f t="shared" ref="J397:L397" si="157">J398+J400</f>
        <v>0</v>
      </c>
      <c r="K397" s="319">
        <f t="shared" si="157"/>
        <v>0</v>
      </c>
      <c r="L397" s="319">
        <f t="shared" si="157"/>
        <v>0</v>
      </c>
    </row>
    <row r="398" spans="1:12" ht="105" hidden="1" x14ac:dyDescent="0.25">
      <c r="A398" s="374" t="s">
        <v>14</v>
      </c>
      <c r="B398" s="371">
        <v>53</v>
      </c>
      <c r="C398" s="371">
        <v>0</v>
      </c>
      <c r="D398" s="317" t="s">
        <v>11</v>
      </c>
      <c r="E398" s="330">
        <v>853</v>
      </c>
      <c r="F398" s="317" t="s">
        <v>11</v>
      </c>
      <c r="G398" s="317" t="s">
        <v>96</v>
      </c>
      <c r="H398" s="317" t="s">
        <v>179</v>
      </c>
      <c r="I398" s="317" t="s">
        <v>16</v>
      </c>
      <c r="J398" s="319">
        <f t="shared" ref="J398:L398" si="158">J399</f>
        <v>0</v>
      </c>
      <c r="K398" s="319">
        <f t="shared" si="158"/>
        <v>0</v>
      </c>
      <c r="L398" s="319">
        <f t="shared" si="158"/>
        <v>0</v>
      </c>
    </row>
    <row r="399" spans="1:12" ht="45" hidden="1" x14ac:dyDescent="0.25">
      <c r="A399" s="374" t="s">
        <v>8</v>
      </c>
      <c r="B399" s="371">
        <v>53</v>
      </c>
      <c r="C399" s="371">
        <v>0</v>
      </c>
      <c r="D399" s="317" t="s">
        <v>11</v>
      </c>
      <c r="E399" s="330">
        <v>853</v>
      </c>
      <c r="F399" s="317" t="s">
        <v>11</v>
      </c>
      <c r="G399" s="317" t="s">
        <v>96</v>
      </c>
      <c r="H399" s="317" t="s">
        <v>179</v>
      </c>
      <c r="I399" s="317" t="s">
        <v>17</v>
      </c>
      <c r="J399" s="319">
        <f>'3.ВС'!J394</f>
        <v>0</v>
      </c>
      <c r="K399" s="319">
        <f>'3.ВС'!K394</f>
        <v>0</v>
      </c>
      <c r="L399" s="319">
        <f>'3.ВС'!L394</f>
        <v>0</v>
      </c>
    </row>
    <row r="400" spans="1:12" s="1" customFormat="1" ht="45" hidden="1" x14ac:dyDescent="0.25">
      <c r="A400" s="373" t="s">
        <v>19</v>
      </c>
      <c r="B400" s="371">
        <v>53</v>
      </c>
      <c r="C400" s="371">
        <v>0</v>
      </c>
      <c r="D400" s="317" t="s">
        <v>11</v>
      </c>
      <c r="E400" s="330">
        <v>853</v>
      </c>
      <c r="F400" s="317" t="s">
        <v>11</v>
      </c>
      <c r="G400" s="317" t="s">
        <v>96</v>
      </c>
      <c r="H400" s="317" t="s">
        <v>179</v>
      </c>
      <c r="I400" s="317" t="s">
        <v>20</v>
      </c>
      <c r="J400" s="320">
        <f t="shared" ref="J400:L400" si="159">J401</f>
        <v>0</v>
      </c>
      <c r="K400" s="320">
        <f t="shared" si="159"/>
        <v>0</v>
      </c>
      <c r="L400" s="320">
        <f t="shared" si="159"/>
        <v>0</v>
      </c>
    </row>
    <row r="401" spans="1:12" s="1" customFormat="1" ht="45" hidden="1" x14ac:dyDescent="0.25">
      <c r="A401" s="373" t="s">
        <v>9</v>
      </c>
      <c r="B401" s="371">
        <v>53</v>
      </c>
      <c r="C401" s="371">
        <v>0</v>
      </c>
      <c r="D401" s="317" t="s">
        <v>11</v>
      </c>
      <c r="E401" s="330">
        <v>853</v>
      </c>
      <c r="F401" s="317" t="s">
        <v>11</v>
      </c>
      <c r="G401" s="317" t="s">
        <v>96</v>
      </c>
      <c r="H401" s="317" t="s">
        <v>179</v>
      </c>
      <c r="I401" s="317" t="s">
        <v>21</v>
      </c>
      <c r="J401" s="320">
        <f>'3.ВС'!J396</f>
        <v>0</v>
      </c>
      <c r="K401" s="320">
        <f>'3.ВС'!K396</f>
        <v>0</v>
      </c>
      <c r="L401" s="320">
        <f>'3.ВС'!L396</f>
        <v>0</v>
      </c>
    </row>
    <row r="402" spans="1:12" ht="90" hidden="1" x14ac:dyDescent="0.25">
      <c r="A402" s="337" t="s">
        <v>233</v>
      </c>
      <c r="B402" s="371">
        <v>53</v>
      </c>
      <c r="C402" s="371">
        <v>0</v>
      </c>
      <c r="D402" s="317" t="s">
        <v>11</v>
      </c>
      <c r="E402" s="330">
        <v>853</v>
      </c>
      <c r="F402" s="317"/>
      <c r="G402" s="317"/>
      <c r="H402" s="317" t="s">
        <v>235</v>
      </c>
      <c r="I402" s="317"/>
      <c r="J402" s="319">
        <f t="shared" ref="J402:L403" si="160">J403</f>
        <v>0</v>
      </c>
      <c r="K402" s="319">
        <f t="shared" si="160"/>
        <v>0</v>
      </c>
      <c r="L402" s="319">
        <f t="shared" si="160"/>
        <v>0</v>
      </c>
    </row>
    <row r="403" spans="1:12" ht="45" hidden="1" x14ac:dyDescent="0.25">
      <c r="A403" s="373" t="s">
        <v>19</v>
      </c>
      <c r="B403" s="371">
        <v>53</v>
      </c>
      <c r="C403" s="371">
        <v>0</v>
      </c>
      <c r="D403" s="317" t="s">
        <v>11</v>
      </c>
      <c r="E403" s="330">
        <v>853</v>
      </c>
      <c r="F403" s="317"/>
      <c r="G403" s="317"/>
      <c r="H403" s="317" t="s">
        <v>235</v>
      </c>
      <c r="I403" s="317" t="s">
        <v>20</v>
      </c>
      <c r="J403" s="319">
        <f t="shared" si="160"/>
        <v>0</v>
      </c>
      <c r="K403" s="319">
        <f t="shared" si="160"/>
        <v>0</v>
      </c>
      <c r="L403" s="319">
        <f t="shared" si="160"/>
        <v>0</v>
      </c>
    </row>
    <row r="404" spans="1:12" ht="45" hidden="1" x14ac:dyDescent="0.25">
      <c r="A404" s="373" t="s">
        <v>9</v>
      </c>
      <c r="B404" s="371">
        <v>53</v>
      </c>
      <c r="C404" s="371">
        <v>0</v>
      </c>
      <c r="D404" s="317" t="s">
        <v>11</v>
      </c>
      <c r="E404" s="330">
        <v>853</v>
      </c>
      <c r="F404" s="317"/>
      <c r="G404" s="317"/>
      <c r="H404" s="317" t="s">
        <v>235</v>
      </c>
      <c r="I404" s="317" t="s">
        <v>21</v>
      </c>
      <c r="J404" s="319">
        <f>'3.ВС'!J399</f>
        <v>0</v>
      </c>
      <c r="K404" s="319">
        <f>'3.ВС'!K399</f>
        <v>0</v>
      </c>
      <c r="L404" s="319">
        <f>'3.ВС'!L399</f>
        <v>0</v>
      </c>
    </row>
    <row r="405" spans="1:12" ht="60" hidden="1" x14ac:dyDescent="0.25">
      <c r="A405" s="332" t="s">
        <v>381</v>
      </c>
      <c r="B405" s="371">
        <v>53</v>
      </c>
      <c r="C405" s="371">
        <v>0</v>
      </c>
      <c r="D405" s="316" t="s">
        <v>40</v>
      </c>
      <c r="E405" s="371"/>
      <c r="F405" s="316"/>
      <c r="G405" s="316"/>
      <c r="H405" s="316"/>
      <c r="I405" s="316"/>
      <c r="J405" s="319">
        <f t="shared" ref="J405:L405" si="161">J406</f>
        <v>0</v>
      </c>
      <c r="K405" s="319">
        <f t="shared" si="161"/>
        <v>0</v>
      </c>
      <c r="L405" s="319">
        <f t="shared" si="161"/>
        <v>0</v>
      </c>
    </row>
    <row r="406" spans="1:12" ht="30" hidden="1" x14ac:dyDescent="0.25">
      <c r="A406" s="332" t="s">
        <v>121</v>
      </c>
      <c r="B406" s="371">
        <v>53</v>
      </c>
      <c r="C406" s="371">
        <v>0</v>
      </c>
      <c r="D406" s="317" t="s">
        <v>40</v>
      </c>
      <c r="E406" s="371">
        <v>853</v>
      </c>
      <c r="F406" s="317"/>
      <c r="G406" s="317"/>
      <c r="H406" s="317"/>
      <c r="I406" s="317"/>
      <c r="J406" s="319">
        <f t="shared" ref="J406:L406" si="162">J407+J410</f>
        <v>0</v>
      </c>
      <c r="K406" s="319">
        <f t="shared" si="162"/>
        <v>0</v>
      </c>
      <c r="L406" s="319">
        <f t="shared" si="162"/>
        <v>0</v>
      </c>
    </row>
    <row r="407" spans="1:12" ht="30" hidden="1" x14ac:dyDescent="0.25">
      <c r="A407" s="332" t="s">
        <v>217</v>
      </c>
      <c r="B407" s="371">
        <v>53</v>
      </c>
      <c r="C407" s="371">
        <v>0</v>
      </c>
      <c r="D407" s="316" t="s">
        <v>40</v>
      </c>
      <c r="E407" s="330">
        <v>853</v>
      </c>
      <c r="F407" s="316" t="s">
        <v>127</v>
      </c>
      <c r="G407" s="316" t="s">
        <v>11</v>
      </c>
      <c r="H407" s="316" t="s">
        <v>175</v>
      </c>
      <c r="I407" s="316"/>
      <c r="J407" s="319">
        <f t="shared" ref="J407:L408" si="163">J408</f>
        <v>0</v>
      </c>
      <c r="K407" s="319">
        <f t="shared" si="163"/>
        <v>0</v>
      </c>
      <c r="L407" s="319">
        <f t="shared" si="163"/>
        <v>0</v>
      </c>
    </row>
    <row r="408" spans="1:12" hidden="1" x14ac:dyDescent="0.25">
      <c r="A408" s="374" t="s">
        <v>33</v>
      </c>
      <c r="B408" s="371">
        <v>53</v>
      </c>
      <c r="C408" s="371">
        <v>0</v>
      </c>
      <c r="D408" s="317" t="s">
        <v>40</v>
      </c>
      <c r="E408" s="330">
        <v>853</v>
      </c>
      <c r="F408" s="317" t="s">
        <v>127</v>
      </c>
      <c r="G408" s="317" t="s">
        <v>11</v>
      </c>
      <c r="H408" s="317" t="s">
        <v>175</v>
      </c>
      <c r="I408" s="317" t="s">
        <v>34</v>
      </c>
      <c r="J408" s="319">
        <f t="shared" si="163"/>
        <v>0</v>
      </c>
      <c r="K408" s="319">
        <f t="shared" si="163"/>
        <v>0</v>
      </c>
      <c r="L408" s="319">
        <f t="shared" si="163"/>
        <v>0</v>
      </c>
    </row>
    <row r="409" spans="1:12" hidden="1" x14ac:dyDescent="0.25">
      <c r="A409" s="374" t="s">
        <v>129</v>
      </c>
      <c r="B409" s="371">
        <v>53</v>
      </c>
      <c r="C409" s="371">
        <v>0</v>
      </c>
      <c r="D409" s="317" t="s">
        <v>40</v>
      </c>
      <c r="E409" s="330">
        <v>853</v>
      </c>
      <c r="F409" s="317" t="s">
        <v>127</v>
      </c>
      <c r="G409" s="317" t="s">
        <v>11</v>
      </c>
      <c r="H409" s="316" t="s">
        <v>175</v>
      </c>
      <c r="I409" s="317" t="s">
        <v>130</v>
      </c>
      <c r="J409" s="319">
        <f>'3.ВС'!J415</f>
        <v>0</v>
      </c>
      <c r="K409" s="319">
        <f>'3.ВС'!K415</f>
        <v>0</v>
      </c>
      <c r="L409" s="319">
        <f>'3.ВС'!L415</f>
        <v>0</v>
      </c>
    </row>
    <row r="410" spans="1:12" ht="45" hidden="1" x14ac:dyDescent="0.25">
      <c r="A410" s="332" t="s">
        <v>176</v>
      </c>
      <c r="B410" s="371">
        <v>53</v>
      </c>
      <c r="C410" s="371">
        <v>0</v>
      </c>
      <c r="D410" s="316" t="s">
        <v>40</v>
      </c>
      <c r="E410" s="330">
        <v>853</v>
      </c>
      <c r="F410" s="317" t="s">
        <v>127</v>
      </c>
      <c r="G410" s="317" t="s">
        <v>40</v>
      </c>
      <c r="H410" s="316" t="s">
        <v>213</v>
      </c>
      <c r="I410" s="317"/>
      <c r="J410" s="319">
        <f t="shared" ref="J410:L411" si="164">J411</f>
        <v>0</v>
      </c>
      <c r="K410" s="319">
        <f t="shared" si="164"/>
        <v>0</v>
      </c>
      <c r="L410" s="319">
        <f t="shared" si="164"/>
        <v>0</v>
      </c>
    </row>
    <row r="411" spans="1:12" hidden="1" x14ac:dyDescent="0.25">
      <c r="A411" s="374" t="s">
        <v>33</v>
      </c>
      <c r="B411" s="371">
        <v>53</v>
      </c>
      <c r="C411" s="371">
        <v>0</v>
      </c>
      <c r="D411" s="317" t="s">
        <v>40</v>
      </c>
      <c r="E411" s="330">
        <v>853</v>
      </c>
      <c r="F411" s="317" t="s">
        <v>127</v>
      </c>
      <c r="G411" s="317" t="s">
        <v>40</v>
      </c>
      <c r="H411" s="316" t="s">
        <v>213</v>
      </c>
      <c r="I411" s="317" t="s">
        <v>34</v>
      </c>
      <c r="J411" s="319">
        <f t="shared" si="164"/>
        <v>0</v>
      </c>
      <c r="K411" s="319">
        <f t="shared" si="164"/>
        <v>0</v>
      </c>
      <c r="L411" s="319">
        <f t="shared" si="164"/>
        <v>0</v>
      </c>
    </row>
    <row r="412" spans="1:12" hidden="1" x14ac:dyDescent="0.25">
      <c r="A412" s="373" t="s">
        <v>55</v>
      </c>
      <c r="B412" s="371">
        <v>53</v>
      </c>
      <c r="C412" s="371">
        <v>0</v>
      </c>
      <c r="D412" s="317" t="s">
        <v>40</v>
      </c>
      <c r="E412" s="330">
        <v>853</v>
      </c>
      <c r="F412" s="317" t="s">
        <v>127</v>
      </c>
      <c r="G412" s="317" t="s">
        <v>40</v>
      </c>
      <c r="H412" s="316" t="s">
        <v>213</v>
      </c>
      <c r="I412" s="317" t="s">
        <v>56</v>
      </c>
      <c r="J412" s="319">
        <f>'3.ВС'!J419</f>
        <v>0</v>
      </c>
      <c r="K412" s="319">
        <f>'3.ВС'!K419</f>
        <v>0</v>
      </c>
      <c r="L412" s="319">
        <f>'3.ВС'!L419</f>
        <v>0</v>
      </c>
    </row>
    <row r="413" spans="1:12" s="17" customFormat="1" x14ac:dyDescent="0.25">
      <c r="A413" s="332" t="s">
        <v>177</v>
      </c>
      <c r="B413" s="371">
        <v>70</v>
      </c>
      <c r="C413" s="371"/>
      <c r="D413" s="317"/>
      <c r="E413" s="330"/>
      <c r="F413" s="317"/>
      <c r="G413" s="317"/>
      <c r="H413" s="317"/>
      <c r="I413" s="317"/>
      <c r="J413" s="319">
        <f>J421+J431+J437+J414</f>
        <v>1154660</v>
      </c>
      <c r="K413" s="319">
        <f t="shared" ref="K413:L413" si="165">K421+K431+K437+K414</f>
        <v>0</v>
      </c>
      <c r="L413" s="319">
        <f t="shared" si="165"/>
        <v>0</v>
      </c>
    </row>
    <row r="414" spans="1:12" s="17" customFormat="1" x14ac:dyDescent="0.25">
      <c r="A414" s="332" t="s">
        <v>6</v>
      </c>
      <c r="B414" s="371">
        <v>70</v>
      </c>
      <c r="C414" s="371">
        <v>0</v>
      </c>
      <c r="D414" s="317" t="s">
        <v>170</v>
      </c>
      <c r="E414" s="330">
        <v>851</v>
      </c>
      <c r="F414" s="317"/>
      <c r="G414" s="317"/>
      <c r="H414" s="317"/>
      <c r="I414" s="317"/>
      <c r="J414" s="319">
        <f>J418+J415</f>
        <v>861938.49</v>
      </c>
      <c r="K414" s="319">
        <f t="shared" ref="K414:L414" si="166">K418+K415</f>
        <v>0</v>
      </c>
      <c r="L414" s="319">
        <f t="shared" si="166"/>
        <v>0</v>
      </c>
    </row>
    <row r="415" spans="1:12" s="17" customFormat="1" ht="45" x14ac:dyDescent="0.25">
      <c r="A415" s="434" t="s">
        <v>963</v>
      </c>
      <c r="B415" s="433">
        <v>70</v>
      </c>
      <c r="C415" s="433">
        <v>0</v>
      </c>
      <c r="D415" s="317" t="s">
        <v>170</v>
      </c>
      <c r="E415" s="433">
        <v>851</v>
      </c>
      <c r="F415" s="317" t="s">
        <v>11</v>
      </c>
      <c r="G415" s="317" t="s">
        <v>100</v>
      </c>
      <c r="H415" s="317" t="s">
        <v>968</v>
      </c>
      <c r="I415" s="317"/>
      <c r="J415" s="319">
        <f>J416</f>
        <v>861938.49</v>
      </c>
      <c r="K415" s="319">
        <f t="shared" ref="K415:L416" si="167">K416</f>
        <v>0</v>
      </c>
      <c r="L415" s="319">
        <f t="shared" si="167"/>
        <v>0</v>
      </c>
    </row>
    <row r="416" spans="1:12" s="17" customFormat="1" ht="105" x14ac:dyDescent="0.25">
      <c r="A416" s="434" t="s">
        <v>14</v>
      </c>
      <c r="B416" s="433">
        <v>70</v>
      </c>
      <c r="C416" s="433">
        <v>0</v>
      </c>
      <c r="D416" s="317" t="s">
        <v>170</v>
      </c>
      <c r="E416" s="433">
        <v>851</v>
      </c>
      <c r="F416" s="317" t="s">
        <v>11</v>
      </c>
      <c r="G416" s="317" t="s">
        <v>100</v>
      </c>
      <c r="H416" s="317" t="s">
        <v>968</v>
      </c>
      <c r="I416" s="317" t="s">
        <v>16</v>
      </c>
      <c r="J416" s="319">
        <f>J417</f>
        <v>861938.49</v>
      </c>
      <c r="K416" s="319">
        <f t="shared" si="167"/>
        <v>0</v>
      </c>
      <c r="L416" s="319">
        <f t="shared" si="167"/>
        <v>0</v>
      </c>
    </row>
    <row r="417" spans="1:12" s="17" customFormat="1" ht="45" x14ac:dyDescent="0.25">
      <c r="A417" s="434" t="s">
        <v>255</v>
      </c>
      <c r="B417" s="433">
        <v>70</v>
      </c>
      <c r="C417" s="433">
        <v>0</v>
      </c>
      <c r="D417" s="317" t="s">
        <v>170</v>
      </c>
      <c r="E417" s="433">
        <v>851</v>
      </c>
      <c r="F417" s="317" t="s">
        <v>11</v>
      </c>
      <c r="G417" s="317" t="s">
        <v>100</v>
      </c>
      <c r="H417" s="317" t="s">
        <v>968</v>
      </c>
      <c r="I417" s="317" t="s">
        <v>17</v>
      </c>
      <c r="J417" s="319">
        <f>'3.ВС'!J74</f>
        <v>861938.49</v>
      </c>
      <c r="K417" s="319">
        <f>'3.ВС'!K74</f>
        <v>0</v>
      </c>
      <c r="L417" s="319">
        <f>'3.ВС'!L74</f>
        <v>0</v>
      </c>
    </row>
    <row r="418" spans="1:12" s="17" customFormat="1" ht="30" hidden="1" x14ac:dyDescent="0.25">
      <c r="A418" s="332" t="s">
        <v>93</v>
      </c>
      <c r="B418" s="371">
        <v>70</v>
      </c>
      <c r="C418" s="371">
        <v>0</v>
      </c>
      <c r="D418" s="317" t="s">
        <v>170</v>
      </c>
      <c r="E418" s="371">
        <v>851</v>
      </c>
      <c r="F418" s="317" t="s">
        <v>11</v>
      </c>
      <c r="G418" s="317" t="s">
        <v>100</v>
      </c>
      <c r="H418" s="317" t="s">
        <v>232</v>
      </c>
      <c r="I418" s="317"/>
      <c r="J418" s="319">
        <f>J419</f>
        <v>0</v>
      </c>
      <c r="K418" s="319">
        <f t="shared" ref="K418:L419" si="168">K419</f>
        <v>0</v>
      </c>
      <c r="L418" s="319">
        <f t="shared" si="168"/>
        <v>0</v>
      </c>
    </row>
    <row r="419" spans="1:12" s="17" customFormat="1" ht="30" hidden="1" x14ac:dyDescent="0.25">
      <c r="A419" s="374" t="s">
        <v>89</v>
      </c>
      <c r="B419" s="371">
        <v>70</v>
      </c>
      <c r="C419" s="371">
        <v>0</v>
      </c>
      <c r="D419" s="317" t="s">
        <v>170</v>
      </c>
      <c r="E419" s="371">
        <v>851</v>
      </c>
      <c r="F419" s="317" t="s">
        <v>11</v>
      </c>
      <c r="G419" s="317" t="s">
        <v>100</v>
      </c>
      <c r="H419" s="317" t="s">
        <v>232</v>
      </c>
      <c r="I419" s="317" t="s">
        <v>90</v>
      </c>
      <c r="J419" s="319">
        <f>J420</f>
        <v>0</v>
      </c>
      <c r="K419" s="319">
        <f t="shared" si="168"/>
        <v>0</v>
      </c>
      <c r="L419" s="319">
        <f t="shared" si="168"/>
        <v>0</v>
      </c>
    </row>
    <row r="420" spans="1:12" s="17" customFormat="1" ht="45" hidden="1" x14ac:dyDescent="0.25">
      <c r="A420" s="374" t="s">
        <v>91</v>
      </c>
      <c r="B420" s="371">
        <v>70</v>
      </c>
      <c r="C420" s="371">
        <v>0</v>
      </c>
      <c r="D420" s="317" t="s">
        <v>170</v>
      </c>
      <c r="E420" s="371">
        <v>851</v>
      </c>
      <c r="F420" s="317" t="s">
        <v>11</v>
      </c>
      <c r="G420" s="317" t="s">
        <v>100</v>
      </c>
      <c r="H420" s="317" t="s">
        <v>232</v>
      </c>
      <c r="I420" s="317" t="s">
        <v>98</v>
      </c>
      <c r="J420" s="319">
        <f>'3.ВС'!J247</f>
        <v>0</v>
      </c>
      <c r="K420" s="319">
        <f>'3.ВС'!K247</f>
        <v>0</v>
      </c>
      <c r="L420" s="319">
        <f>'3.ВС'!L247</f>
        <v>0</v>
      </c>
    </row>
    <row r="421" spans="1:12" ht="30" x14ac:dyDescent="0.25">
      <c r="A421" s="332" t="s">
        <v>121</v>
      </c>
      <c r="B421" s="371">
        <v>70</v>
      </c>
      <c r="C421" s="371">
        <v>0</v>
      </c>
      <c r="D421" s="317" t="s">
        <v>170</v>
      </c>
      <c r="E421" s="330">
        <v>853</v>
      </c>
      <c r="F421" s="317"/>
      <c r="G421" s="317"/>
      <c r="H421" s="317"/>
      <c r="I421" s="317"/>
      <c r="J421" s="319">
        <f>J425+J428+J422</f>
        <v>292721.51</v>
      </c>
      <c r="K421" s="319">
        <f t="shared" ref="K421:L421" si="169">K425+K428+K422</f>
        <v>0</v>
      </c>
      <c r="L421" s="319">
        <f t="shared" si="169"/>
        <v>0</v>
      </c>
    </row>
    <row r="422" spans="1:12" ht="45" x14ac:dyDescent="0.25">
      <c r="A422" s="434" t="s">
        <v>963</v>
      </c>
      <c r="B422" s="433">
        <v>70</v>
      </c>
      <c r="C422" s="433">
        <v>0</v>
      </c>
      <c r="D422" s="317" t="s">
        <v>170</v>
      </c>
      <c r="E422" s="433">
        <v>853</v>
      </c>
      <c r="F422" s="317" t="s">
        <v>11</v>
      </c>
      <c r="G422" s="317" t="s">
        <v>100</v>
      </c>
      <c r="H422" s="317" t="s">
        <v>968</v>
      </c>
      <c r="I422" s="317"/>
      <c r="J422" s="319">
        <f>J423</f>
        <v>292721.51</v>
      </c>
      <c r="K422" s="319">
        <f t="shared" ref="K422:L423" si="170">K423</f>
        <v>0</v>
      </c>
      <c r="L422" s="319">
        <f t="shared" si="170"/>
        <v>0</v>
      </c>
    </row>
    <row r="423" spans="1:12" ht="105" x14ac:dyDescent="0.25">
      <c r="A423" s="434" t="s">
        <v>14</v>
      </c>
      <c r="B423" s="433">
        <v>70</v>
      </c>
      <c r="C423" s="433">
        <v>0</v>
      </c>
      <c r="D423" s="317" t="s">
        <v>170</v>
      </c>
      <c r="E423" s="433">
        <v>853</v>
      </c>
      <c r="F423" s="317" t="s">
        <v>11</v>
      </c>
      <c r="G423" s="317" t="s">
        <v>100</v>
      </c>
      <c r="H423" s="317" t="s">
        <v>968</v>
      </c>
      <c r="I423" s="317" t="s">
        <v>16</v>
      </c>
      <c r="J423" s="319">
        <f>J424</f>
        <v>292721.51</v>
      </c>
      <c r="K423" s="319">
        <f t="shared" si="170"/>
        <v>0</v>
      </c>
      <c r="L423" s="319">
        <f t="shared" si="170"/>
        <v>0</v>
      </c>
    </row>
    <row r="424" spans="1:12" ht="45" x14ac:dyDescent="0.25">
      <c r="A424" s="434" t="s">
        <v>255</v>
      </c>
      <c r="B424" s="433">
        <v>70</v>
      </c>
      <c r="C424" s="433">
        <v>0</v>
      </c>
      <c r="D424" s="317" t="s">
        <v>170</v>
      </c>
      <c r="E424" s="433">
        <v>853</v>
      </c>
      <c r="F424" s="317" t="s">
        <v>11</v>
      </c>
      <c r="G424" s="317" t="s">
        <v>100</v>
      </c>
      <c r="H424" s="317" t="s">
        <v>968</v>
      </c>
      <c r="I424" s="317" t="s">
        <v>17</v>
      </c>
      <c r="J424" s="319">
        <f>'3.ВС'!J402</f>
        <v>292721.51</v>
      </c>
      <c r="K424" s="319">
        <f>'3.ВС'!K402</f>
        <v>0</v>
      </c>
      <c r="L424" s="319">
        <f>'3.ВС'!L402</f>
        <v>0</v>
      </c>
    </row>
    <row r="425" spans="1:12" hidden="1" x14ac:dyDescent="0.25">
      <c r="A425" s="341" t="s">
        <v>234</v>
      </c>
      <c r="B425" s="371">
        <v>70</v>
      </c>
      <c r="C425" s="371">
        <v>0</v>
      </c>
      <c r="D425" s="317" t="s">
        <v>170</v>
      </c>
      <c r="E425" s="371">
        <v>853</v>
      </c>
      <c r="F425" s="317"/>
      <c r="G425" s="317"/>
      <c r="H425" s="317" t="s">
        <v>239</v>
      </c>
      <c r="I425" s="317"/>
      <c r="J425" s="319">
        <f t="shared" ref="J425:L425" si="171">J427</f>
        <v>0</v>
      </c>
      <c r="K425" s="319">
        <f t="shared" si="171"/>
        <v>0</v>
      </c>
      <c r="L425" s="319">
        <f t="shared" si="171"/>
        <v>0</v>
      </c>
    </row>
    <row r="426" spans="1:12" hidden="1" x14ac:dyDescent="0.25">
      <c r="A426" s="434" t="s">
        <v>22</v>
      </c>
      <c r="B426" s="433">
        <v>70</v>
      </c>
      <c r="C426" s="433">
        <v>0</v>
      </c>
      <c r="D426" s="317" t="s">
        <v>170</v>
      </c>
      <c r="E426" s="433">
        <v>853</v>
      </c>
      <c r="F426" s="317" t="s">
        <v>11</v>
      </c>
      <c r="G426" s="317" t="s">
        <v>100</v>
      </c>
      <c r="H426" s="317" t="s">
        <v>239</v>
      </c>
      <c r="I426" s="317" t="s">
        <v>23</v>
      </c>
      <c r="J426" s="319"/>
      <c r="K426" s="319"/>
      <c r="L426" s="319"/>
    </row>
    <row r="427" spans="1:12" hidden="1" x14ac:dyDescent="0.25">
      <c r="A427" s="374" t="s">
        <v>124</v>
      </c>
      <c r="B427" s="371">
        <v>70</v>
      </c>
      <c r="C427" s="371">
        <v>0</v>
      </c>
      <c r="D427" s="317" t="s">
        <v>170</v>
      </c>
      <c r="E427" s="371">
        <v>853</v>
      </c>
      <c r="F427" s="317"/>
      <c r="G427" s="317"/>
      <c r="H427" s="317" t="s">
        <v>239</v>
      </c>
      <c r="I427" s="317" t="s">
        <v>125</v>
      </c>
      <c r="J427" s="319">
        <f>'3.ВС'!J410</f>
        <v>0</v>
      </c>
      <c r="K427" s="319">
        <f>'3.ВС'!K410</f>
        <v>0</v>
      </c>
      <c r="L427" s="319">
        <f>'3.ВС'!L410</f>
        <v>0</v>
      </c>
    </row>
    <row r="428" spans="1:12" ht="30" hidden="1" x14ac:dyDescent="0.25">
      <c r="A428" s="332" t="s">
        <v>93</v>
      </c>
      <c r="B428" s="371">
        <v>70</v>
      </c>
      <c r="C428" s="371">
        <v>0</v>
      </c>
      <c r="D428" s="317" t="s">
        <v>170</v>
      </c>
      <c r="E428" s="371">
        <v>853</v>
      </c>
      <c r="F428" s="317" t="s">
        <v>11</v>
      </c>
      <c r="G428" s="317" t="s">
        <v>100</v>
      </c>
      <c r="H428" s="317" t="s">
        <v>232</v>
      </c>
      <c r="I428" s="317"/>
      <c r="J428" s="319">
        <f t="shared" ref="J428:L429" si="172">J429</f>
        <v>0</v>
      </c>
      <c r="K428" s="319">
        <f t="shared" si="172"/>
        <v>0</v>
      </c>
      <c r="L428" s="319">
        <f t="shared" si="172"/>
        <v>0</v>
      </c>
    </row>
    <row r="429" spans="1:12" hidden="1" x14ac:dyDescent="0.25">
      <c r="A429" s="373" t="s">
        <v>22</v>
      </c>
      <c r="B429" s="371">
        <v>70</v>
      </c>
      <c r="C429" s="371">
        <v>0</v>
      </c>
      <c r="D429" s="317" t="s">
        <v>170</v>
      </c>
      <c r="E429" s="371">
        <v>853</v>
      </c>
      <c r="F429" s="317" t="s">
        <v>11</v>
      </c>
      <c r="G429" s="317" t="s">
        <v>100</v>
      </c>
      <c r="H429" s="317" t="s">
        <v>232</v>
      </c>
      <c r="I429" s="317" t="s">
        <v>23</v>
      </c>
      <c r="J429" s="319">
        <f t="shared" si="172"/>
        <v>0</v>
      </c>
      <c r="K429" s="319">
        <f t="shared" si="172"/>
        <v>0</v>
      </c>
      <c r="L429" s="319">
        <f t="shared" si="172"/>
        <v>0</v>
      </c>
    </row>
    <row r="430" spans="1:12" hidden="1" x14ac:dyDescent="0.25">
      <c r="A430" s="374" t="s">
        <v>124</v>
      </c>
      <c r="B430" s="371">
        <v>70</v>
      </c>
      <c r="C430" s="371">
        <v>0</v>
      </c>
      <c r="D430" s="317" t="s">
        <v>170</v>
      </c>
      <c r="E430" s="371">
        <v>853</v>
      </c>
      <c r="F430" s="317" t="s">
        <v>11</v>
      </c>
      <c r="G430" s="317" t="s">
        <v>100</v>
      </c>
      <c r="H430" s="317" t="s">
        <v>232</v>
      </c>
      <c r="I430" s="317" t="s">
        <v>125</v>
      </c>
      <c r="J430" s="319">
        <f>'3.ВС'!J406</f>
        <v>0</v>
      </c>
      <c r="K430" s="319">
        <f>'3.ВС'!K406</f>
        <v>0</v>
      </c>
      <c r="L430" s="319">
        <f>'3.ВС'!L406</f>
        <v>0</v>
      </c>
    </row>
    <row r="431" spans="1:12" ht="30" hidden="1" x14ac:dyDescent="0.25">
      <c r="A431" s="332" t="s">
        <v>133</v>
      </c>
      <c r="B431" s="330">
        <v>70</v>
      </c>
      <c r="C431" s="330">
        <v>0</v>
      </c>
      <c r="D431" s="317" t="s">
        <v>170</v>
      </c>
      <c r="E431" s="330">
        <v>854</v>
      </c>
      <c r="F431" s="330"/>
      <c r="G431" s="317"/>
      <c r="H431" s="317"/>
      <c r="I431" s="317"/>
      <c r="J431" s="319">
        <f t="shared" ref="J431:L431" si="173">J432</f>
        <v>0</v>
      </c>
      <c r="K431" s="319">
        <f t="shared" si="173"/>
        <v>0</v>
      </c>
      <c r="L431" s="319">
        <f t="shared" si="173"/>
        <v>0</v>
      </c>
    </row>
    <row r="432" spans="1:12" ht="45" hidden="1" x14ac:dyDescent="0.25">
      <c r="A432" s="332" t="s">
        <v>18</v>
      </c>
      <c r="B432" s="371">
        <v>70</v>
      </c>
      <c r="C432" s="371">
        <v>0</v>
      </c>
      <c r="D432" s="317" t="s">
        <v>170</v>
      </c>
      <c r="E432" s="371">
        <v>854</v>
      </c>
      <c r="F432" s="317" t="s">
        <v>15</v>
      </c>
      <c r="G432" s="317" t="s">
        <v>42</v>
      </c>
      <c r="H432" s="317" t="s">
        <v>179</v>
      </c>
      <c r="I432" s="317"/>
      <c r="J432" s="319">
        <f t="shared" ref="J432:L432" si="174">J433+J436</f>
        <v>0</v>
      </c>
      <c r="K432" s="319">
        <f t="shared" si="174"/>
        <v>0</v>
      </c>
      <c r="L432" s="319">
        <f t="shared" si="174"/>
        <v>0</v>
      </c>
    </row>
    <row r="433" spans="1:12" ht="105" hidden="1" x14ac:dyDescent="0.25">
      <c r="A433" s="374" t="s">
        <v>14</v>
      </c>
      <c r="B433" s="371">
        <v>70</v>
      </c>
      <c r="C433" s="371">
        <v>0</v>
      </c>
      <c r="D433" s="317" t="s">
        <v>170</v>
      </c>
      <c r="E433" s="371">
        <v>854</v>
      </c>
      <c r="F433" s="317" t="s">
        <v>11</v>
      </c>
      <c r="G433" s="317" t="s">
        <v>42</v>
      </c>
      <c r="H433" s="317" t="s">
        <v>179</v>
      </c>
      <c r="I433" s="317" t="s">
        <v>16</v>
      </c>
      <c r="J433" s="319">
        <f t="shared" ref="J433:L433" si="175">J434</f>
        <v>0</v>
      </c>
      <c r="K433" s="319">
        <f t="shared" si="175"/>
        <v>0</v>
      </c>
      <c r="L433" s="319">
        <f t="shared" si="175"/>
        <v>0</v>
      </c>
    </row>
    <row r="434" spans="1:12" ht="45" hidden="1" x14ac:dyDescent="0.25">
      <c r="A434" s="374" t="s">
        <v>8</v>
      </c>
      <c r="B434" s="371">
        <v>70</v>
      </c>
      <c r="C434" s="371">
        <v>0</v>
      </c>
      <c r="D434" s="317" t="s">
        <v>170</v>
      </c>
      <c r="E434" s="371">
        <v>854</v>
      </c>
      <c r="F434" s="317" t="s">
        <v>11</v>
      </c>
      <c r="G434" s="317" t="s">
        <v>42</v>
      </c>
      <c r="H434" s="317" t="s">
        <v>179</v>
      </c>
      <c r="I434" s="317" t="s">
        <v>17</v>
      </c>
      <c r="J434" s="319">
        <f>'3.ВС'!J425</f>
        <v>0</v>
      </c>
      <c r="K434" s="319">
        <f>'3.ВС'!K425</f>
        <v>0</v>
      </c>
      <c r="L434" s="319">
        <f>'3.ВС'!L425</f>
        <v>0</v>
      </c>
    </row>
    <row r="435" spans="1:12" ht="45" hidden="1" x14ac:dyDescent="0.25">
      <c r="A435" s="373" t="s">
        <v>19</v>
      </c>
      <c r="B435" s="371">
        <v>70</v>
      </c>
      <c r="C435" s="371">
        <v>0</v>
      </c>
      <c r="D435" s="317" t="s">
        <v>170</v>
      </c>
      <c r="E435" s="371">
        <v>854</v>
      </c>
      <c r="F435" s="317" t="s">
        <v>11</v>
      </c>
      <c r="G435" s="317" t="s">
        <v>42</v>
      </c>
      <c r="H435" s="317" t="s">
        <v>179</v>
      </c>
      <c r="I435" s="317" t="s">
        <v>20</v>
      </c>
      <c r="J435" s="319">
        <f t="shared" ref="J435:L435" si="176">J436</f>
        <v>0</v>
      </c>
      <c r="K435" s="319">
        <f t="shared" si="176"/>
        <v>0</v>
      </c>
      <c r="L435" s="319">
        <f t="shared" si="176"/>
        <v>0</v>
      </c>
    </row>
    <row r="436" spans="1:12" ht="45" hidden="1" x14ac:dyDescent="0.25">
      <c r="A436" s="373" t="s">
        <v>9</v>
      </c>
      <c r="B436" s="371">
        <v>70</v>
      </c>
      <c r="C436" s="371">
        <v>0</v>
      </c>
      <c r="D436" s="317" t="s">
        <v>170</v>
      </c>
      <c r="E436" s="371">
        <v>854</v>
      </c>
      <c r="F436" s="317" t="s">
        <v>11</v>
      </c>
      <c r="G436" s="317" t="s">
        <v>42</v>
      </c>
      <c r="H436" s="317" t="s">
        <v>179</v>
      </c>
      <c r="I436" s="317" t="s">
        <v>21</v>
      </c>
      <c r="J436" s="319">
        <f>'3.ВС'!J427</f>
        <v>0</v>
      </c>
      <c r="K436" s="319">
        <f>'3.ВС'!K427</f>
        <v>0</v>
      </c>
      <c r="L436" s="319">
        <f>'3.ВС'!L427</f>
        <v>0</v>
      </c>
    </row>
    <row r="437" spans="1:12" ht="30" hidden="1" x14ac:dyDescent="0.25">
      <c r="A437" s="332" t="s">
        <v>136</v>
      </c>
      <c r="B437" s="371">
        <v>70</v>
      </c>
      <c r="C437" s="371">
        <v>0</v>
      </c>
      <c r="D437" s="317" t="s">
        <v>170</v>
      </c>
      <c r="E437" s="371">
        <v>857</v>
      </c>
      <c r="F437" s="317"/>
      <c r="G437" s="317"/>
      <c r="H437" s="317"/>
      <c r="I437" s="317"/>
      <c r="J437" s="319">
        <f t="shared" ref="J437:L437" si="177">J438+J441+J444</f>
        <v>0</v>
      </c>
      <c r="K437" s="319">
        <f t="shared" si="177"/>
        <v>0</v>
      </c>
      <c r="L437" s="319">
        <f t="shared" si="177"/>
        <v>0</v>
      </c>
    </row>
    <row r="438" spans="1:12" ht="45" hidden="1" x14ac:dyDescent="0.25">
      <c r="A438" s="332" t="s">
        <v>18</v>
      </c>
      <c r="B438" s="371">
        <v>70</v>
      </c>
      <c r="C438" s="371">
        <v>0</v>
      </c>
      <c r="D438" s="317" t="s">
        <v>170</v>
      </c>
      <c r="E438" s="371">
        <v>857</v>
      </c>
      <c r="F438" s="317" t="s">
        <v>11</v>
      </c>
      <c r="G438" s="317" t="s">
        <v>96</v>
      </c>
      <c r="H438" s="317" t="s">
        <v>179</v>
      </c>
      <c r="I438" s="317"/>
      <c r="J438" s="319">
        <f t="shared" ref="J438:L439" si="178">J439</f>
        <v>0</v>
      </c>
      <c r="K438" s="319">
        <f t="shared" si="178"/>
        <v>0</v>
      </c>
      <c r="L438" s="319">
        <f t="shared" si="178"/>
        <v>0</v>
      </c>
    </row>
    <row r="439" spans="1:12" ht="45" hidden="1" x14ac:dyDescent="0.25">
      <c r="A439" s="373" t="s">
        <v>19</v>
      </c>
      <c r="B439" s="371">
        <v>70</v>
      </c>
      <c r="C439" s="371">
        <v>0</v>
      </c>
      <c r="D439" s="317" t="s">
        <v>170</v>
      </c>
      <c r="E439" s="371">
        <v>857</v>
      </c>
      <c r="F439" s="317" t="s">
        <v>11</v>
      </c>
      <c r="G439" s="317" t="s">
        <v>42</v>
      </c>
      <c r="H439" s="317" t="s">
        <v>179</v>
      </c>
      <c r="I439" s="317" t="s">
        <v>20</v>
      </c>
      <c r="J439" s="319">
        <f t="shared" si="178"/>
        <v>0</v>
      </c>
      <c r="K439" s="319">
        <f t="shared" si="178"/>
        <v>0</v>
      </c>
      <c r="L439" s="319">
        <f t="shared" si="178"/>
        <v>0</v>
      </c>
    </row>
    <row r="440" spans="1:12" ht="45" hidden="1" x14ac:dyDescent="0.25">
      <c r="A440" s="373" t="s">
        <v>9</v>
      </c>
      <c r="B440" s="371">
        <v>70</v>
      </c>
      <c r="C440" s="371">
        <v>0</v>
      </c>
      <c r="D440" s="317" t="s">
        <v>170</v>
      </c>
      <c r="E440" s="371">
        <v>857</v>
      </c>
      <c r="F440" s="317" t="s">
        <v>11</v>
      </c>
      <c r="G440" s="317" t="s">
        <v>42</v>
      </c>
      <c r="H440" s="317" t="s">
        <v>179</v>
      </c>
      <c r="I440" s="317" t="s">
        <v>21</v>
      </c>
      <c r="J440" s="319">
        <f>'3.ВС'!J433</f>
        <v>0</v>
      </c>
      <c r="K440" s="319">
        <f>'3.ВС'!K433</f>
        <v>0</v>
      </c>
      <c r="L440" s="319">
        <f>'3.ВС'!L433</f>
        <v>0</v>
      </c>
    </row>
    <row r="441" spans="1:12" ht="60" hidden="1" x14ac:dyDescent="0.25">
      <c r="A441" s="332" t="s">
        <v>137</v>
      </c>
      <c r="B441" s="371">
        <v>70</v>
      </c>
      <c r="C441" s="371">
        <v>0</v>
      </c>
      <c r="D441" s="317" t="s">
        <v>170</v>
      </c>
      <c r="E441" s="371">
        <v>857</v>
      </c>
      <c r="F441" s="317" t="s">
        <v>11</v>
      </c>
      <c r="G441" s="317" t="s">
        <v>96</v>
      </c>
      <c r="H441" s="317" t="s">
        <v>215</v>
      </c>
      <c r="I441" s="317"/>
      <c r="J441" s="319">
        <f t="shared" ref="J441:L442" si="179">J442</f>
        <v>0</v>
      </c>
      <c r="K441" s="319">
        <f t="shared" si="179"/>
        <v>0</v>
      </c>
      <c r="L441" s="319">
        <f t="shared" si="179"/>
        <v>0</v>
      </c>
    </row>
    <row r="442" spans="1:12" ht="105" hidden="1" x14ac:dyDescent="0.25">
      <c r="A442" s="374" t="s">
        <v>14</v>
      </c>
      <c r="B442" s="371">
        <v>70</v>
      </c>
      <c r="C442" s="371">
        <v>0</v>
      </c>
      <c r="D442" s="317" t="s">
        <v>170</v>
      </c>
      <c r="E442" s="371">
        <v>857</v>
      </c>
      <c r="F442" s="317" t="s">
        <v>15</v>
      </c>
      <c r="G442" s="317" t="s">
        <v>96</v>
      </c>
      <c r="H442" s="317" t="s">
        <v>215</v>
      </c>
      <c r="I442" s="317" t="s">
        <v>16</v>
      </c>
      <c r="J442" s="319">
        <f t="shared" si="179"/>
        <v>0</v>
      </c>
      <c r="K442" s="319">
        <f t="shared" si="179"/>
        <v>0</v>
      </c>
      <c r="L442" s="319">
        <f t="shared" si="179"/>
        <v>0</v>
      </c>
    </row>
    <row r="443" spans="1:12" ht="45" hidden="1" x14ac:dyDescent="0.25">
      <c r="A443" s="374" t="s">
        <v>8</v>
      </c>
      <c r="B443" s="371">
        <v>70</v>
      </c>
      <c r="C443" s="371">
        <v>0</v>
      </c>
      <c r="D443" s="317" t="s">
        <v>170</v>
      </c>
      <c r="E443" s="371">
        <v>857</v>
      </c>
      <c r="F443" s="317" t="s">
        <v>11</v>
      </c>
      <c r="G443" s="317" t="s">
        <v>96</v>
      </c>
      <c r="H443" s="317" t="s">
        <v>215</v>
      </c>
      <c r="I443" s="317" t="s">
        <v>17</v>
      </c>
      <c r="J443" s="319">
        <f>'3.ВС'!J436</f>
        <v>0</v>
      </c>
      <c r="K443" s="319">
        <f>'3.ВС'!K436</f>
        <v>0</v>
      </c>
      <c r="L443" s="319">
        <f>'3.ВС'!L436</f>
        <v>0</v>
      </c>
    </row>
    <row r="444" spans="1:12" ht="90" hidden="1" x14ac:dyDescent="0.25">
      <c r="A444" s="332" t="s">
        <v>139</v>
      </c>
      <c r="B444" s="371">
        <v>70</v>
      </c>
      <c r="C444" s="371">
        <v>0</v>
      </c>
      <c r="D444" s="317" t="s">
        <v>170</v>
      </c>
      <c r="E444" s="371">
        <v>857</v>
      </c>
      <c r="F444" s="317" t="s">
        <v>15</v>
      </c>
      <c r="G444" s="317" t="s">
        <v>96</v>
      </c>
      <c r="H444" s="317" t="s">
        <v>214</v>
      </c>
      <c r="I444" s="318"/>
      <c r="J444" s="319">
        <f t="shared" ref="J444:L445" si="180">J445</f>
        <v>0</v>
      </c>
      <c r="K444" s="319">
        <f t="shared" si="180"/>
        <v>0</v>
      </c>
      <c r="L444" s="319">
        <f t="shared" si="180"/>
        <v>0</v>
      </c>
    </row>
    <row r="445" spans="1:12" ht="45" hidden="1" x14ac:dyDescent="0.25">
      <c r="A445" s="373" t="s">
        <v>19</v>
      </c>
      <c r="B445" s="371">
        <v>70</v>
      </c>
      <c r="C445" s="371">
        <v>0</v>
      </c>
      <c r="D445" s="317" t="s">
        <v>170</v>
      </c>
      <c r="E445" s="371">
        <v>857</v>
      </c>
      <c r="F445" s="317" t="s">
        <v>11</v>
      </c>
      <c r="G445" s="317" t="s">
        <v>96</v>
      </c>
      <c r="H445" s="317" t="s">
        <v>214</v>
      </c>
      <c r="I445" s="317" t="s">
        <v>20</v>
      </c>
      <c r="J445" s="319">
        <f t="shared" si="180"/>
        <v>0</v>
      </c>
      <c r="K445" s="319">
        <f t="shared" si="180"/>
        <v>0</v>
      </c>
      <c r="L445" s="319">
        <f t="shared" si="180"/>
        <v>0</v>
      </c>
    </row>
    <row r="446" spans="1:12" ht="45" hidden="1" x14ac:dyDescent="0.25">
      <c r="A446" s="373" t="s">
        <v>9</v>
      </c>
      <c r="B446" s="371">
        <v>70</v>
      </c>
      <c r="C446" s="371">
        <v>0</v>
      </c>
      <c r="D446" s="317" t="s">
        <v>170</v>
      </c>
      <c r="E446" s="371">
        <v>857</v>
      </c>
      <c r="F446" s="317" t="s">
        <v>11</v>
      </c>
      <c r="G446" s="317" t="s">
        <v>96</v>
      </c>
      <c r="H446" s="317" t="s">
        <v>214</v>
      </c>
      <c r="I446" s="317" t="s">
        <v>21</v>
      </c>
      <c r="J446" s="319">
        <f>'3.ВС'!J439</f>
        <v>0</v>
      </c>
      <c r="K446" s="319">
        <f>'3.ВС'!K439</f>
        <v>0</v>
      </c>
      <c r="L446" s="319">
        <f>'3.ВС'!L439</f>
        <v>0</v>
      </c>
    </row>
    <row r="447" spans="1:12" x14ac:dyDescent="0.25">
      <c r="A447" s="374" t="s">
        <v>141</v>
      </c>
      <c r="B447" s="371"/>
      <c r="C447" s="371"/>
      <c r="D447" s="317"/>
      <c r="E447" s="371"/>
      <c r="F447" s="317"/>
      <c r="G447" s="317"/>
      <c r="H447" s="317"/>
      <c r="I447" s="317"/>
      <c r="J447" s="319">
        <f>J8+J290+J394+J413</f>
        <v>6559939.9100000001</v>
      </c>
      <c r="K447" s="319">
        <f>K8+K290+K394+K413</f>
        <v>0</v>
      </c>
      <c r="L447" s="319">
        <f>L8+L290+L394+L413</f>
        <v>0</v>
      </c>
    </row>
    <row r="448" spans="1:12" x14ac:dyDescent="0.25">
      <c r="A448" s="362"/>
      <c r="B448" s="362"/>
      <c r="C448" s="362"/>
      <c r="D448" s="362"/>
      <c r="E448" s="362"/>
      <c r="F448" s="362"/>
      <c r="G448" s="362"/>
      <c r="H448" s="362"/>
      <c r="I448" s="362"/>
      <c r="J448" s="325">
        <f>J447-'3.ВС'!J440</f>
        <v>0</v>
      </c>
      <c r="K448" s="379">
        <f>K447-'3.ВС'!K440</f>
        <v>0</v>
      </c>
      <c r="L448" s="379">
        <f>L447-'3.ВС'!L440</f>
        <v>0</v>
      </c>
    </row>
    <row r="449" spans="1:12" x14ac:dyDescent="0.25">
      <c r="A449" s="348"/>
      <c r="B449" s="348"/>
      <c r="C449" s="348"/>
      <c r="D449" s="348"/>
      <c r="E449" s="348"/>
      <c r="F449" s="348"/>
      <c r="G449" s="348"/>
      <c r="H449" s="348"/>
      <c r="I449" s="348"/>
      <c r="J449" s="348"/>
      <c r="K449" s="348"/>
      <c r="L449" s="348"/>
    </row>
    <row r="450" spans="1:12" x14ac:dyDescent="0.25">
      <c r="A450" s="349"/>
      <c r="B450" s="348"/>
      <c r="C450" s="348"/>
      <c r="D450" s="345"/>
      <c r="E450" s="345"/>
      <c r="F450" s="345"/>
      <c r="G450" s="345"/>
      <c r="H450" s="345"/>
      <c r="I450" s="348"/>
      <c r="J450" s="348"/>
      <c r="K450" s="348"/>
      <c r="L450" s="348"/>
    </row>
    <row r="451" spans="1:12" x14ac:dyDescent="0.25">
      <c r="A451" s="349"/>
      <c r="B451" s="348"/>
      <c r="C451" s="348"/>
      <c r="D451" s="345"/>
      <c r="E451" s="345"/>
      <c r="F451" s="345"/>
      <c r="G451" s="345"/>
      <c r="H451" s="345"/>
      <c r="I451" s="348"/>
      <c r="J451" s="348"/>
      <c r="K451" s="348"/>
      <c r="L451" s="348"/>
    </row>
    <row r="452" spans="1:12" x14ac:dyDescent="0.25">
      <c r="A452" s="349"/>
      <c r="B452" s="348"/>
      <c r="C452" s="348"/>
      <c r="D452" s="345"/>
      <c r="E452" s="345"/>
      <c r="F452" s="345"/>
      <c r="G452" s="345"/>
      <c r="H452" s="345"/>
      <c r="I452" s="348"/>
      <c r="J452" s="348"/>
      <c r="K452" s="348"/>
      <c r="L452" s="348"/>
    </row>
    <row r="453" spans="1:12" x14ac:dyDescent="0.25">
      <c r="D453" s="344"/>
      <c r="E453" s="344"/>
      <c r="F453" s="344"/>
      <c r="G453" s="344"/>
      <c r="H453" s="344"/>
    </row>
    <row r="454" spans="1:12" x14ac:dyDescent="0.25">
      <c r="D454" s="344"/>
      <c r="E454" s="344"/>
      <c r="F454" s="344"/>
      <c r="G454" s="344"/>
      <c r="H454" s="344"/>
    </row>
    <row r="455" spans="1:12" x14ac:dyDescent="0.25">
      <c r="D455" s="344"/>
      <c r="E455" s="344"/>
      <c r="F455" s="344"/>
      <c r="G455" s="344"/>
      <c r="H455" s="344"/>
    </row>
    <row r="456" spans="1:12" x14ac:dyDescent="0.25">
      <c r="D456" s="344"/>
      <c r="E456" s="344"/>
      <c r="F456" s="344"/>
      <c r="G456" s="344"/>
      <c r="H456" s="344"/>
    </row>
    <row r="457" spans="1:12" x14ac:dyDescent="0.25">
      <c r="D457" s="344"/>
      <c r="E457" s="344"/>
      <c r="F457" s="344"/>
      <c r="G457" s="344"/>
      <c r="H457" s="344"/>
    </row>
    <row r="458" spans="1:12" x14ac:dyDescent="0.25">
      <c r="D458" s="344"/>
      <c r="E458" s="344"/>
      <c r="F458" s="344"/>
      <c r="G458" s="344"/>
      <c r="H458" s="344"/>
    </row>
    <row r="459" spans="1:12" x14ac:dyDescent="0.25">
      <c r="D459" s="344"/>
      <c r="E459" s="344"/>
      <c r="F459" s="344"/>
      <c r="G459" s="344"/>
      <c r="H459" s="344"/>
    </row>
    <row r="460" spans="1:12" x14ac:dyDescent="0.25">
      <c r="D460" s="344"/>
      <c r="E460" s="344"/>
      <c r="F460" s="344"/>
      <c r="G460" s="344"/>
      <c r="H460" s="344"/>
    </row>
    <row r="461" spans="1:12" x14ac:dyDescent="0.25">
      <c r="D461" s="344"/>
      <c r="E461" s="344"/>
      <c r="F461" s="344"/>
      <c r="G461" s="344"/>
      <c r="H461" s="344"/>
    </row>
    <row r="462" spans="1:12" x14ac:dyDescent="0.25">
      <c r="D462" s="344"/>
      <c r="E462" s="344"/>
      <c r="F462" s="344"/>
      <c r="G462" s="344"/>
      <c r="H462" s="344"/>
    </row>
    <row r="463" spans="1:12" x14ac:dyDescent="0.25">
      <c r="D463" s="344"/>
      <c r="E463" s="344"/>
      <c r="F463" s="344"/>
      <c r="G463" s="344"/>
      <c r="H463" s="344"/>
    </row>
    <row r="464" spans="1:12" x14ac:dyDescent="0.25">
      <c r="D464" s="344"/>
      <c r="E464" s="344"/>
      <c r="F464" s="344"/>
      <c r="G464" s="344"/>
      <c r="H464" s="344"/>
    </row>
    <row r="465" spans="4:8" x14ac:dyDescent="0.25">
      <c r="D465" s="344"/>
      <c r="E465" s="344"/>
      <c r="F465" s="344"/>
      <c r="G465" s="344"/>
      <c r="H465" s="344"/>
    </row>
    <row r="466" spans="4:8" x14ac:dyDescent="0.25">
      <c r="D466" s="344"/>
      <c r="E466" s="344"/>
      <c r="F466" s="344"/>
      <c r="G466" s="344"/>
      <c r="H466" s="344"/>
    </row>
    <row r="467" spans="4:8" x14ac:dyDescent="0.25">
      <c r="D467" s="344"/>
      <c r="E467" s="344"/>
      <c r="F467" s="344"/>
      <c r="G467" s="344"/>
      <c r="H467" s="344"/>
    </row>
    <row r="468" spans="4:8" x14ac:dyDescent="0.25">
      <c r="D468" s="344"/>
      <c r="E468" s="344"/>
      <c r="F468" s="344"/>
      <c r="G468" s="344"/>
      <c r="H468" s="344"/>
    </row>
    <row r="469" spans="4:8" x14ac:dyDescent="0.25">
      <c r="D469" s="344"/>
      <c r="E469" s="344"/>
      <c r="F469" s="344"/>
      <c r="G469" s="344"/>
      <c r="H469" s="344"/>
    </row>
    <row r="470" spans="4:8" x14ac:dyDescent="0.25">
      <c r="D470" s="344"/>
      <c r="E470" s="344"/>
      <c r="F470" s="344"/>
      <c r="G470" s="344"/>
      <c r="H470" s="344"/>
    </row>
    <row r="471" spans="4:8" x14ac:dyDescent="0.25">
      <c r="D471" s="344"/>
      <c r="E471" s="344"/>
      <c r="F471" s="344"/>
      <c r="G471" s="344"/>
      <c r="H471" s="344"/>
    </row>
    <row r="472" spans="4:8" x14ac:dyDescent="0.25">
      <c r="D472" s="344"/>
      <c r="E472" s="344"/>
      <c r="F472" s="344"/>
      <c r="G472" s="344"/>
      <c r="H472" s="344"/>
    </row>
    <row r="473" spans="4:8" x14ac:dyDescent="0.25">
      <c r="D473" s="344"/>
      <c r="E473" s="344"/>
      <c r="F473" s="344"/>
      <c r="G473" s="344"/>
      <c r="H473" s="344"/>
    </row>
    <row r="474" spans="4:8" x14ac:dyDescent="0.25">
      <c r="D474" s="344"/>
      <c r="E474" s="344"/>
      <c r="F474" s="344"/>
      <c r="G474" s="344"/>
      <c r="H474" s="344"/>
    </row>
    <row r="475" spans="4:8" x14ac:dyDescent="0.25">
      <c r="D475" s="344"/>
      <c r="E475" s="344"/>
      <c r="F475" s="344"/>
      <c r="G475" s="344"/>
      <c r="H475" s="344"/>
    </row>
    <row r="476" spans="4:8" x14ac:dyDescent="0.25">
      <c r="D476" s="344"/>
      <c r="E476" s="344"/>
      <c r="F476" s="344"/>
      <c r="G476" s="344"/>
      <c r="H476" s="344"/>
    </row>
    <row r="477" spans="4:8" x14ac:dyDescent="0.25">
      <c r="D477" s="344"/>
      <c r="E477" s="344"/>
      <c r="F477" s="344"/>
      <c r="G477" s="344"/>
      <c r="H477" s="344"/>
    </row>
    <row r="478" spans="4:8" x14ac:dyDescent="0.25">
      <c r="D478" s="344"/>
      <c r="E478" s="344"/>
      <c r="F478" s="344"/>
      <c r="G478" s="344"/>
      <c r="H478" s="344"/>
    </row>
    <row r="479" spans="4:8" x14ac:dyDescent="0.25">
      <c r="D479" s="344"/>
      <c r="E479" s="344"/>
      <c r="F479" s="344"/>
      <c r="G479" s="344"/>
      <c r="H479" s="344"/>
    </row>
    <row r="480" spans="4:8" x14ac:dyDescent="0.25">
      <c r="D480" s="344"/>
      <c r="E480" s="344"/>
      <c r="F480" s="344"/>
      <c r="G480" s="344"/>
      <c r="H480" s="344"/>
    </row>
    <row r="481" spans="4:8" x14ac:dyDescent="0.25">
      <c r="D481" s="344"/>
      <c r="E481" s="344"/>
      <c r="F481" s="344"/>
      <c r="G481" s="344"/>
      <c r="H481" s="344"/>
    </row>
    <row r="482" spans="4:8" x14ac:dyDescent="0.25">
      <c r="D482" s="344"/>
      <c r="E482" s="344"/>
      <c r="F482" s="344"/>
      <c r="G482" s="344"/>
      <c r="H482" s="344"/>
    </row>
    <row r="483" spans="4:8" x14ac:dyDescent="0.25">
      <c r="D483" s="344"/>
      <c r="E483" s="344"/>
      <c r="F483" s="344"/>
      <c r="G483" s="344"/>
      <c r="H483" s="344"/>
    </row>
    <row r="484" spans="4:8" x14ac:dyDescent="0.25">
      <c r="D484" s="344"/>
      <c r="E484" s="344"/>
      <c r="F484" s="344"/>
      <c r="G484" s="344"/>
      <c r="H484" s="344"/>
    </row>
    <row r="485" spans="4:8" x14ac:dyDescent="0.25">
      <c r="D485" s="344"/>
      <c r="E485" s="344"/>
      <c r="F485" s="344"/>
      <c r="G485" s="344"/>
      <c r="H485" s="344"/>
    </row>
    <row r="486" spans="4:8" x14ac:dyDescent="0.25">
      <c r="D486" s="344"/>
      <c r="E486" s="344"/>
      <c r="F486" s="344"/>
      <c r="G486" s="344"/>
      <c r="H486" s="344"/>
    </row>
    <row r="487" spans="4:8" x14ac:dyDescent="0.25">
      <c r="D487" s="344"/>
      <c r="E487" s="344"/>
      <c r="F487" s="344"/>
      <c r="G487" s="344"/>
      <c r="H487" s="344"/>
    </row>
    <row r="488" spans="4:8" x14ac:dyDescent="0.25">
      <c r="D488" s="344"/>
      <c r="E488" s="344"/>
      <c r="F488" s="344"/>
      <c r="G488" s="344"/>
      <c r="H488" s="344"/>
    </row>
    <row r="489" spans="4:8" x14ac:dyDescent="0.25">
      <c r="D489" s="344"/>
      <c r="E489" s="344"/>
      <c r="F489" s="344"/>
      <c r="G489" s="344"/>
      <c r="H489" s="344"/>
    </row>
    <row r="490" spans="4:8" x14ac:dyDescent="0.25">
      <c r="D490" s="344"/>
      <c r="E490" s="344"/>
      <c r="F490" s="344"/>
      <c r="G490" s="344"/>
      <c r="H490" s="344"/>
    </row>
    <row r="491" spans="4:8" x14ac:dyDescent="0.25">
      <c r="D491" s="344"/>
      <c r="E491" s="344"/>
      <c r="F491" s="344"/>
      <c r="G491" s="344"/>
      <c r="H491" s="344"/>
    </row>
    <row r="492" spans="4:8" x14ac:dyDescent="0.25">
      <c r="D492" s="344"/>
      <c r="E492" s="344"/>
      <c r="F492" s="344"/>
      <c r="G492" s="344"/>
      <c r="H492" s="344"/>
    </row>
    <row r="493" spans="4:8" x14ac:dyDescent="0.25">
      <c r="D493" s="344"/>
      <c r="E493" s="344"/>
      <c r="F493" s="344"/>
      <c r="G493" s="344"/>
      <c r="H493" s="344"/>
    </row>
    <row r="494" spans="4:8" x14ac:dyDescent="0.25">
      <c r="D494" s="344"/>
      <c r="E494" s="344"/>
      <c r="F494" s="344"/>
      <c r="G494" s="344"/>
      <c r="H494" s="344"/>
    </row>
    <row r="495" spans="4:8" x14ac:dyDescent="0.25">
      <c r="D495" s="344"/>
      <c r="E495" s="344"/>
      <c r="F495" s="344"/>
      <c r="G495" s="344"/>
      <c r="H495" s="344"/>
    </row>
    <row r="496" spans="4:8" x14ac:dyDescent="0.25">
      <c r="D496" s="344"/>
      <c r="E496" s="344"/>
      <c r="F496" s="344"/>
      <c r="G496" s="344"/>
      <c r="H496" s="344"/>
    </row>
    <row r="497" spans="4:8" x14ac:dyDescent="0.25">
      <c r="D497" s="344"/>
      <c r="E497" s="344"/>
      <c r="F497" s="344"/>
      <c r="G497" s="344"/>
      <c r="H497" s="344"/>
    </row>
    <row r="498" spans="4:8" x14ac:dyDescent="0.25">
      <c r="D498" s="344"/>
      <c r="E498" s="344"/>
      <c r="F498" s="344"/>
      <c r="G498" s="344"/>
      <c r="H498" s="344"/>
    </row>
    <row r="499" spans="4:8" x14ac:dyDescent="0.25">
      <c r="D499" s="344"/>
      <c r="E499" s="344"/>
      <c r="F499" s="344"/>
      <c r="G499" s="344"/>
      <c r="H499" s="344"/>
    </row>
    <row r="500" spans="4:8" x14ac:dyDescent="0.25">
      <c r="D500" s="344"/>
      <c r="E500" s="344"/>
      <c r="F500" s="344"/>
      <c r="G500" s="344"/>
      <c r="H500" s="344"/>
    </row>
    <row r="501" spans="4:8" x14ac:dyDescent="0.25">
      <c r="D501" s="344"/>
      <c r="E501" s="344"/>
      <c r="F501" s="344"/>
      <c r="G501" s="344"/>
      <c r="H501" s="344"/>
    </row>
    <row r="502" spans="4:8" x14ac:dyDescent="0.25">
      <c r="D502" s="344"/>
      <c r="E502" s="344"/>
      <c r="F502" s="344"/>
      <c r="G502" s="344"/>
      <c r="H502" s="344"/>
    </row>
    <row r="503" spans="4:8" x14ac:dyDescent="0.25">
      <c r="D503" s="344"/>
      <c r="E503" s="344"/>
      <c r="F503" s="344"/>
      <c r="G503" s="344"/>
      <c r="H503" s="344"/>
    </row>
    <row r="504" spans="4:8" x14ac:dyDescent="0.25">
      <c r="D504" s="344"/>
      <c r="E504" s="344"/>
      <c r="F504" s="344"/>
      <c r="G504" s="344"/>
      <c r="H504" s="344"/>
    </row>
    <row r="505" spans="4:8" x14ac:dyDescent="0.25">
      <c r="D505" s="344"/>
      <c r="E505" s="344"/>
      <c r="F505" s="344"/>
      <c r="G505" s="344"/>
      <c r="H505" s="344"/>
    </row>
    <row r="506" spans="4:8" x14ac:dyDescent="0.25">
      <c r="D506" s="344"/>
      <c r="E506" s="344"/>
      <c r="F506" s="344"/>
      <c r="G506" s="344"/>
      <c r="H506" s="344"/>
    </row>
    <row r="507" spans="4:8" x14ac:dyDescent="0.25">
      <c r="D507" s="344"/>
      <c r="E507" s="344"/>
      <c r="F507" s="344"/>
      <c r="G507" s="344"/>
      <c r="H507" s="344"/>
    </row>
    <row r="508" spans="4:8" x14ac:dyDescent="0.25">
      <c r="D508" s="344"/>
      <c r="E508" s="344"/>
      <c r="F508" s="344"/>
      <c r="G508" s="344"/>
      <c r="H508" s="344"/>
    </row>
    <row r="509" spans="4:8" x14ac:dyDescent="0.25">
      <c r="D509" s="344"/>
      <c r="E509" s="344"/>
      <c r="F509" s="344"/>
      <c r="G509" s="344"/>
      <c r="H509" s="344"/>
    </row>
    <row r="510" spans="4:8" x14ac:dyDescent="0.25">
      <c r="D510" s="344"/>
      <c r="E510" s="344"/>
      <c r="F510" s="344"/>
      <c r="G510" s="344"/>
      <c r="H510" s="344"/>
    </row>
    <row r="511" spans="4:8" x14ac:dyDescent="0.25">
      <c r="D511" s="344"/>
      <c r="E511" s="344"/>
      <c r="F511" s="344"/>
      <c r="G511" s="344"/>
      <c r="H511" s="344"/>
    </row>
    <row r="512" spans="4:8" x14ac:dyDescent="0.25">
      <c r="D512" s="344"/>
      <c r="E512" s="344"/>
      <c r="F512" s="344"/>
      <c r="G512" s="344"/>
      <c r="H512" s="344"/>
    </row>
    <row r="513" spans="4:8" x14ac:dyDescent="0.25">
      <c r="D513" s="344"/>
      <c r="E513" s="344"/>
      <c r="F513" s="344"/>
      <c r="G513" s="344"/>
      <c r="H513" s="344"/>
    </row>
    <row r="514" spans="4:8" x14ac:dyDescent="0.25">
      <c r="D514" s="344"/>
      <c r="E514" s="344"/>
      <c r="F514" s="344"/>
      <c r="G514" s="344"/>
      <c r="H514" s="344"/>
    </row>
    <row r="515" spans="4:8" x14ac:dyDescent="0.25">
      <c r="D515" s="344"/>
      <c r="E515" s="344"/>
      <c r="F515" s="344"/>
      <c r="G515" s="344"/>
      <c r="H515" s="344"/>
    </row>
    <row r="516" spans="4:8" x14ac:dyDescent="0.25">
      <c r="D516" s="344"/>
      <c r="E516" s="344"/>
      <c r="F516" s="344"/>
      <c r="G516" s="344"/>
      <c r="H516" s="344"/>
    </row>
    <row r="517" spans="4:8" x14ac:dyDescent="0.25">
      <c r="D517" s="344"/>
      <c r="E517" s="344"/>
      <c r="F517" s="344"/>
      <c r="G517" s="344"/>
      <c r="H517" s="344"/>
    </row>
    <row r="518" spans="4:8" x14ac:dyDescent="0.25">
      <c r="D518" s="344"/>
      <c r="E518" s="344"/>
      <c r="F518" s="344"/>
      <c r="G518" s="344"/>
      <c r="H518" s="344"/>
    </row>
    <row r="519" spans="4:8" x14ac:dyDescent="0.25">
      <c r="D519" s="344"/>
      <c r="E519" s="344"/>
      <c r="F519" s="344"/>
      <c r="G519" s="344"/>
      <c r="H519" s="344"/>
    </row>
    <row r="520" spans="4:8" x14ac:dyDescent="0.25">
      <c r="D520" s="344"/>
      <c r="E520" s="344"/>
      <c r="F520" s="344"/>
      <c r="G520" s="344"/>
      <c r="H520" s="344"/>
    </row>
    <row r="521" spans="4:8" x14ac:dyDescent="0.25">
      <c r="D521" s="344"/>
      <c r="E521" s="344"/>
      <c r="F521" s="344"/>
      <c r="G521" s="344"/>
      <c r="H521" s="344"/>
    </row>
    <row r="522" spans="4:8" x14ac:dyDescent="0.25">
      <c r="D522" s="344"/>
      <c r="E522" s="344"/>
      <c r="F522" s="344"/>
      <c r="G522" s="344"/>
      <c r="H522" s="344"/>
    </row>
    <row r="523" spans="4:8" x14ac:dyDescent="0.25">
      <c r="D523" s="344"/>
      <c r="E523" s="344"/>
      <c r="F523" s="344"/>
      <c r="G523" s="344"/>
      <c r="H523" s="344"/>
    </row>
    <row r="524" spans="4:8" x14ac:dyDescent="0.25">
      <c r="D524" s="344"/>
      <c r="E524" s="344"/>
      <c r="F524" s="344"/>
      <c r="G524" s="344"/>
      <c r="H524" s="344"/>
    </row>
    <row r="525" spans="4:8" x14ac:dyDescent="0.25">
      <c r="D525" s="344"/>
      <c r="E525" s="344"/>
      <c r="F525" s="344"/>
      <c r="G525" s="344"/>
      <c r="H525" s="344"/>
    </row>
    <row r="526" spans="4:8" x14ac:dyDescent="0.25">
      <c r="D526" s="344"/>
      <c r="E526" s="344"/>
      <c r="F526" s="344"/>
      <c r="G526" s="344"/>
      <c r="H526" s="344"/>
    </row>
    <row r="527" spans="4:8" x14ac:dyDescent="0.25">
      <c r="D527" s="344"/>
      <c r="E527" s="344"/>
      <c r="F527" s="344"/>
      <c r="G527" s="344"/>
      <c r="H527" s="344"/>
    </row>
    <row r="528" spans="4:8" x14ac:dyDescent="0.25">
      <c r="D528" s="344"/>
      <c r="E528" s="344"/>
      <c r="F528" s="344"/>
      <c r="G528" s="344"/>
      <c r="H528" s="344"/>
    </row>
    <row r="529" spans="4:8" x14ac:dyDescent="0.25">
      <c r="D529" s="344"/>
      <c r="E529" s="344"/>
      <c r="F529" s="344"/>
      <c r="G529" s="344"/>
      <c r="H529" s="344"/>
    </row>
    <row r="530" spans="4:8" x14ac:dyDescent="0.25">
      <c r="D530" s="344"/>
      <c r="E530" s="344"/>
      <c r="F530" s="344"/>
      <c r="G530" s="344"/>
      <c r="H530" s="344"/>
    </row>
    <row r="531" spans="4:8" x14ac:dyDescent="0.25">
      <c r="D531" s="344"/>
      <c r="E531" s="344"/>
      <c r="F531" s="344"/>
      <c r="G531" s="344"/>
      <c r="H531" s="344"/>
    </row>
    <row r="532" spans="4:8" x14ac:dyDescent="0.25">
      <c r="D532" s="344"/>
      <c r="E532" s="344"/>
      <c r="F532" s="344"/>
      <c r="G532" s="344"/>
      <c r="H532" s="344"/>
    </row>
    <row r="533" spans="4:8" x14ac:dyDescent="0.25">
      <c r="D533" s="344"/>
      <c r="E533" s="344"/>
      <c r="F533" s="344"/>
      <c r="G533" s="344"/>
      <c r="H533" s="344"/>
    </row>
  </sheetData>
  <mergeCells count="4">
    <mergeCell ref="A5:L5"/>
    <mergeCell ref="H1:L1"/>
    <mergeCell ref="H2:L2"/>
    <mergeCell ref="H4:L4"/>
  </mergeCells>
  <pageMargins left="0.59055118110236227" right="0.19685039370078741" top="0.19685039370078741" bottom="0.19685039370078741"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35"/>
  <sheetViews>
    <sheetView view="pageBreakPreview" zoomScale="60" zoomScaleNormal="70" workbookViewId="0">
      <pane xSplit="4" ySplit="8" topLeftCell="E9" activePane="bottomRight" state="frozen"/>
      <selection pane="topRight" activeCell="E1" sqref="E1"/>
      <selection pane="bottomLeft" activeCell="A7" sqref="A7"/>
      <selection pane="bottomRight" activeCell="L19" sqref="L19"/>
    </sheetView>
  </sheetViews>
  <sheetFormatPr defaultRowHeight="15" x14ac:dyDescent="0.25"/>
  <cols>
    <col min="1" max="1" width="5.7109375" style="364" customWidth="1"/>
    <col min="2" max="2" width="23" style="364" customWidth="1"/>
    <col min="3" max="3" width="17.140625" style="1" customWidth="1"/>
    <col min="4" max="4" width="22.7109375" style="1" customWidth="1"/>
    <col min="5" max="5" width="19" style="1" customWidth="1"/>
    <col min="6" max="6" width="14.7109375" style="1" customWidth="1"/>
    <col min="7" max="7" width="15.42578125" style="1" customWidth="1"/>
    <col min="8" max="255" width="9.140625" style="1"/>
    <col min="256" max="256" width="4.42578125" style="1" customWidth="1"/>
    <col min="257" max="257" width="23" style="1" customWidth="1"/>
    <col min="258" max="258" width="17.140625" style="1" customWidth="1"/>
    <col min="259" max="259" width="34.85546875" style="1" customWidth="1"/>
    <col min="260" max="262" width="13.140625" style="1" customWidth="1"/>
    <col min="263" max="511" width="9.140625" style="1"/>
    <col min="512" max="512" width="4.42578125" style="1" customWidth="1"/>
    <col min="513" max="513" width="23" style="1" customWidth="1"/>
    <col min="514" max="514" width="17.140625" style="1" customWidth="1"/>
    <col min="515" max="515" width="34.85546875" style="1" customWidth="1"/>
    <col min="516" max="518" width="13.140625" style="1" customWidth="1"/>
    <col min="519" max="767" width="9.140625" style="1"/>
    <col min="768" max="768" width="4.42578125" style="1" customWidth="1"/>
    <col min="769" max="769" width="23" style="1" customWidth="1"/>
    <col min="770" max="770" width="17.140625" style="1" customWidth="1"/>
    <col min="771" max="771" width="34.85546875" style="1" customWidth="1"/>
    <col min="772" max="774" width="13.140625" style="1" customWidth="1"/>
    <col min="775" max="1023" width="9.140625" style="1"/>
    <col min="1024" max="1024" width="4.42578125" style="1" customWidth="1"/>
    <col min="1025" max="1025" width="23" style="1" customWidth="1"/>
    <col min="1026" max="1026" width="17.140625" style="1" customWidth="1"/>
    <col min="1027" max="1027" width="34.85546875" style="1" customWidth="1"/>
    <col min="1028" max="1030" width="13.140625" style="1" customWidth="1"/>
    <col min="1031" max="1279" width="9.140625" style="1"/>
    <col min="1280" max="1280" width="4.42578125" style="1" customWidth="1"/>
    <col min="1281" max="1281" width="23" style="1" customWidth="1"/>
    <col min="1282" max="1282" width="17.140625" style="1" customWidth="1"/>
    <col min="1283" max="1283" width="34.85546875" style="1" customWidth="1"/>
    <col min="1284" max="1286" width="13.140625" style="1" customWidth="1"/>
    <col min="1287" max="1535" width="9.140625" style="1"/>
    <col min="1536" max="1536" width="4.42578125" style="1" customWidth="1"/>
    <col min="1537" max="1537" width="23" style="1" customWidth="1"/>
    <col min="1538" max="1538" width="17.140625" style="1" customWidth="1"/>
    <col min="1539" max="1539" width="34.85546875" style="1" customWidth="1"/>
    <col min="1540" max="1542" width="13.140625" style="1" customWidth="1"/>
    <col min="1543" max="1791" width="9.140625" style="1"/>
    <col min="1792" max="1792" width="4.42578125" style="1" customWidth="1"/>
    <col min="1793" max="1793" width="23" style="1" customWidth="1"/>
    <col min="1794" max="1794" width="17.140625" style="1" customWidth="1"/>
    <col min="1795" max="1795" width="34.85546875" style="1" customWidth="1"/>
    <col min="1796" max="1798" width="13.140625" style="1" customWidth="1"/>
    <col min="1799" max="2047" width="9.140625" style="1"/>
    <col min="2048" max="2048" width="4.42578125" style="1" customWidth="1"/>
    <col min="2049" max="2049" width="23" style="1" customWidth="1"/>
    <col min="2050" max="2050" width="17.140625" style="1" customWidth="1"/>
    <col min="2051" max="2051" width="34.85546875" style="1" customWidth="1"/>
    <col min="2052" max="2054" width="13.140625" style="1" customWidth="1"/>
    <col min="2055" max="2303" width="9.140625" style="1"/>
    <col min="2304" max="2304" width="4.42578125" style="1" customWidth="1"/>
    <col min="2305" max="2305" width="23" style="1" customWidth="1"/>
    <col min="2306" max="2306" width="17.140625" style="1" customWidth="1"/>
    <col min="2307" max="2307" width="34.85546875" style="1" customWidth="1"/>
    <col min="2308" max="2310" width="13.140625" style="1" customWidth="1"/>
    <col min="2311" max="2559" width="9.140625" style="1"/>
    <col min="2560" max="2560" width="4.42578125" style="1" customWidth="1"/>
    <col min="2561" max="2561" width="23" style="1" customWidth="1"/>
    <col min="2562" max="2562" width="17.140625" style="1" customWidth="1"/>
    <col min="2563" max="2563" width="34.85546875" style="1" customWidth="1"/>
    <col min="2564" max="2566" width="13.140625" style="1" customWidth="1"/>
    <col min="2567" max="2815" width="9.140625" style="1"/>
    <col min="2816" max="2816" width="4.42578125" style="1" customWidth="1"/>
    <col min="2817" max="2817" width="23" style="1" customWidth="1"/>
    <col min="2818" max="2818" width="17.140625" style="1" customWidth="1"/>
    <col min="2819" max="2819" width="34.85546875" style="1" customWidth="1"/>
    <col min="2820" max="2822" width="13.140625" style="1" customWidth="1"/>
    <col min="2823" max="3071" width="9.140625" style="1"/>
    <col min="3072" max="3072" width="4.42578125" style="1" customWidth="1"/>
    <col min="3073" max="3073" width="23" style="1" customWidth="1"/>
    <col min="3074" max="3074" width="17.140625" style="1" customWidth="1"/>
    <col min="3075" max="3075" width="34.85546875" style="1" customWidth="1"/>
    <col min="3076" max="3078" width="13.140625" style="1" customWidth="1"/>
    <col min="3079" max="3327" width="9.140625" style="1"/>
    <col min="3328" max="3328" width="4.42578125" style="1" customWidth="1"/>
    <col min="3329" max="3329" width="23" style="1" customWidth="1"/>
    <col min="3330" max="3330" width="17.140625" style="1" customWidth="1"/>
    <col min="3331" max="3331" width="34.85546875" style="1" customWidth="1"/>
    <col min="3332" max="3334" width="13.140625" style="1" customWidth="1"/>
    <col min="3335" max="3583" width="9.140625" style="1"/>
    <col min="3584" max="3584" width="4.42578125" style="1" customWidth="1"/>
    <col min="3585" max="3585" width="23" style="1" customWidth="1"/>
    <col min="3586" max="3586" width="17.140625" style="1" customWidth="1"/>
    <col min="3587" max="3587" width="34.85546875" style="1" customWidth="1"/>
    <col min="3588" max="3590" width="13.140625" style="1" customWidth="1"/>
    <col min="3591" max="3839" width="9.140625" style="1"/>
    <col min="3840" max="3840" width="4.42578125" style="1" customWidth="1"/>
    <col min="3841" max="3841" width="23" style="1" customWidth="1"/>
    <col min="3842" max="3842" width="17.140625" style="1" customWidth="1"/>
    <col min="3843" max="3843" width="34.85546875" style="1" customWidth="1"/>
    <col min="3844" max="3846" width="13.140625" style="1" customWidth="1"/>
    <col min="3847" max="4095" width="9.140625" style="1"/>
    <col min="4096" max="4096" width="4.42578125" style="1" customWidth="1"/>
    <col min="4097" max="4097" width="23" style="1" customWidth="1"/>
    <col min="4098" max="4098" width="17.140625" style="1" customWidth="1"/>
    <col min="4099" max="4099" width="34.85546875" style="1" customWidth="1"/>
    <col min="4100" max="4102" width="13.140625" style="1" customWidth="1"/>
    <col min="4103" max="4351" width="9.140625" style="1"/>
    <col min="4352" max="4352" width="4.42578125" style="1" customWidth="1"/>
    <col min="4353" max="4353" width="23" style="1" customWidth="1"/>
    <col min="4354" max="4354" width="17.140625" style="1" customWidth="1"/>
    <col min="4355" max="4355" width="34.85546875" style="1" customWidth="1"/>
    <col min="4356" max="4358" width="13.140625" style="1" customWidth="1"/>
    <col min="4359" max="4607" width="9.140625" style="1"/>
    <col min="4608" max="4608" width="4.42578125" style="1" customWidth="1"/>
    <col min="4609" max="4609" width="23" style="1" customWidth="1"/>
    <col min="4610" max="4610" width="17.140625" style="1" customWidth="1"/>
    <col min="4611" max="4611" width="34.85546875" style="1" customWidth="1"/>
    <col min="4612" max="4614" width="13.140625" style="1" customWidth="1"/>
    <col min="4615" max="4863" width="9.140625" style="1"/>
    <col min="4864" max="4864" width="4.42578125" style="1" customWidth="1"/>
    <col min="4865" max="4865" width="23" style="1" customWidth="1"/>
    <col min="4866" max="4866" width="17.140625" style="1" customWidth="1"/>
    <col min="4867" max="4867" width="34.85546875" style="1" customWidth="1"/>
    <col min="4868" max="4870" width="13.140625" style="1" customWidth="1"/>
    <col min="4871" max="5119" width="9.140625" style="1"/>
    <col min="5120" max="5120" width="4.42578125" style="1" customWidth="1"/>
    <col min="5121" max="5121" width="23" style="1" customWidth="1"/>
    <col min="5122" max="5122" width="17.140625" style="1" customWidth="1"/>
    <col min="5123" max="5123" width="34.85546875" style="1" customWidth="1"/>
    <col min="5124" max="5126" width="13.140625" style="1" customWidth="1"/>
    <col min="5127" max="5375" width="9.140625" style="1"/>
    <col min="5376" max="5376" width="4.42578125" style="1" customWidth="1"/>
    <col min="5377" max="5377" width="23" style="1" customWidth="1"/>
    <col min="5378" max="5378" width="17.140625" style="1" customWidth="1"/>
    <col min="5379" max="5379" width="34.85546875" style="1" customWidth="1"/>
    <col min="5380" max="5382" width="13.140625" style="1" customWidth="1"/>
    <col min="5383" max="5631" width="9.140625" style="1"/>
    <col min="5632" max="5632" width="4.42578125" style="1" customWidth="1"/>
    <col min="5633" max="5633" width="23" style="1" customWidth="1"/>
    <col min="5634" max="5634" width="17.140625" style="1" customWidth="1"/>
    <col min="5635" max="5635" width="34.85546875" style="1" customWidth="1"/>
    <col min="5636" max="5638" width="13.140625" style="1" customWidth="1"/>
    <col min="5639" max="5887" width="9.140625" style="1"/>
    <col min="5888" max="5888" width="4.42578125" style="1" customWidth="1"/>
    <col min="5889" max="5889" width="23" style="1" customWidth="1"/>
    <col min="5890" max="5890" width="17.140625" style="1" customWidth="1"/>
    <col min="5891" max="5891" width="34.85546875" style="1" customWidth="1"/>
    <col min="5892" max="5894" width="13.140625" style="1" customWidth="1"/>
    <col min="5895" max="6143" width="9.140625" style="1"/>
    <col min="6144" max="6144" width="4.42578125" style="1" customWidth="1"/>
    <col min="6145" max="6145" width="23" style="1" customWidth="1"/>
    <col min="6146" max="6146" width="17.140625" style="1" customWidth="1"/>
    <col min="6147" max="6147" width="34.85546875" style="1" customWidth="1"/>
    <col min="6148" max="6150" width="13.140625" style="1" customWidth="1"/>
    <col min="6151" max="6399" width="9.140625" style="1"/>
    <col min="6400" max="6400" width="4.42578125" style="1" customWidth="1"/>
    <col min="6401" max="6401" width="23" style="1" customWidth="1"/>
    <col min="6402" max="6402" width="17.140625" style="1" customWidth="1"/>
    <col min="6403" max="6403" width="34.85546875" style="1" customWidth="1"/>
    <col min="6404" max="6406" width="13.140625" style="1" customWidth="1"/>
    <col min="6407" max="6655" width="9.140625" style="1"/>
    <col min="6656" max="6656" width="4.42578125" style="1" customWidth="1"/>
    <col min="6657" max="6657" width="23" style="1" customWidth="1"/>
    <col min="6658" max="6658" width="17.140625" style="1" customWidth="1"/>
    <col min="6659" max="6659" width="34.85546875" style="1" customWidth="1"/>
    <col min="6660" max="6662" width="13.140625" style="1" customWidth="1"/>
    <col min="6663" max="6911" width="9.140625" style="1"/>
    <col min="6912" max="6912" width="4.42578125" style="1" customWidth="1"/>
    <col min="6913" max="6913" width="23" style="1" customWidth="1"/>
    <col min="6914" max="6914" width="17.140625" style="1" customWidth="1"/>
    <col min="6915" max="6915" width="34.85546875" style="1" customWidth="1"/>
    <col min="6916" max="6918" width="13.140625" style="1" customWidth="1"/>
    <col min="6919" max="7167" width="9.140625" style="1"/>
    <col min="7168" max="7168" width="4.42578125" style="1" customWidth="1"/>
    <col min="7169" max="7169" width="23" style="1" customWidth="1"/>
    <col min="7170" max="7170" width="17.140625" style="1" customWidth="1"/>
    <col min="7171" max="7171" width="34.85546875" style="1" customWidth="1"/>
    <col min="7172" max="7174" width="13.140625" style="1" customWidth="1"/>
    <col min="7175" max="7423" width="9.140625" style="1"/>
    <col min="7424" max="7424" width="4.42578125" style="1" customWidth="1"/>
    <col min="7425" max="7425" width="23" style="1" customWidth="1"/>
    <col min="7426" max="7426" width="17.140625" style="1" customWidth="1"/>
    <col min="7427" max="7427" width="34.85546875" style="1" customWidth="1"/>
    <col min="7428" max="7430" width="13.140625" style="1" customWidth="1"/>
    <col min="7431" max="7679" width="9.140625" style="1"/>
    <col min="7680" max="7680" width="4.42578125" style="1" customWidth="1"/>
    <col min="7681" max="7681" width="23" style="1" customWidth="1"/>
    <col min="7682" max="7682" width="17.140625" style="1" customWidth="1"/>
    <col min="7683" max="7683" width="34.85546875" style="1" customWidth="1"/>
    <col min="7684" max="7686" width="13.140625" style="1" customWidth="1"/>
    <col min="7687" max="7935" width="9.140625" style="1"/>
    <col min="7936" max="7936" width="4.42578125" style="1" customWidth="1"/>
    <col min="7937" max="7937" width="23" style="1" customWidth="1"/>
    <col min="7938" max="7938" width="17.140625" style="1" customWidth="1"/>
    <col min="7939" max="7939" width="34.85546875" style="1" customWidth="1"/>
    <col min="7940" max="7942" width="13.140625" style="1" customWidth="1"/>
    <col min="7943" max="8191" width="9.140625" style="1"/>
    <col min="8192" max="8192" width="4.42578125" style="1" customWidth="1"/>
    <col min="8193" max="8193" width="23" style="1" customWidth="1"/>
    <col min="8194" max="8194" width="17.140625" style="1" customWidth="1"/>
    <col min="8195" max="8195" width="34.85546875" style="1" customWidth="1"/>
    <col min="8196" max="8198" width="13.140625" style="1" customWidth="1"/>
    <col min="8199" max="8447" width="9.140625" style="1"/>
    <col min="8448" max="8448" width="4.42578125" style="1" customWidth="1"/>
    <col min="8449" max="8449" width="23" style="1" customWidth="1"/>
    <col min="8450" max="8450" width="17.140625" style="1" customWidth="1"/>
    <col min="8451" max="8451" width="34.85546875" style="1" customWidth="1"/>
    <col min="8452" max="8454" width="13.140625" style="1" customWidth="1"/>
    <col min="8455" max="8703" width="9.140625" style="1"/>
    <col min="8704" max="8704" width="4.42578125" style="1" customWidth="1"/>
    <col min="8705" max="8705" width="23" style="1" customWidth="1"/>
    <col min="8706" max="8706" width="17.140625" style="1" customWidth="1"/>
    <col min="8707" max="8707" width="34.85546875" style="1" customWidth="1"/>
    <col min="8708" max="8710" width="13.140625" style="1" customWidth="1"/>
    <col min="8711" max="8959" width="9.140625" style="1"/>
    <col min="8960" max="8960" width="4.42578125" style="1" customWidth="1"/>
    <col min="8961" max="8961" width="23" style="1" customWidth="1"/>
    <col min="8962" max="8962" width="17.140625" style="1" customWidth="1"/>
    <col min="8963" max="8963" width="34.85546875" style="1" customWidth="1"/>
    <col min="8964" max="8966" width="13.140625" style="1" customWidth="1"/>
    <col min="8967" max="9215" width="9.140625" style="1"/>
    <col min="9216" max="9216" width="4.42578125" style="1" customWidth="1"/>
    <col min="9217" max="9217" width="23" style="1" customWidth="1"/>
    <col min="9218" max="9218" width="17.140625" style="1" customWidth="1"/>
    <col min="9219" max="9219" width="34.85546875" style="1" customWidth="1"/>
    <col min="9220" max="9222" width="13.140625" style="1" customWidth="1"/>
    <col min="9223" max="9471" width="9.140625" style="1"/>
    <col min="9472" max="9472" width="4.42578125" style="1" customWidth="1"/>
    <col min="9473" max="9473" width="23" style="1" customWidth="1"/>
    <col min="9474" max="9474" width="17.140625" style="1" customWidth="1"/>
    <col min="9475" max="9475" width="34.85546875" style="1" customWidth="1"/>
    <col min="9476" max="9478" width="13.140625" style="1" customWidth="1"/>
    <col min="9479" max="9727" width="9.140625" style="1"/>
    <col min="9728" max="9728" width="4.42578125" style="1" customWidth="1"/>
    <col min="9729" max="9729" width="23" style="1" customWidth="1"/>
    <col min="9730" max="9730" width="17.140625" style="1" customWidth="1"/>
    <col min="9731" max="9731" width="34.85546875" style="1" customWidth="1"/>
    <col min="9732" max="9734" width="13.140625" style="1" customWidth="1"/>
    <col min="9735" max="9983" width="9.140625" style="1"/>
    <col min="9984" max="9984" width="4.42578125" style="1" customWidth="1"/>
    <col min="9985" max="9985" width="23" style="1" customWidth="1"/>
    <col min="9986" max="9986" width="17.140625" style="1" customWidth="1"/>
    <col min="9987" max="9987" width="34.85546875" style="1" customWidth="1"/>
    <col min="9988" max="9990" width="13.140625" style="1" customWidth="1"/>
    <col min="9991" max="10239" width="9.140625" style="1"/>
    <col min="10240" max="10240" width="4.42578125" style="1" customWidth="1"/>
    <col min="10241" max="10241" width="23" style="1" customWidth="1"/>
    <col min="10242" max="10242" width="17.140625" style="1" customWidth="1"/>
    <col min="10243" max="10243" width="34.85546875" style="1" customWidth="1"/>
    <col min="10244" max="10246" width="13.140625" style="1" customWidth="1"/>
    <col min="10247" max="10495" width="9.140625" style="1"/>
    <col min="10496" max="10496" width="4.42578125" style="1" customWidth="1"/>
    <col min="10497" max="10497" width="23" style="1" customWidth="1"/>
    <col min="10498" max="10498" width="17.140625" style="1" customWidth="1"/>
    <col min="10499" max="10499" width="34.85546875" style="1" customWidth="1"/>
    <col min="10500" max="10502" width="13.140625" style="1" customWidth="1"/>
    <col min="10503" max="10751" width="9.140625" style="1"/>
    <col min="10752" max="10752" width="4.42578125" style="1" customWidth="1"/>
    <col min="10753" max="10753" width="23" style="1" customWidth="1"/>
    <col min="10754" max="10754" width="17.140625" style="1" customWidth="1"/>
    <col min="10755" max="10755" width="34.85546875" style="1" customWidth="1"/>
    <col min="10756" max="10758" width="13.140625" style="1" customWidth="1"/>
    <col min="10759" max="11007" width="9.140625" style="1"/>
    <col min="11008" max="11008" width="4.42578125" style="1" customWidth="1"/>
    <col min="11009" max="11009" width="23" style="1" customWidth="1"/>
    <col min="11010" max="11010" width="17.140625" style="1" customWidth="1"/>
    <col min="11011" max="11011" width="34.85546875" style="1" customWidth="1"/>
    <col min="11012" max="11014" width="13.140625" style="1" customWidth="1"/>
    <col min="11015" max="11263" width="9.140625" style="1"/>
    <col min="11264" max="11264" width="4.42578125" style="1" customWidth="1"/>
    <col min="11265" max="11265" width="23" style="1" customWidth="1"/>
    <col min="11266" max="11266" width="17.140625" style="1" customWidth="1"/>
    <col min="11267" max="11267" width="34.85546875" style="1" customWidth="1"/>
    <col min="11268" max="11270" width="13.140625" style="1" customWidth="1"/>
    <col min="11271" max="11519" width="9.140625" style="1"/>
    <col min="11520" max="11520" width="4.42578125" style="1" customWidth="1"/>
    <col min="11521" max="11521" width="23" style="1" customWidth="1"/>
    <col min="11522" max="11522" width="17.140625" style="1" customWidth="1"/>
    <col min="11523" max="11523" width="34.85546875" style="1" customWidth="1"/>
    <col min="11524" max="11526" width="13.140625" style="1" customWidth="1"/>
    <col min="11527" max="11775" width="9.140625" style="1"/>
    <col min="11776" max="11776" width="4.42578125" style="1" customWidth="1"/>
    <col min="11777" max="11777" width="23" style="1" customWidth="1"/>
    <col min="11778" max="11778" width="17.140625" style="1" customWidth="1"/>
    <col min="11779" max="11779" width="34.85546875" style="1" customWidth="1"/>
    <col min="11780" max="11782" width="13.140625" style="1" customWidth="1"/>
    <col min="11783" max="12031" width="9.140625" style="1"/>
    <col min="12032" max="12032" width="4.42578125" style="1" customWidth="1"/>
    <col min="12033" max="12033" width="23" style="1" customWidth="1"/>
    <col min="12034" max="12034" width="17.140625" style="1" customWidth="1"/>
    <col min="12035" max="12035" width="34.85546875" style="1" customWidth="1"/>
    <col min="12036" max="12038" width="13.140625" style="1" customWidth="1"/>
    <col min="12039" max="12287" width="9.140625" style="1"/>
    <col min="12288" max="12288" width="4.42578125" style="1" customWidth="1"/>
    <col min="12289" max="12289" width="23" style="1" customWidth="1"/>
    <col min="12290" max="12290" width="17.140625" style="1" customWidth="1"/>
    <col min="12291" max="12291" width="34.85546875" style="1" customWidth="1"/>
    <col min="12292" max="12294" width="13.140625" style="1" customWidth="1"/>
    <col min="12295" max="12543" width="9.140625" style="1"/>
    <col min="12544" max="12544" width="4.42578125" style="1" customWidth="1"/>
    <col min="12545" max="12545" width="23" style="1" customWidth="1"/>
    <col min="12546" max="12546" width="17.140625" style="1" customWidth="1"/>
    <col min="12547" max="12547" width="34.85546875" style="1" customWidth="1"/>
    <col min="12548" max="12550" width="13.140625" style="1" customWidth="1"/>
    <col min="12551" max="12799" width="9.140625" style="1"/>
    <col min="12800" max="12800" width="4.42578125" style="1" customWidth="1"/>
    <col min="12801" max="12801" width="23" style="1" customWidth="1"/>
    <col min="12802" max="12802" width="17.140625" style="1" customWidth="1"/>
    <col min="12803" max="12803" width="34.85546875" style="1" customWidth="1"/>
    <col min="12804" max="12806" width="13.140625" style="1" customWidth="1"/>
    <col min="12807" max="13055" width="9.140625" style="1"/>
    <col min="13056" max="13056" width="4.42578125" style="1" customWidth="1"/>
    <col min="13057" max="13057" width="23" style="1" customWidth="1"/>
    <col min="13058" max="13058" width="17.140625" style="1" customWidth="1"/>
    <col min="13059" max="13059" width="34.85546875" style="1" customWidth="1"/>
    <col min="13060" max="13062" width="13.140625" style="1" customWidth="1"/>
    <col min="13063" max="13311" width="9.140625" style="1"/>
    <col min="13312" max="13312" width="4.42578125" style="1" customWidth="1"/>
    <col min="13313" max="13313" width="23" style="1" customWidth="1"/>
    <col min="13314" max="13314" width="17.140625" style="1" customWidth="1"/>
    <col min="13315" max="13315" width="34.85546875" style="1" customWidth="1"/>
    <col min="13316" max="13318" width="13.140625" style="1" customWidth="1"/>
    <col min="13319" max="13567" width="9.140625" style="1"/>
    <col min="13568" max="13568" width="4.42578125" style="1" customWidth="1"/>
    <col min="13569" max="13569" width="23" style="1" customWidth="1"/>
    <col min="13570" max="13570" width="17.140625" style="1" customWidth="1"/>
    <col min="13571" max="13571" width="34.85546875" style="1" customWidth="1"/>
    <col min="13572" max="13574" width="13.140625" style="1" customWidth="1"/>
    <col min="13575" max="13823" width="9.140625" style="1"/>
    <col min="13824" max="13824" width="4.42578125" style="1" customWidth="1"/>
    <col min="13825" max="13825" width="23" style="1" customWidth="1"/>
    <col min="13826" max="13826" width="17.140625" style="1" customWidth="1"/>
    <col min="13827" max="13827" width="34.85546875" style="1" customWidth="1"/>
    <col min="13828" max="13830" width="13.140625" style="1" customWidth="1"/>
    <col min="13831" max="14079" width="9.140625" style="1"/>
    <col min="14080" max="14080" width="4.42578125" style="1" customWidth="1"/>
    <col min="14081" max="14081" width="23" style="1" customWidth="1"/>
    <col min="14082" max="14082" width="17.140625" style="1" customWidth="1"/>
    <col min="14083" max="14083" width="34.85546875" style="1" customWidth="1"/>
    <col min="14084" max="14086" width="13.140625" style="1" customWidth="1"/>
    <col min="14087" max="14335" width="9.140625" style="1"/>
    <col min="14336" max="14336" width="4.42578125" style="1" customWidth="1"/>
    <col min="14337" max="14337" width="23" style="1" customWidth="1"/>
    <col min="14338" max="14338" width="17.140625" style="1" customWidth="1"/>
    <col min="14339" max="14339" width="34.85546875" style="1" customWidth="1"/>
    <col min="14340" max="14342" width="13.140625" style="1" customWidth="1"/>
    <col min="14343" max="14591" width="9.140625" style="1"/>
    <col min="14592" max="14592" width="4.42578125" style="1" customWidth="1"/>
    <col min="14593" max="14593" width="23" style="1" customWidth="1"/>
    <col min="14594" max="14594" width="17.140625" style="1" customWidth="1"/>
    <col min="14595" max="14595" width="34.85546875" style="1" customWidth="1"/>
    <col min="14596" max="14598" width="13.140625" style="1" customWidth="1"/>
    <col min="14599" max="14847" width="9.140625" style="1"/>
    <col min="14848" max="14848" width="4.42578125" style="1" customWidth="1"/>
    <col min="14849" max="14849" width="23" style="1" customWidth="1"/>
    <col min="14850" max="14850" width="17.140625" style="1" customWidth="1"/>
    <col min="14851" max="14851" width="34.85546875" style="1" customWidth="1"/>
    <col min="14852" max="14854" width="13.140625" style="1" customWidth="1"/>
    <col min="14855" max="15103" width="9.140625" style="1"/>
    <col min="15104" max="15104" width="4.42578125" style="1" customWidth="1"/>
    <col min="15105" max="15105" width="23" style="1" customWidth="1"/>
    <col min="15106" max="15106" width="17.140625" style="1" customWidth="1"/>
    <col min="15107" max="15107" width="34.85546875" style="1" customWidth="1"/>
    <col min="15108" max="15110" width="13.140625" style="1" customWidth="1"/>
    <col min="15111" max="15359" width="9.140625" style="1"/>
    <col min="15360" max="15360" width="4.42578125" style="1" customWidth="1"/>
    <col min="15361" max="15361" width="23" style="1" customWidth="1"/>
    <col min="15362" max="15362" width="17.140625" style="1" customWidth="1"/>
    <col min="15363" max="15363" width="34.85546875" style="1" customWidth="1"/>
    <col min="15364" max="15366" width="13.140625" style="1" customWidth="1"/>
    <col min="15367" max="15615" width="9.140625" style="1"/>
    <col min="15616" max="15616" width="4.42578125" style="1" customWidth="1"/>
    <col min="15617" max="15617" width="23" style="1" customWidth="1"/>
    <col min="15618" max="15618" width="17.140625" style="1" customWidth="1"/>
    <col min="15619" max="15619" width="34.85546875" style="1" customWidth="1"/>
    <col min="15620" max="15622" width="13.140625" style="1" customWidth="1"/>
    <col min="15623" max="15871" width="9.140625" style="1"/>
    <col min="15872" max="15872" width="4.42578125" style="1" customWidth="1"/>
    <col min="15873" max="15873" width="23" style="1" customWidth="1"/>
    <col min="15874" max="15874" width="17.140625" style="1" customWidth="1"/>
    <col min="15875" max="15875" width="34.85546875" style="1" customWidth="1"/>
    <col min="15876" max="15878" width="13.140625" style="1" customWidth="1"/>
    <col min="15879" max="16127" width="9.140625" style="1"/>
    <col min="16128" max="16128" width="4.42578125" style="1" customWidth="1"/>
    <col min="16129" max="16129" width="23" style="1" customWidth="1"/>
    <col min="16130" max="16130" width="17.140625" style="1" customWidth="1"/>
    <col min="16131" max="16131" width="34.85546875" style="1" customWidth="1"/>
    <col min="16132" max="16134" width="13.140625" style="1" customWidth="1"/>
    <col min="16135" max="16384" width="9.140625" style="1"/>
  </cols>
  <sheetData>
    <row r="1" spans="1:11" x14ac:dyDescent="0.25">
      <c r="A1" s="346"/>
      <c r="B1" s="346"/>
      <c r="C1" s="349"/>
      <c r="D1" s="349"/>
      <c r="E1" s="440" t="s">
        <v>960</v>
      </c>
      <c r="F1" s="440"/>
      <c r="G1" s="440"/>
    </row>
    <row r="2" spans="1:11" ht="113.25" customHeight="1" x14ac:dyDescent="0.25">
      <c r="A2" s="346"/>
      <c r="B2" s="346"/>
      <c r="C2" s="349"/>
      <c r="D2" s="349"/>
      <c r="E2" s="438" t="s">
        <v>943</v>
      </c>
      <c r="F2" s="438"/>
      <c r="G2" s="438"/>
    </row>
    <row r="3" spans="1:11" s="9" customFormat="1" ht="23.25" customHeight="1" x14ac:dyDescent="0.25">
      <c r="A3" s="328"/>
      <c r="B3" s="328"/>
      <c r="C3" s="369"/>
      <c r="D3" s="327"/>
      <c r="E3" s="438" t="s">
        <v>916</v>
      </c>
      <c r="F3" s="438"/>
      <c r="G3" s="438"/>
    </row>
    <row r="4" spans="1:11" s="8" customFormat="1" ht="73.5" customHeight="1" x14ac:dyDescent="0.25">
      <c r="A4" s="345"/>
      <c r="B4" s="346"/>
      <c r="C4" s="348"/>
      <c r="D4" s="348"/>
      <c r="E4" s="440" t="s">
        <v>767</v>
      </c>
      <c r="F4" s="440"/>
      <c r="G4" s="440"/>
      <c r="H4" s="10"/>
      <c r="I4" s="10"/>
      <c r="J4" s="10"/>
      <c r="K4" s="10"/>
    </row>
    <row r="5" spans="1:11" s="9" customFormat="1" ht="15" customHeight="1" x14ac:dyDescent="0.25">
      <c r="A5" s="443" t="s">
        <v>917</v>
      </c>
      <c r="B5" s="443"/>
      <c r="C5" s="443"/>
      <c r="D5" s="443"/>
      <c r="E5" s="443"/>
      <c r="F5" s="443"/>
      <c r="G5" s="443"/>
    </row>
    <row r="6" spans="1:11" s="9" customFormat="1" ht="36" customHeight="1" x14ac:dyDescent="0.25">
      <c r="A6" s="443" t="s">
        <v>944</v>
      </c>
      <c r="B6" s="443"/>
      <c r="C6" s="443"/>
      <c r="D6" s="443"/>
      <c r="E6" s="443"/>
      <c r="F6" s="443"/>
      <c r="G6" s="443"/>
    </row>
    <row r="7" spans="1:11" s="9" customFormat="1" ht="15.75" customHeight="1" x14ac:dyDescent="0.25">
      <c r="A7" s="328"/>
      <c r="B7" s="328"/>
      <c r="C7" s="327"/>
      <c r="D7" s="327"/>
      <c r="E7" s="327"/>
      <c r="F7" s="327"/>
      <c r="G7" s="370" t="s">
        <v>216</v>
      </c>
    </row>
    <row r="8" spans="1:11" s="8" customFormat="1" ht="28.5" customHeight="1" x14ac:dyDescent="0.25">
      <c r="A8" s="330"/>
      <c r="B8" s="315" t="s">
        <v>918</v>
      </c>
      <c r="C8" s="451" t="s">
        <v>919</v>
      </c>
      <c r="D8" s="451"/>
      <c r="E8" s="372" t="s">
        <v>444</v>
      </c>
      <c r="F8" s="372" t="s">
        <v>664</v>
      </c>
      <c r="G8" s="372" t="s">
        <v>728</v>
      </c>
      <c r="H8" s="9"/>
      <c r="I8" s="9"/>
      <c r="J8" s="9"/>
      <c r="K8" s="9"/>
    </row>
    <row r="9" spans="1:11" s="9" customFormat="1" ht="31.5" customHeight="1" x14ac:dyDescent="0.25">
      <c r="A9" s="330">
        <v>853</v>
      </c>
      <c r="B9" s="315" t="s">
        <v>920</v>
      </c>
      <c r="C9" s="452" t="s">
        <v>921</v>
      </c>
      <c r="D9" s="452"/>
      <c r="E9" s="320">
        <f>E10</f>
        <v>20573437.739999998</v>
      </c>
      <c r="F9" s="320">
        <f t="shared" ref="F9:G9" si="0">F10</f>
        <v>0</v>
      </c>
      <c r="G9" s="320">
        <f t="shared" si="0"/>
        <v>0</v>
      </c>
    </row>
    <row r="10" spans="1:11" ht="33.75" customHeight="1" x14ac:dyDescent="0.25">
      <c r="A10" s="315">
        <v>853</v>
      </c>
      <c r="B10" s="315" t="s">
        <v>922</v>
      </c>
      <c r="C10" s="450" t="s">
        <v>923</v>
      </c>
      <c r="D10" s="450"/>
      <c r="E10" s="336">
        <f>E11+E15</f>
        <v>20573437.739999998</v>
      </c>
      <c r="F10" s="336">
        <f t="shared" ref="F10:G10" si="1">F11+F15</f>
        <v>0</v>
      </c>
      <c r="G10" s="336">
        <f t="shared" si="1"/>
        <v>0</v>
      </c>
    </row>
    <row r="11" spans="1:11" s="9" customFormat="1" ht="24.75" customHeight="1" x14ac:dyDescent="0.25">
      <c r="A11" s="330">
        <v>853</v>
      </c>
      <c r="B11" s="315" t="s">
        <v>924</v>
      </c>
      <c r="C11" s="450" t="s">
        <v>925</v>
      </c>
      <c r="D11" s="450"/>
      <c r="E11" s="336">
        <f>E12</f>
        <v>-12341564.07</v>
      </c>
      <c r="F11" s="336">
        <f t="shared" ref="F11:G13" si="2">F12</f>
        <v>0</v>
      </c>
      <c r="G11" s="336">
        <f t="shared" si="2"/>
        <v>0</v>
      </c>
    </row>
    <row r="12" spans="1:11" s="9" customFormat="1" ht="36.75" customHeight="1" x14ac:dyDescent="0.25">
      <c r="A12" s="330">
        <v>853</v>
      </c>
      <c r="B12" s="315" t="s">
        <v>926</v>
      </c>
      <c r="C12" s="450" t="s">
        <v>927</v>
      </c>
      <c r="D12" s="450"/>
      <c r="E12" s="336">
        <f>E13</f>
        <v>-12341564.07</v>
      </c>
      <c r="F12" s="336">
        <f t="shared" si="2"/>
        <v>0</v>
      </c>
      <c r="G12" s="336">
        <f t="shared" si="2"/>
        <v>0</v>
      </c>
    </row>
    <row r="13" spans="1:11" s="9" customFormat="1" ht="36.75" customHeight="1" x14ac:dyDescent="0.25">
      <c r="A13" s="330">
        <v>853</v>
      </c>
      <c r="B13" s="315" t="s">
        <v>928</v>
      </c>
      <c r="C13" s="450" t="s">
        <v>929</v>
      </c>
      <c r="D13" s="450"/>
      <c r="E13" s="336">
        <f>E14</f>
        <v>-12341564.07</v>
      </c>
      <c r="F13" s="336">
        <f t="shared" si="2"/>
        <v>0</v>
      </c>
      <c r="G13" s="336">
        <f t="shared" si="2"/>
        <v>0</v>
      </c>
    </row>
    <row r="14" spans="1:11" s="9" customFormat="1" ht="35.25" customHeight="1" x14ac:dyDescent="0.25">
      <c r="A14" s="330">
        <v>853</v>
      </c>
      <c r="B14" s="315" t="s">
        <v>930</v>
      </c>
      <c r="C14" s="450" t="s">
        <v>931</v>
      </c>
      <c r="D14" s="450"/>
      <c r="E14" s="336">
        <f>-13852611.07+1562473.4-51426.4</f>
        <v>-12341564.07</v>
      </c>
      <c r="F14" s="336"/>
      <c r="G14" s="336"/>
    </row>
    <row r="15" spans="1:11" s="9" customFormat="1" ht="27" customHeight="1" x14ac:dyDescent="0.25">
      <c r="A15" s="330">
        <v>853</v>
      </c>
      <c r="B15" s="315" t="s">
        <v>932</v>
      </c>
      <c r="C15" s="450" t="s">
        <v>933</v>
      </c>
      <c r="D15" s="450"/>
      <c r="E15" s="336">
        <f t="shared" ref="E15:G17" si="3">E16</f>
        <v>32915001.809999999</v>
      </c>
      <c r="F15" s="336">
        <f t="shared" si="3"/>
        <v>0</v>
      </c>
      <c r="G15" s="336">
        <f t="shared" si="3"/>
        <v>0</v>
      </c>
    </row>
    <row r="16" spans="1:11" s="9" customFormat="1" ht="36.75" customHeight="1" x14ac:dyDescent="0.25">
      <c r="A16" s="330">
        <v>853</v>
      </c>
      <c r="B16" s="315" t="s">
        <v>934</v>
      </c>
      <c r="C16" s="450" t="s">
        <v>935</v>
      </c>
      <c r="D16" s="450"/>
      <c r="E16" s="336">
        <f t="shared" si="3"/>
        <v>32915001.809999999</v>
      </c>
      <c r="F16" s="336">
        <f t="shared" si="3"/>
        <v>0</v>
      </c>
      <c r="G16" s="336">
        <f t="shared" si="3"/>
        <v>0</v>
      </c>
    </row>
    <row r="17" spans="1:7" s="9" customFormat="1" ht="35.25" customHeight="1" x14ac:dyDescent="0.25">
      <c r="A17" s="330">
        <v>853</v>
      </c>
      <c r="B17" s="315" t="s">
        <v>936</v>
      </c>
      <c r="C17" s="450" t="s">
        <v>937</v>
      </c>
      <c r="D17" s="450"/>
      <c r="E17" s="336">
        <f t="shared" si="3"/>
        <v>32915001.809999999</v>
      </c>
      <c r="F17" s="336">
        <f t="shared" si="3"/>
        <v>0</v>
      </c>
      <c r="G17" s="336">
        <f t="shared" si="3"/>
        <v>0</v>
      </c>
    </row>
    <row r="18" spans="1:7" s="9" customFormat="1" ht="48.75" customHeight="1" x14ac:dyDescent="0.25">
      <c r="A18" s="330">
        <v>853</v>
      </c>
      <c r="B18" s="315" t="s">
        <v>938</v>
      </c>
      <c r="C18" s="450" t="s">
        <v>939</v>
      </c>
      <c r="D18" s="450"/>
      <c r="E18" s="336">
        <v>32915001.809999999</v>
      </c>
      <c r="F18" s="336"/>
      <c r="G18" s="336"/>
    </row>
    <row r="19" spans="1:7" s="9" customFormat="1" ht="34.5" customHeight="1" x14ac:dyDescent="0.25">
      <c r="A19" s="375"/>
      <c r="B19" s="315"/>
      <c r="C19" s="450" t="s">
        <v>940</v>
      </c>
      <c r="D19" s="450"/>
      <c r="E19" s="336">
        <f>E11+E15</f>
        <v>20573437.739999998</v>
      </c>
      <c r="F19" s="336">
        <f t="shared" ref="F19:G19" si="4">F11+F15</f>
        <v>0</v>
      </c>
      <c r="G19" s="336">
        <f t="shared" si="4"/>
        <v>0</v>
      </c>
    </row>
    <row r="20" spans="1:7" x14ac:dyDescent="0.25">
      <c r="A20" s="346"/>
      <c r="B20" s="346"/>
      <c r="C20" s="349"/>
      <c r="D20" s="349"/>
      <c r="E20" s="349"/>
      <c r="F20" s="349"/>
      <c r="G20" s="349"/>
    </row>
    <row r="21" spans="1:7" x14ac:dyDescent="0.25">
      <c r="A21" s="346"/>
      <c r="B21" s="346"/>
      <c r="C21" s="349"/>
      <c r="D21" s="349"/>
      <c r="E21" s="421">
        <f>'1.Дох'!C92-'3.ВС'!J440</f>
        <v>51426.399999999441</v>
      </c>
      <c r="F21" s="376"/>
      <c r="G21" s="376"/>
    </row>
    <row r="22" spans="1:7" x14ac:dyDescent="0.25">
      <c r="A22" s="346"/>
      <c r="B22" s="346"/>
      <c r="C22" s="377"/>
      <c r="D22" s="377" t="s">
        <v>941</v>
      </c>
      <c r="E22" s="378">
        <f>[2]Дох.!C131</f>
        <v>192134889.22999999</v>
      </c>
      <c r="F22" s="378">
        <f>[2]Дох.!D131</f>
        <v>193147789.22999999</v>
      </c>
      <c r="G22" s="378">
        <f>[2]Дох.!E131</f>
        <v>52107712.379999995</v>
      </c>
    </row>
    <row r="23" spans="1:7" x14ac:dyDescent="0.25">
      <c r="C23" s="365"/>
      <c r="D23" s="365" t="s">
        <v>942</v>
      </c>
      <c r="E23" s="366">
        <f>[2]Функц.!P441</f>
        <v>201209350.22999999</v>
      </c>
      <c r="F23" s="366">
        <f>[2]Функц.!Q441</f>
        <v>202222250.22999999</v>
      </c>
      <c r="G23" s="366">
        <f>[2]Функц.!R441</f>
        <v>50516008.289999999</v>
      </c>
    </row>
    <row r="24" spans="1:7" x14ac:dyDescent="0.25">
      <c r="C24" s="365"/>
      <c r="D24" s="365"/>
      <c r="E24" s="366">
        <f>[3]Остатки!$C$1</f>
        <v>32915001.809999999</v>
      </c>
      <c r="F24" s="366">
        <f>F22-F23</f>
        <v>-9074461</v>
      </c>
      <c r="G24" s="366">
        <f>G22-G23</f>
        <v>1591704.0899999961</v>
      </c>
    </row>
    <row r="25" spans="1:7" x14ac:dyDescent="0.25">
      <c r="C25" s="365"/>
      <c r="D25" s="365"/>
      <c r="E25" s="365"/>
      <c r="F25" s="365"/>
      <c r="G25" s="365"/>
    </row>
    <row r="26" spans="1:7" x14ac:dyDescent="0.25">
      <c r="C26" s="365"/>
      <c r="D26" s="365"/>
      <c r="E26" s="365"/>
      <c r="F26" s="365"/>
      <c r="G26" s="365"/>
    </row>
    <row r="27" spans="1:7" x14ac:dyDescent="0.25">
      <c r="C27" s="365"/>
      <c r="D27" s="365"/>
      <c r="E27" s="365"/>
      <c r="F27" s="365"/>
      <c r="G27" s="365"/>
    </row>
    <row r="28" spans="1:7" x14ac:dyDescent="0.25">
      <c r="C28" s="365"/>
      <c r="D28" s="365"/>
      <c r="E28" s="365"/>
      <c r="F28" s="365"/>
      <c r="G28" s="365"/>
    </row>
    <row r="29" spans="1:7" x14ac:dyDescent="0.25">
      <c r="C29" s="365"/>
      <c r="D29" s="365"/>
      <c r="E29" s="365"/>
      <c r="F29" s="365"/>
      <c r="G29" s="365"/>
    </row>
    <row r="30" spans="1:7" x14ac:dyDescent="0.25">
      <c r="C30" s="365"/>
      <c r="D30" s="367"/>
      <c r="E30" s="367"/>
      <c r="F30" s="365"/>
      <c r="G30" s="365"/>
    </row>
    <row r="31" spans="1:7" x14ac:dyDescent="0.25">
      <c r="C31" s="365"/>
      <c r="D31" s="367"/>
      <c r="E31" s="367"/>
      <c r="F31" s="365"/>
      <c r="G31" s="365"/>
    </row>
    <row r="32" spans="1:7" x14ac:dyDescent="0.25">
      <c r="C32" s="365"/>
      <c r="D32" s="365"/>
      <c r="E32" s="365"/>
      <c r="F32" s="365"/>
      <c r="G32" s="365"/>
    </row>
    <row r="33" spans="1:7" x14ac:dyDescent="0.25">
      <c r="C33" s="365"/>
      <c r="D33" s="365"/>
      <c r="E33" s="365"/>
      <c r="F33" s="365"/>
      <c r="G33" s="365"/>
    </row>
    <row r="35" spans="1:7" x14ac:dyDescent="0.25">
      <c r="A35" s="1"/>
      <c r="B35" s="1"/>
      <c r="D35" s="368"/>
      <c r="E35" s="368"/>
    </row>
  </sheetData>
  <mergeCells count="18">
    <mergeCell ref="A6:G6"/>
    <mergeCell ref="E1:G1"/>
    <mergeCell ref="E2:G2"/>
    <mergeCell ref="E3:G3"/>
    <mergeCell ref="E4:G4"/>
    <mergeCell ref="A5:G5"/>
    <mergeCell ref="C19:D19"/>
    <mergeCell ref="C8:D8"/>
    <mergeCell ref="C9:D9"/>
    <mergeCell ref="C10:D10"/>
    <mergeCell ref="C11:D11"/>
    <mergeCell ref="C12:D12"/>
    <mergeCell ref="C13:D13"/>
    <mergeCell ref="C14:D14"/>
    <mergeCell ref="C15:D15"/>
    <mergeCell ref="C16:D16"/>
    <mergeCell ref="C17:D17"/>
    <mergeCell ref="C18:D18"/>
  </mergeCells>
  <pageMargins left="0.59055118110236227" right="0.39370078740157483" top="0.35433070866141736" bottom="0.15748031496062992" header="0.31496062992125984" footer="0.31496062992125984"/>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6" t="s">
        <v>453</v>
      </c>
      <c r="B3" s="436"/>
      <c r="C3" s="436"/>
      <c r="D3" s="436"/>
      <c r="E3" s="436"/>
      <c r="F3" s="436"/>
      <c r="G3" s="436"/>
      <c r="H3" s="436"/>
      <c r="I3" s="101"/>
      <c r="J3" s="101"/>
      <c r="K3" s="101"/>
      <c r="L3" s="101"/>
    </row>
    <row r="4" spans="1:25" s="25" customFormat="1" ht="19.5" customHeight="1" x14ac:dyDescent="0.25">
      <c r="A4" s="33"/>
      <c r="B4" s="23"/>
      <c r="C4" s="23"/>
      <c r="D4" s="23"/>
      <c r="E4" s="24"/>
      <c r="F4" s="24"/>
      <c r="G4" s="24"/>
      <c r="H4" s="33"/>
      <c r="I4" s="453" t="s">
        <v>454</v>
      </c>
      <c r="J4" s="453"/>
      <c r="K4" s="453"/>
      <c r="L4" s="453"/>
      <c r="M4" s="2"/>
      <c r="N4" s="454" t="s">
        <v>383</v>
      </c>
      <c r="O4" s="454"/>
      <c r="P4" s="454"/>
      <c r="Q4" s="454"/>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705</v>
      </c>
      <c r="B114" s="282"/>
      <c r="C114" s="282"/>
      <c r="D114" s="282"/>
      <c r="E114" s="3" t="s">
        <v>250</v>
      </c>
      <c r="F114" s="2" t="s">
        <v>100</v>
      </c>
      <c r="G114" s="2" t="s">
        <v>40</v>
      </c>
      <c r="H114" s="3"/>
      <c r="I114" s="283"/>
      <c r="J114" s="283"/>
      <c r="K114" s="283"/>
      <c r="L114" s="283"/>
      <c r="M114" s="4"/>
      <c r="N114" s="122">
        <v>51</v>
      </c>
      <c r="O114" s="284" t="s">
        <v>540</v>
      </c>
      <c r="P114" s="153" t="s">
        <v>706</v>
      </c>
      <c r="Q114" s="122" t="s">
        <v>707</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702</v>
      </c>
    </row>
    <row r="127" spans="1:18" ht="18" customHeight="1" x14ac:dyDescent="0.25">
      <c r="A127" s="94" t="s">
        <v>705</v>
      </c>
      <c r="B127" s="95"/>
      <c r="C127" s="95"/>
      <c r="D127" s="95"/>
      <c r="E127" s="3" t="s">
        <v>250</v>
      </c>
      <c r="F127" s="2" t="s">
        <v>100</v>
      </c>
      <c r="G127" s="2" t="s">
        <v>40</v>
      </c>
      <c r="H127" s="3"/>
      <c r="I127" s="103"/>
      <c r="J127" s="103"/>
      <c r="K127" s="103"/>
      <c r="L127" s="103"/>
      <c r="M127" s="4"/>
      <c r="N127" s="122">
        <v>51</v>
      </c>
      <c r="O127" s="121" t="s">
        <v>540</v>
      </c>
      <c r="P127" s="153" t="s">
        <v>706</v>
      </c>
      <c r="Q127" s="122" t="s">
        <v>707</v>
      </c>
    </row>
    <row r="128" spans="1:18" ht="32.25" customHeight="1" x14ac:dyDescent="0.25">
      <c r="A128" s="94" t="s">
        <v>705</v>
      </c>
      <c r="B128" s="95"/>
      <c r="C128" s="95"/>
      <c r="D128" s="95"/>
      <c r="E128" s="3" t="s">
        <v>250</v>
      </c>
      <c r="F128" s="2" t="s">
        <v>100</v>
      </c>
      <c r="G128" s="2" t="s">
        <v>40</v>
      </c>
      <c r="H128" s="3"/>
      <c r="I128" s="301"/>
      <c r="J128" s="301"/>
      <c r="K128" s="301"/>
      <c r="L128" s="301"/>
      <c r="M128" s="4"/>
      <c r="N128" s="122">
        <v>51</v>
      </c>
      <c r="O128" s="302" t="s">
        <v>540</v>
      </c>
      <c r="P128" s="153" t="s">
        <v>706</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709</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60"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'3.ВС'!J234</f>
        <v>0</v>
      </c>
      <c r="C20" s="296">
        <f>'3.ВС'!K234</f>
        <v>0</v>
      </c>
      <c r="D20" s="296">
        <f>'3.ВС'!L234</f>
        <v>0</v>
      </c>
    </row>
    <row r="21" spans="1:4" ht="30" x14ac:dyDescent="0.25">
      <c r="A21" s="295" t="s">
        <v>230</v>
      </c>
      <c r="B21" s="296">
        <f>'3.ВС'!J243</f>
        <v>0</v>
      </c>
      <c r="C21" s="296">
        <f>'3.ВС'!K243</f>
        <v>0</v>
      </c>
      <c r="D21" s="296">
        <f>'3.ВС'!L243</f>
        <v>0</v>
      </c>
    </row>
    <row r="22" spans="1:4" ht="64.5" customHeight="1" x14ac:dyDescent="0.25">
      <c r="A22" s="295" t="s">
        <v>394</v>
      </c>
      <c r="B22" s="297">
        <f>'3.ВС'!J365</f>
        <v>0</v>
      </c>
      <c r="C22" s="297">
        <f>'3.ВС'!K365</f>
        <v>0</v>
      </c>
      <c r="D22" s="297">
        <f>'3.ВС'!L365</f>
        <v>0</v>
      </c>
    </row>
    <row r="23" spans="1:4" ht="60" x14ac:dyDescent="0.25">
      <c r="A23" s="295" t="s">
        <v>120</v>
      </c>
      <c r="B23" s="297">
        <f>'3.ВС'!J359</f>
        <v>0</v>
      </c>
      <c r="C23" s="297">
        <f>'3.ВС'!K359</f>
        <v>0</v>
      </c>
      <c r="D23" s="297">
        <f>'3.ВС'!L359</f>
        <v>0</v>
      </c>
    </row>
    <row r="24" spans="1:4" ht="45" x14ac:dyDescent="0.25">
      <c r="A24" s="270" t="s">
        <v>119</v>
      </c>
      <c r="B24" s="297">
        <f>'3.ВС'!J360</f>
        <v>0</v>
      </c>
      <c r="C24" s="297">
        <f>'3.ВС'!K360</f>
        <v>0</v>
      </c>
      <c r="D24" s="297">
        <f>'3.ВС'!L360</f>
        <v>0</v>
      </c>
    </row>
    <row r="25" spans="1:4" ht="120" x14ac:dyDescent="0.25">
      <c r="A25" s="270" t="s">
        <v>268</v>
      </c>
      <c r="B25" s="297">
        <f>'3.ВС'!J355</f>
        <v>0</v>
      </c>
      <c r="C25" s="297">
        <f>'3.ВС'!K355</f>
        <v>0</v>
      </c>
      <c r="D25" s="297">
        <f>'3.ВС'!L355</f>
        <v>0</v>
      </c>
    </row>
    <row r="26" spans="1:4" x14ac:dyDescent="0.25">
      <c r="A26" s="298" t="s">
        <v>285</v>
      </c>
      <c r="B26" s="299">
        <f>SUM(B20:B25)</f>
        <v>0</v>
      </c>
      <c r="C26" s="299">
        <f t="shared" ref="C26:D26" si="0">SUM(C20:C25)</f>
        <v>0</v>
      </c>
      <c r="D26" s="299">
        <f t="shared" si="0"/>
        <v>0</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55" t="s">
        <v>695</v>
      </c>
      <c r="B1" s="455" t="s">
        <v>399</v>
      </c>
      <c r="C1" s="455"/>
      <c r="D1" s="455" t="s">
        <v>444</v>
      </c>
      <c r="E1" s="455"/>
      <c r="F1" s="455" t="s">
        <v>664</v>
      </c>
      <c r="G1" s="455"/>
    </row>
    <row r="2" spans="1:11" ht="38.25" x14ac:dyDescent="0.25">
      <c r="A2" s="455"/>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5</vt:i4>
      </vt:variant>
    </vt:vector>
  </HeadingPairs>
  <TitlesOfParts>
    <vt:vector size="14" baseType="lpstr">
      <vt:lpstr>3.ВС (2)</vt:lpstr>
      <vt:lpstr>1.Дох</vt:lpstr>
      <vt:lpstr>3.ВС</vt:lpstr>
      <vt:lpstr>4.ФС</vt:lpstr>
      <vt:lpstr>5.ПС</vt:lpstr>
      <vt:lpstr>8.Ист</vt:lpstr>
      <vt:lpstr>ОМ ПСР</vt:lpstr>
      <vt:lpstr>субс,субв</vt:lpstr>
      <vt:lpstr>Лист5</vt:lpstr>
      <vt:lpstr>'1.Дох'!Заголовки_для_печати</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2026-10-08T12:10:56Z</dcterms:modified>
</cp:coreProperties>
</file>