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айон" sheetId="1" r:id="rId1"/>
  </sheets>
  <definedNames>
    <definedName name="_xlnm.Print_Titles" localSheetId="0">район!$4:$4</definedName>
  </definedNames>
  <calcPr calcId="145621"/>
</workbook>
</file>

<file path=xl/calcChain.xml><?xml version="1.0" encoding="utf-8"?>
<calcChain xmlns="http://schemas.openxmlformats.org/spreadsheetml/2006/main">
  <c r="F40" i="1" l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D16" i="1" l="1"/>
  <c r="E16" i="1"/>
  <c r="C16" i="1"/>
  <c r="E48" i="1"/>
  <c r="D48" i="1"/>
  <c r="C48" i="1"/>
  <c r="E45" i="1"/>
  <c r="D45" i="1"/>
  <c r="C45" i="1"/>
  <c r="E40" i="1"/>
  <c r="D40" i="1"/>
  <c r="C40" i="1"/>
  <c r="E37" i="1"/>
  <c r="D37" i="1"/>
  <c r="C37" i="1"/>
  <c r="E31" i="1"/>
  <c r="D31" i="1"/>
  <c r="C31" i="1"/>
  <c r="E29" i="1"/>
  <c r="D29" i="1"/>
  <c r="C29" i="1"/>
  <c r="E24" i="1"/>
  <c r="D24" i="1"/>
  <c r="C24" i="1"/>
  <c r="E18" i="1"/>
  <c r="D18" i="1"/>
  <c r="C18" i="1"/>
  <c r="E14" i="1"/>
  <c r="D14" i="1"/>
  <c r="C14" i="1"/>
  <c r="E5" i="1"/>
  <c r="D5" i="1"/>
  <c r="C5" i="1"/>
  <c r="F5" i="1" l="1"/>
  <c r="D51" i="1"/>
  <c r="C51" i="1"/>
  <c r="E51" i="1"/>
  <c r="G5" i="1" l="1"/>
</calcChain>
</file>

<file path=xl/sharedStrings.xml><?xml version="1.0" encoding="utf-8"?>
<sst xmlns="http://schemas.openxmlformats.org/spreadsheetml/2006/main" count="106" uniqueCount="106">
  <si>
    <t>(рублей)</t>
  </si>
  <si>
    <t xml:space="preserve"> Наименование </t>
  </si>
  <si>
    <t>Рз 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</si>
  <si>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</si>
  <si>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</si>
  <si>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</si>
  <si>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</si>
  <si>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</si>
  <si>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</si>
  <si>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</si>
  <si>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</si>
  <si>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</si>
  <si>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</si>
  <si>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</si>
  <si>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</si>
  <si>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</si>
  <si>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</si>
  <si>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</si>
  <si>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</si>
  <si>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</si>
  <si>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</si>
  <si>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</si>
  <si>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</si>
  <si>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</si>
  <si>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</si>
  <si>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</si>
  <si>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</si>
  <si>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</si>
  <si>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</si>
  <si>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</si>
  <si>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</si>
  <si>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</si>
  <si>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</si>
  <si>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</si>
  <si>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</si>
  <si>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</si>
  <si>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</si>
  <si>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</si>
  <si>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</si>
  <si>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</si>
  <si>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</si>
  <si>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</si>
  <si>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</si>
  <si>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</si>
  <si>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</si>
  <si>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</si>
  <si>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</si>
  <si>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</si>
  <si>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</si>
  <si>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</si>
  <si>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</si>
  <si>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</si>
  <si>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</si>
  <si>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</si>
  <si>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</si>
  <si>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</si>
  <si>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</si>
  <si>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</si>
  <si>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</si>
  <si>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</si>
  <si>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</si>
  <si>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</si>
  <si>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</si>
  <si>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</si>
  <si>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</si>
  <si>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</si>
  <si>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</si>
  <si>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</si>
  <si>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</si>
  <si>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</si>
  <si>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</si>
  <si>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</si>
  <si>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</si>
  <si>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</si>
  <si>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</si>
  <si>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</si>
  <si>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Прочие межбюджетные трансферты общего характера</t>
  </si>
  <si>
    <t>1403</t>
  </si>
  <si>
    <t>ВСЕГО:</t>
  </si>
  <si>
    <t>тел.9 18 31</t>
  </si>
  <si>
    <t>0703</t>
  </si>
  <si>
    <t>Дополнительное образование детей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</si>
  <si>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</si>
  <si>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</si>
  <si>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</si>
  <si>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</si>
  <si>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</si>
  <si>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 xml:space="preserve">Бюджетные асигнования, утвержденные сводной бюджетной росписью с учетом изменений
</t>
  </si>
  <si>
    <t>Процент исполнения к плановым бюджетным назначениям, утвержденным решением о бюджете</t>
  </si>
  <si>
    <t>Процент исполнения к уточненным бюджетным назначениям, утвержденным бюджетной росписью</t>
  </si>
  <si>
    <t>1103</t>
  </si>
  <si>
    <t>Спорт высших достижений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</si>
  <si>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</si>
  <si>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</si>
  <si>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</si>
  <si>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</si>
  <si>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Исп.С.А.Кащеева</t>
  </si>
  <si>
    <t>План расходов
на 2026 год в соответствии с решением Клетнянского районного Совета народных депутатов от 16.12.2025 № 14-1 "О бюджете Клетнянского муниципального района Брянской области на 2026 год и на плановый период 2027 и 2028 годов" (в редакции решения от 30.03.2026 № 17-4 по состоянию на конец отчетного периода)</t>
  </si>
  <si>
    <t>Благоустройство</t>
  </si>
  <si>
    <t>0503</t>
  </si>
  <si>
    <t>Сведения об исполнении бюджета Клетнянского муниципального района Брянской области за 1 полугодие 2026 года по расходам в разрезе разделов и подразделов классификации расходов в сравнении с запланированными значениями на 2026 год</t>
  </si>
  <si>
    <t>Кассовое исполнение
за первое полугодие
2026 года</t>
  </si>
  <si>
    <t>Обеспечение проведения выборов и референдумов</t>
  </si>
  <si>
    <t>0107</t>
  </si>
  <si>
    <t xml:space="preserve">Другие вопросы в области жилищно-коммунального хозяйства
</t>
  </si>
  <si>
    <t>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</si>
</sst>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3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2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Font="1" applyAlignment="1">
      <alignment vertical="top"/>
    </xf>
    <xf numFmtId="0" fontId="1" fillId="0" borderId="0" xfId="0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/>
    <xf numFmtId="0" fontId="1" fillId="2" borderId="5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vertical="top"/>
    </xf>
    <xf numFmtId="0" fontId="1" fillId="2" borderId="4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top"/>
    </xf>
    <xf numFmtId="4" fontId="7" fillId="0" borderId="1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2" zoomScale="80" zoomScaleNormal="80" workbookViewId="0">
      <pane xSplit="1" ySplit="3" topLeftCell="B21" activePane="bottomRight" state="frozen"/>
      <selection activeCell="A2" sqref="A2"/>
      <selection pane="topRight" activeCell="B2" sqref="B2"/>
      <selection pane="bottomLeft" activeCell="A6" sqref="A6"/>
      <selection pane="bottomRight" activeCell="L46" sqref="L46"/>
    </sheetView>
  </sheetViews>
  <sheetFormatPr defaultRowHeight="15" x14ac:dyDescent="0.25"/>
  <cols>
    <col min="1" max="1" width="65.28515625" style="4" customWidth="1"/>
    <col min="2" max="2" width="7.140625" style="4" customWidth="1"/>
    <col min="3" max="3" width="28.28515625" style="4" customWidth="1"/>
    <col min="4" max="4" width="18" style="4" customWidth="1"/>
    <col min="5" max="5" width="17.5703125" style="4" customWidth="1"/>
    <col min="6" max="6" width="9.85546875" style="3" customWidth="1"/>
    <col min="7" max="7" width="11.7109375" style="3" customWidth="1"/>
    <col min="8" max="8" width="15.5703125" style="4" customWidth="1"/>
    <col min="9" max="247" width="9.140625" style="4"/>
    <col min="248" max="248" width="59.7109375" style="4" customWidth="1"/>
    <col min="249" max="249" width="7.140625" style="4" customWidth="1"/>
    <col min="250" max="252" width="19.28515625" style="4" customWidth="1"/>
    <col min="253" max="253" width="0" style="4" hidden="1" customWidth="1"/>
    <col min="254" max="254" width="19.140625" style="4" customWidth="1"/>
    <col min="255" max="255" width="0" style="4" hidden="1" customWidth="1"/>
    <col min="256" max="256" width="14" style="4" customWidth="1"/>
    <col min="257" max="257" width="12.7109375" style="4" customWidth="1"/>
    <col min="258" max="503" width="9.140625" style="4"/>
    <col min="504" max="504" width="59.7109375" style="4" customWidth="1"/>
    <col min="505" max="505" width="7.140625" style="4" customWidth="1"/>
    <col min="506" max="508" width="19.28515625" style="4" customWidth="1"/>
    <col min="509" max="509" width="0" style="4" hidden="1" customWidth="1"/>
    <col min="510" max="510" width="19.140625" style="4" customWidth="1"/>
    <col min="511" max="511" width="0" style="4" hidden="1" customWidth="1"/>
    <col min="512" max="512" width="14" style="4" customWidth="1"/>
    <col min="513" max="513" width="12.7109375" style="4" customWidth="1"/>
    <col min="514" max="759" width="9.140625" style="4"/>
    <col min="760" max="760" width="59.7109375" style="4" customWidth="1"/>
    <col min="761" max="761" width="7.140625" style="4" customWidth="1"/>
    <col min="762" max="764" width="19.28515625" style="4" customWidth="1"/>
    <col min="765" max="765" width="0" style="4" hidden="1" customWidth="1"/>
    <col min="766" max="766" width="19.140625" style="4" customWidth="1"/>
    <col min="767" max="767" width="0" style="4" hidden="1" customWidth="1"/>
    <col min="768" max="768" width="14" style="4" customWidth="1"/>
    <col min="769" max="769" width="12.7109375" style="4" customWidth="1"/>
    <col min="770" max="1015" width="9.140625" style="4"/>
    <col min="1016" max="1016" width="59.7109375" style="4" customWidth="1"/>
    <col min="1017" max="1017" width="7.140625" style="4" customWidth="1"/>
    <col min="1018" max="1020" width="19.28515625" style="4" customWidth="1"/>
    <col min="1021" max="1021" width="0" style="4" hidden="1" customWidth="1"/>
    <col min="1022" max="1022" width="19.140625" style="4" customWidth="1"/>
    <col min="1023" max="1023" width="0" style="4" hidden="1" customWidth="1"/>
    <col min="1024" max="1024" width="14" style="4" customWidth="1"/>
    <col min="1025" max="1025" width="12.7109375" style="4" customWidth="1"/>
    <col min="1026" max="1271" width="9.140625" style="4"/>
    <col min="1272" max="1272" width="59.7109375" style="4" customWidth="1"/>
    <col min="1273" max="1273" width="7.140625" style="4" customWidth="1"/>
    <col min="1274" max="1276" width="19.28515625" style="4" customWidth="1"/>
    <col min="1277" max="1277" width="0" style="4" hidden="1" customWidth="1"/>
    <col min="1278" max="1278" width="19.140625" style="4" customWidth="1"/>
    <col min="1279" max="1279" width="0" style="4" hidden="1" customWidth="1"/>
    <col min="1280" max="1280" width="14" style="4" customWidth="1"/>
    <col min="1281" max="1281" width="12.7109375" style="4" customWidth="1"/>
    <col min="1282" max="1527" width="9.140625" style="4"/>
    <col min="1528" max="1528" width="59.7109375" style="4" customWidth="1"/>
    <col min="1529" max="1529" width="7.140625" style="4" customWidth="1"/>
    <col min="1530" max="1532" width="19.28515625" style="4" customWidth="1"/>
    <col min="1533" max="1533" width="0" style="4" hidden="1" customWidth="1"/>
    <col min="1534" max="1534" width="19.140625" style="4" customWidth="1"/>
    <col min="1535" max="1535" width="0" style="4" hidden="1" customWidth="1"/>
    <col min="1536" max="1536" width="14" style="4" customWidth="1"/>
    <col min="1537" max="1537" width="12.7109375" style="4" customWidth="1"/>
    <col min="1538" max="1783" width="9.140625" style="4"/>
    <col min="1784" max="1784" width="59.7109375" style="4" customWidth="1"/>
    <col min="1785" max="1785" width="7.140625" style="4" customWidth="1"/>
    <col min="1786" max="1788" width="19.28515625" style="4" customWidth="1"/>
    <col min="1789" max="1789" width="0" style="4" hidden="1" customWidth="1"/>
    <col min="1790" max="1790" width="19.140625" style="4" customWidth="1"/>
    <col min="1791" max="1791" width="0" style="4" hidden="1" customWidth="1"/>
    <col min="1792" max="1792" width="14" style="4" customWidth="1"/>
    <col min="1793" max="1793" width="12.7109375" style="4" customWidth="1"/>
    <col min="1794" max="2039" width="9.140625" style="4"/>
    <col min="2040" max="2040" width="59.7109375" style="4" customWidth="1"/>
    <col min="2041" max="2041" width="7.140625" style="4" customWidth="1"/>
    <col min="2042" max="2044" width="19.28515625" style="4" customWidth="1"/>
    <col min="2045" max="2045" width="0" style="4" hidden="1" customWidth="1"/>
    <col min="2046" max="2046" width="19.140625" style="4" customWidth="1"/>
    <col min="2047" max="2047" width="0" style="4" hidden="1" customWidth="1"/>
    <col min="2048" max="2048" width="14" style="4" customWidth="1"/>
    <col min="2049" max="2049" width="12.7109375" style="4" customWidth="1"/>
    <col min="2050" max="2295" width="9.140625" style="4"/>
    <col min="2296" max="2296" width="59.7109375" style="4" customWidth="1"/>
    <col min="2297" max="2297" width="7.140625" style="4" customWidth="1"/>
    <col min="2298" max="2300" width="19.28515625" style="4" customWidth="1"/>
    <col min="2301" max="2301" width="0" style="4" hidden="1" customWidth="1"/>
    <col min="2302" max="2302" width="19.140625" style="4" customWidth="1"/>
    <col min="2303" max="2303" width="0" style="4" hidden="1" customWidth="1"/>
    <col min="2304" max="2304" width="14" style="4" customWidth="1"/>
    <col min="2305" max="2305" width="12.7109375" style="4" customWidth="1"/>
    <col min="2306" max="2551" width="9.140625" style="4"/>
    <col min="2552" max="2552" width="59.7109375" style="4" customWidth="1"/>
    <col min="2553" max="2553" width="7.140625" style="4" customWidth="1"/>
    <col min="2554" max="2556" width="19.28515625" style="4" customWidth="1"/>
    <col min="2557" max="2557" width="0" style="4" hidden="1" customWidth="1"/>
    <col min="2558" max="2558" width="19.140625" style="4" customWidth="1"/>
    <col min="2559" max="2559" width="0" style="4" hidden="1" customWidth="1"/>
    <col min="2560" max="2560" width="14" style="4" customWidth="1"/>
    <col min="2561" max="2561" width="12.7109375" style="4" customWidth="1"/>
    <col min="2562" max="2807" width="9.140625" style="4"/>
    <col min="2808" max="2808" width="59.7109375" style="4" customWidth="1"/>
    <col min="2809" max="2809" width="7.140625" style="4" customWidth="1"/>
    <col min="2810" max="2812" width="19.28515625" style="4" customWidth="1"/>
    <col min="2813" max="2813" width="0" style="4" hidden="1" customWidth="1"/>
    <col min="2814" max="2814" width="19.140625" style="4" customWidth="1"/>
    <col min="2815" max="2815" width="0" style="4" hidden="1" customWidth="1"/>
    <col min="2816" max="2816" width="14" style="4" customWidth="1"/>
    <col min="2817" max="2817" width="12.7109375" style="4" customWidth="1"/>
    <col min="2818" max="3063" width="9.140625" style="4"/>
    <col min="3064" max="3064" width="59.7109375" style="4" customWidth="1"/>
    <col min="3065" max="3065" width="7.140625" style="4" customWidth="1"/>
    <col min="3066" max="3068" width="19.28515625" style="4" customWidth="1"/>
    <col min="3069" max="3069" width="0" style="4" hidden="1" customWidth="1"/>
    <col min="3070" max="3070" width="19.140625" style="4" customWidth="1"/>
    <col min="3071" max="3071" width="0" style="4" hidden="1" customWidth="1"/>
    <col min="3072" max="3072" width="14" style="4" customWidth="1"/>
    <col min="3073" max="3073" width="12.7109375" style="4" customWidth="1"/>
    <col min="3074" max="3319" width="9.140625" style="4"/>
    <col min="3320" max="3320" width="59.7109375" style="4" customWidth="1"/>
    <col min="3321" max="3321" width="7.140625" style="4" customWidth="1"/>
    <col min="3322" max="3324" width="19.28515625" style="4" customWidth="1"/>
    <col min="3325" max="3325" width="0" style="4" hidden="1" customWidth="1"/>
    <col min="3326" max="3326" width="19.140625" style="4" customWidth="1"/>
    <col min="3327" max="3327" width="0" style="4" hidden="1" customWidth="1"/>
    <col min="3328" max="3328" width="14" style="4" customWidth="1"/>
    <col min="3329" max="3329" width="12.7109375" style="4" customWidth="1"/>
    <col min="3330" max="3575" width="9.140625" style="4"/>
    <col min="3576" max="3576" width="59.7109375" style="4" customWidth="1"/>
    <col min="3577" max="3577" width="7.140625" style="4" customWidth="1"/>
    <col min="3578" max="3580" width="19.28515625" style="4" customWidth="1"/>
    <col min="3581" max="3581" width="0" style="4" hidden="1" customWidth="1"/>
    <col min="3582" max="3582" width="19.140625" style="4" customWidth="1"/>
    <col min="3583" max="3583" width="0" style="4" hidden="1" customWidth="1"/>
    <col min="3584" max="3584" width="14" style="4" customWidth="1"/>
    <col min="3585" max="3585" width="12.7109375" style="4" customWidth="1"/>
    <col min="3586" max="3831" width="9.140625" style="4"/>
    <col min="3832" max="3832" width="59.7109375" style="4" customWidth="1"/>
    <col min="3833" max="3833" width="7.140625" style="4" customWidth="1"/>
    <col min="3834" max="3836" width="19.28515625" style="4" customWidth="1"/>
    <col min="3837" max="3837" width="0" style="4" hidden="1" customWidth="1"/>
    <col min="3838" max="3838" width="19.140625" style="4" customWidth="1"/>
    <col min="3839" max="3839" width="0" style="4" hidden="1" customWidth="1"/>
    <col min="3840" max="3840" width="14" style="4" customWidth="1"/>
    <col min="3841" max="3841" width="12.7109375" style="4" customWidth="1"/>
    <col min="3842" max="4087" width="9.140625" style="4"/>
    <col min="4088" max="4088" width="59.7109375" style="4" customWidth="1"/>
    <col min="4089" max="4089" width="7.140625" style="4" customWidth="1"/>
    <col min="4090" max="4092" width="19.28515625" style="4" customWidth="1"/>
    <col min="4093" max="4093" width="0" style="4" hidden="1" customWidth="1"/>
    <col min="4094" max="4094" width="19.140625" style="4" customWidth="1"/>
    <col min="4095" max="4095" width="0" style="4" hidden="1" customWidth="1"/>
    <col min="4096" max="4096" width="14" style="4" customWidth="1"/>
    <col min="4097" max="4097" width="12.7109375" style="4" customWidth="1"/>
    <col min="4098" max="4343" width="9.140625" style="4"/>
    <col min="4344" max="4344" width="59.7109375" style="4" customWidth="1"/>
    <col min="4345" max="4345" width="7.140625" style="4" customWidth="1"/>
    <col min="4346" max="4348" width="19.28515625" style="4" customWidth="1"/>
    <col min="4349" max="4349" width="0" style="4" hidden="1" customWidth="1"/>
    <col min="4350" max="4350" width="19.140625" style="4" customWidth="1"/>
    <col min="4351" max="4351" width="0" style="4" hidden="1" customWidth="1"/>
    <col min="4352" max="4352" width="14" style="4" customWidth="1"/>
    <col min="4353" max="4353" width="12.7109375" style="4" customWidth="1"/>
    <col min="4354" max="4599" width="9.140625" style="4"/>
    <col min="4600" max="4600" width="59.7109375" style="4" customWidth="1"/>
    <col min="4601" max="4601" width="7.140625" style="4" customWidth="1"/>
    <col min="4602" max="4604" width="19.28515625" style="4" customWidth="1"/>
    <col min="4605" max="4605" width="0" style="4" hidden="1" customWidth="1"/>
    <col min="4606" max="4606" width="19.140625" style="4" customWidth="1"/>
    <col min="4607" max="4607" width="0" style="4" hidden="1" customWidth="1"/>
    <col min="4608" max="4608" width="14" style="4" customWidth="1"/>
    <col min="4609" max="4609" width="12.7109375" style="4" customWidth="1"/>
    <col min="4610" max="4855" width="9.140625" style="4"/>
    <col min="4856" max="4856" width="59.7109375" style="4" customWidth="1"/>
    <col min="4857" max="4857" width="7.140625" style="4" customWidth="1"/>
    <col min="4858" max="4860" width="19.28515625" style="4" customWidth="1"/>
    <col min="4861" max="4861" width="0" style="4" hidden="1" customWidth="1"/>
    <col min="4862" max="4862" width="19.140625" style="4" customWidth="1"/>
    <col min="4863" max="4863" width="0" style="4" hidden="1" customWidth="1"/>
    <col min="4864" max="4864" width="14" style="4" customWidth="1"/>
    <col min="4865" max="4865" width="12.7109375" style="4" customWidth="1"/>
    <col min="4866" max="5111" width="9.140625" style="4"/>
    <col min="5112" max="5112" width="59.7109375" style="4" customWidth="1"/>
    <col min="5113" max="5113" width="7.140625" style="4" customWidth="1"/>
    <col min="5114" max="5116" width="19.28515625" style="4" customWidth="1"/>
    <col min="5117" max="5117" width="0" style="4" hidden="1" customWidth="1"/>
    <col min="5118" max="5118" width="19.140625" style="4" customWidth="1"/>
    <col min="5119" max="5119" width="0" style="4" hidden="1" customWidth="1"/>
    <col min="5120" max="5120" width="14" style="4" customWidth="1"/>
    <col min="5121" max="5121" width="12.7109375" style="4" customWidth="1"/>
    <col min="5122" max="5367" width="9.140625" style="4"/>
    <col min="5368" max="5368" width="59.7109375" style="4" customWidth="1"/>
    <col min="5369" max="5369" width="7.140625" style="4" customWidth="1"/>
    <col min="5370" max="5372" width="19.28515625" style="4" customWidth="1"/>
    <col min="5373" max="5373" width="0" style="4" hidden="1" customWidth="1"/>
    <col min="5374" max="5374" width="19.140625" style="4" customWidth="1"/>
    <col min="5375" max="5375" width="0" style="4" hidden="1" customWidth="1"/>
    <col min="5376" max="5376" width="14" style="4" customWidth="1"/>
    <col min="5377" max="5377" width="12.7109375" style="4" customWidth="1"/>
    <col min="5378" max="5623" width="9.140625" style="4"/>
    <col min="5624" max="5624" width="59.7109375" style="4" customWidth="1"/>
    <col min="5625" max="5625" width="7.140625" style="4" customWidth="1"/>
    <col min="5626" max="5628" width="19.28515625" style="4" customWidth="1"/>
    <col min="5629" max="5629" width="0" style="4" hidden="1" customWidth="1"/>
    <col min="5630" max="5630" width="19.140625" style="4" customWidth="1"/>
    <col min="5631" max="5631" width="0" style="4" hidden="1" customWidth="1"/>
    <col min="5632" max="5632" width="14" style="4" customWidth="1"/>
    <col min="5633" max="5633" width="12.7109375" style="4" customWidth="1"/>
    <col min="5634" max="5879" width="9.140625" style="4"/>
    <col min="5880" max="5880" width="59.7109375" style="4" customWidth="1"/>
    <col min="5881" max="5881" width="7.140625" style="4" customWidth="1"/>
    <col min="5882" max="5884" width="19.28515625" style="4" customWidth="1"/>
    <col min="5885" max="5885" width="0" style="4" hidden="1" customWidth="1"/>
    <col min="5886" max="5886" width="19.140625" style="4" customWidth="1"/>
    <col min="5887" max="5887" width="0" style="4" hidden="1" customWidth="1"/>
    <col min="5888" max="5888" width="14" style="4" customWidth="1"/>
    <col min="5889" max="5889" width="12.7109375" style="4" customWidth="1"/>
    <col min="5890" max="6135" width="9.140625" style="4"/>
    <col min="6136" max="6136" width="59.7109375" style="4" customWidth="1"/>
    <col min="6137" max="6137" width="7.140625" style="4" customWidth="1"/>
    <col min="6138" max="6140" width="19.28515625" style="4" customWidth="1"/>
    <col min="6141" max="6141" width="0" style="4" hidden="1" customWidth="1"/>
    <col min="6142" max="6142" width="19.140625" style="4" customWidth="1"/>
    <col min="6143" max="6143" width="0" style="4" hidden="1" customWidth="1"/>
    <col min="6144" max="6144" width="14" style="4" customWidth="1"/>
    <col min="6145" max="6145" width="12.7109375" style="4" customWidth="1"/>
    <col min="6146" max="6391" width="9.140625" style="4"/>
    <col min="6392" max="6392" width="59.7109375" style="4" customWidth="1"/>
    <col min="6393" max="6393" width="7.140625" style="4" customWidth="1"/>
    <col min="6394" max="6396" width="19.28515625" style="4" customWidth="1"/>
    <col min="6397" max="6397" width="0" style="4" hidden="1" customWidth="1"/>
    <col min="6398" max="6398" width="19.140625" style="4" customWidth="1"/>
    <col min="6399" max="6399" width="0" style="4" hidden="1" customWidth="1"/>
    <col min="6400" max="6400" width="14" style="4" customWidth="1"/>
    <col min="6401" max="6401" width="12.7109375" style="4" customWidth="1"/>
    <col min="6402" max="6647" width="9.140625" style="4"/>
    <col min="6648" max="6648" width="59.7109375" style="4" customWidth="1"/>
    <col min="6649" max="6649" width="7.140625" style="4" customWidth="1"/>
    <col min="6650" max="6652" width="19.28515625" style="4" customWidth="1"/>
    <col min="6653" max="6653" width="0" style="4" hidden="1" customWidth="1"/>
    <col min="6654" max="6654" width="19.140625" style="4" customWidth="1"/>
    <col min="6655" max="6655" width="0" style="4" hidden="1" customWidth="1"/>
    <col min="6656" max="6656" width="14" style="4" customWidth="1"/>
    <col min="6657" max="6657" width="12.7109375" style="4" customWidth="1"/>
    <col min="6658" max="6903" width="9.140625" style="4"/>
    <col min="6904" max="6904" width="59.7109375" style="4" customWidth="1"/>
    <col min="6905" max="6905" width="7.140625" style="4" customWidth="1"/>
    <col min="6906" max="6908" width="19.28515625" style="4" customWidth="1"/>
    <col min="6909" max="6909" width="0" style="4" hidden="1" customWidth="1"/>
    <col min="6910" max="6910" width="19.140625" style="4" customWidth="1"/>
    <col min="6911" max="6911" width="0" style="4" hidden="1" customWidth="1"/>
    <col min="6912" max="6912" width="14" style="4" customWidth="1"/>
    <col min="6913" max="6913" width="12.7109375" style="4" customWidth="1"/>
    <col min="6914" max="7159" width="9.140625" style="4"/>
    <col min="7160" max="7160" width="59.7109375" style="4" customWidth="1"/>
    <col min="7161" max="7161" width="7.140625" style="4" customWidth="1"/>
    <col min="7162" max="7164" width="19.28515625" style="4" customWidth="1"/>
    <col min="7165" max="7165" width="0" style="4" hidden="1" customWidth="1"/>
    <col min="7166" max="7166" width="19.140625" style="4" customWidth="1"/>
    <col min="7167" max="7167" width="0" style="4" hidden="1" customWidth="1"/>
    <col min="7168" max="7168" width="14" style="4" customWidth="1"/>
    <col min="7169" max="7169" width="12.7109375" style="4" customWidth="1"/>
    <col min="7170" max="7415" width="9.140625" style="4"/>
    <col min="7416" max="7416" width="59.7109375" style="4" customWidth="1"/>
    <col min="7417" max="7417" width="7.140625" style="4" customWidth="1"/>
    <col min="7418" max="7420" width="19.28515625" style="4" customWidth="1"/>
    <col min="7421" max="7421" width="0" style="4" hidden="1" customWidth="1"/>
    <col min="7422" max="7422" width="19.140625" style="4" customWidth="1"/>
    <col min="7423" max="7423" width="0" style="4" hidden="1" customWidth="1"/>
    <col min="7424" max="7424" width="14" style="4" customWidth="1"/>
    <col min="7425" max="7425" width="12.7109375" style="4" customWidth="1"/>
    <col min="7426" max="7671" width="9.140625" style="4"/>
    <col min="7672" max="7672" width="59.7109375" style="4" customWidth="1"/>
    <col min="7673" max="7673" width="7.140625" style="4" customWidth="1"/>
    <col min="7674" max="7676" width="19.28515625" style="4" customWidth="1"/>
    <col min="7677" max="7677" width="0" style="4" hidden="1" customWidth="1"/>
    <col min="7678" max="7678" width="19.140625" style="4" customWidth="1"/>
    <col min="7679" max="7679" width="0" style="4" hidden="1" customWidth="1"/>
    <col min="7680" max="7680" width="14" style="4" customWidth="1"/>
    <col min="7681" max="7681" width="12.7109375" style="4" customWidth="1"/>
    <col min="7682" max="7927" width="9.140625" style="4"/>
    <col min="7928" max="7928" width="59.7109375" style="4" customWidth="1"/>
    <col min="7929" max="7929" width="7.140625" style="4" customWidth="1"/>
    <col min="7930" max="7932" width="19.28515625" style="4" customWidth="1"/>
    <col min="7933" max="7933" width="0" style="4" hidden="1" customWidth="1"/>
    <col min="7934" max="7934" width="19.140625" style="4" customWidth="1"/>
    <col min="7935" max="7935" width="0" style="4" hidden="1" customWidth="1"/>
    <col min="7936" max="7936" width="14" style="4" customWidth="1"/>
    <col min="7937" max="7937" width="12.7109375" style="4" customWidth="1"/>
    <col min="7938" max="8183" width="9.140625" style="4"/>
    <col min="8184" max="8184" width="59.7109375" style="4" customWidth="1"/>
    <col min="8185" max="8185" width="7.140625" style="4" customWidth="1"/>
    <col min="8186" max="8188" width="19.28515625" style="4" customWidth="1"/>
    <col min="8189" max="8189" width="0" style="4" hidden="1" customWidth="1"/>
    <col min="8190" max="8190" width="19.140625" style="4" customWidth="1"/>
    <col min="8191" max="8191" width="0" style="4" hidden="1" customWidth="1"/>
    <col min="8192" max="8192" width="14" style="4" customWidth="1"/>
    <col min="8193" max="8193" width="12.7109375" style="4" customWidth="1"/>
    <col min="8194" max="8439" width="9.140625" style="4"/>
    <col min="8440" max="8440" width="59.7109375" style="4" customWidth="1"/>
    <col min="8441" max="8441" width="7.140625" style="4" customWidth="1"/>
    <col min="8442" max="8444" width="19.28515625" style="4" customWidth="1"/>
    <col min="8445" max="8445" width="0" style="4" hidden="1" customWidth="1"/>
    <col min="8446" max="8446" width="19.140625" style="4" customWidth="1"/>
    <col min="8447" max="8447" width="0" style="4" hidden="1" customWidth="1"/>
    <col min="8448" max="8448" width="14" style="4" customWidth="1"/>
    <col min="8449" max="8449" width="12.7109375" style="4" customWidth="1"/>
    <col min="8450" max="8695" width="9.140625" style="4"/>
    <col min="8696" max="8696" width="59.7109375" style="4" customWidth="1"/>
    <col min="8697" max="8697" width="7.140625" style="4" customWidth="1"/>
    <col min="8698" max="8700" width="19.28515625" style="4" customWidth="1"/>
    <col min="8701" max="8701" width="0" style="4" hidden="1" customWidth="1"/>
    <col min="8702" max="8702" width="19.140625" style="4" customWidth="1"/>
    <col min="8703" max="8703" width="0" style="4" hidden="1" customWidth="1"/>
    <col min="8704" max="8704" width="14" style="4" customWidth="1"/>
    <col min="8705" max="8705" width="12.7109375" style="4" customWidth="1"/>
    <col min="8706" max="8951" width="9.140625" style="4"/>
    <col min="8952" max="8952" width="59.7109375" style="4" customWidth="1"/>
    <col min="8953" max="8953" width="7.140625" style="4" customWidth="1"/>
    <col min="8954" max="8956" width="19.28515625" style="4" customWidth="1"/>
    <col min="8957" max="8957" width="0" style="4" hidden="1" customWidth="1"/>
    <col min="8958" max="8958" width="19.140625" style="4" customWidth="1"/>
    <col min="8959" max="8959" width="0" style="4" hidden="1" customWidth="1"/>
    <col min="8960" max="8960" width="14" style="4" customWidth="1"/>
    <col min="8961" max="8961" width="12.7109375" style="4" customWidth="1"/>
    <col min="8962" max="9207" width="9.140625" style="4"/>
    <col min="9208" max="9208" width="59.7109375" style="4" customWidth="1"/>
    <col min="9209" max="9209" width="7.140625" style="4" customWidth="1"/>
    <col min="9210" max="9212" width="19.28515625" style="4" customWidth="1"/>
    <col min="9213" max="9213" width="0" style="4" hidden="1" customWidth="1"/>
    <col min="9214" max="9214" width="19.140625" style="4" customWidth="1"/>
    <col min="9215" max="9215" width="0" style="4" hidden="1" customWidth="1"/>
    <col min="9216" max="9216" width="14" style="4" customWidth="1"/>
    <col min="9217" max="9217" width="12.7109375" style="4" customWidth="1"/>
    <col min="9218" max="9463" width="9.140625" style="4"/>
    <col min="9464" max="9464" width="59.7109375" style="4" customWidth="1"/>
    <col min="9465" max="9465" width="7.140625" style="4" customWidth="1"/>
    <col min="9466" max="9468" width="19.28515625" style="4" customWidth="1"/>
    <col min="9469" max="9469" width="0" style="4" hidden="1" customWidth="1"/>
    <col min="9470" max="9470" width="19.140625" style="4" customWidth="1"/>
    <col min="9471" max="9471" width="0" style="4" hidden="1" customWidth="1"/>
    <col min="9472" max="9472" width="14" style="4" customWidth="1"/>
    <col min="9473" max="9473" width="12.7109375" style="4" customWidth="1"/>
    <col min="9474" max="9719" width="9.140625" style="4"/>
    <col min="9720" max="9720" width="59.7109375" style="4" customWidth="1"/>
    <col min="9721" max="9721" width="7.140625" style="4" customWidth="1"/>
    <col min="9722" max="9724" width="19.28515625" style="4" customWidth="1"/>
    <col min="9725" max="9725" width="0" style="4" hidden="1" customWidth="1"/>
    <col min="9726" max="9726" width="19.140625" style="4" customWidth="1"/>
    <col min="9727" max="9727" width="0" style="4" hidden="1" customWidth="1"/>
    <col min="9728" max="9728" width="14" style="4" customWidth="1"/>
    <col min="9729" max="9729" width="12.7109375" style="4" customWidth="1"/>
    <col min="9730" max="9975" width="9.140625" style="4"/>
    <col min="9976" max="9976" width="59.7109375" style="4" customWidth="1"/>
    <col min="9977" max="9977" width="7.140625" style="4" customWidth="1"/>
    <col min="9978" max="9980" width="19.28515625" style="4" customWidth="1"/>
    <col min="9981" max="9981" width="0" style="4" hidden="1" customWidth="1"/>
    <col min="9982" max="9982" width="19.140625" style="4" customWidth="1"/>
    <col min="9983" max="9983" width="0" style="4" hidden="1" customWidth="1"/>
    <col min="9984" max="9984" width="14" style="4" customWidth="1"/>
    <col min="9985" max="9985" width="12.7109375" style="4" customWidth="1"/>
    <col min="9986" max="10231" width="9.140625" style="4"/>
    <col min="10232" max="10232" width="59.7109375" style="4" customWidth="1"/>
    <col min="10233" max="10233" width="7.140625" style="4" customWidth="1"/>
    <col min="10234" max="10236" width="19.28515625" style="4" customWidth="1"/>
    <col min="10237" max="10237" width="0" style="4" hidden="1" customWidth="1"/>
    <col min="10238" max="10238" width="19.140625" style="4" customWidth="1"/>
    <col min="10239" max="10239" width="0" style="4" hidden="1" customWidth="1"/>
    <col min="10240" max="10240" width="14" style="4" customWidth="1"/>
    <col min="10241" max="10241" width="12.7109375" style="4" customWidth="1"/>
    <col min="10242" max="10487" width="9.140625" style="4"/>
    <col min="10488" max="10488" width="59.7109375" style="4" customWidth="1"/>
    <col min="10489" max="10489" width="7.140625" style="4" customWidth="1"/>
    <col min="10490" max="10492" width="19.28515625" style="4" customWidth="1"/>
    <col min="10493" max="10493" width="0" style="4" hidden="1" customWidth="1"/>
    <col min="10494" max="10494" width="19.140625" style="4" customWidth="1"/>
    <col min="10495" max="10495" width="0" style="4" hidden="1" customWidth="1"/>
    <col min="10496" max="10496" width="14" style="4" customWidth="1"/>
    <col min="10497" max="10497" width="12.7109375" style="4" customWidth="1"/>
    <col min="10498" max="10743" width="9.140625" style="4"/>
    <col min="10744" max="10744" width="59.7109375" style="4" customWidth="1"/>
    <col min="10745" max="10745" width="7.140625" style="4" customWidth="1"/>
    <col min="10746" max="10748" width="19.28515625" style="4" customWidth="1"/>
    <col min="10749" max="10749" width="0" style="4" hidden="1" customWidth="1"/>
    <col min="10750" max="10750" width="19.140625" style="4" customWidth="1"/>
    <col min="10751" max="10751" width="0" style="4" hidden="1" customWidth="1"/>
    <col min="10752" max="10752" width="14" style="4" customWidth="1"/>
    <col min="10753" max="10753" width="12.7109375" style="4" customWidth="1"/>
    <col min="10754" max="10999" width="9.140625" style="4"/>
    <col min="11000" max="11000" width="59.7109375" style="4" customWidth="1"/>
    <col min="11001" max="11001" width="7.140625" style="4" customWidth="1"/>
    <col min="11002" max="11004" width="19.28515625" style="4" customWidth="1"/>
    <col min="11005" max="11005" width="0" style="4" hidden="1" customWidth="1"/>
    <col min="11006" max="11006" width="19.140625" style="4" customWidth="1"/>
    <col min="11007" max="11007" width="0" style="4" hidden="1" customWidth="1"/>
    <col min="11008" max="11008" width="14" style="4" customWidth="1"/>
    <col min="11009" max="11009" width="12.7109375" style="4" customWidth="1"/>
    <col min="11010" max="11255" width="9.140625" style="4"/>
    <col min="11256" max="11256" width="59.7109375" style="4" customWidth="1"/>
    <col min="11257" max="11257" width="7.140625" style="4" customWidth="1"/>
    <col min="11258" max="11260" width="19.28515625" style="4" customWidth="1"/>
    <col min="11261" max="11261" width="0" style="4" hidden="1" customWidth="1"/>
    <col min="11262" max="11262" width="19.140625" style="4" customWidth="1"/>
    <col min="11263" max="11263" width="0" style="4" hidden="1" customWidth="1"/>
    <col min="11264" max="11264" width="14" style="4" customWidth="1"/>
    <col min="11265" max="11265" width="12.7109375" style="4" customWidth="1"/>
    <col min="11266" max="11511" width="9.140625" style="4"/>
    <col min="11512" max="11512" width="59.7109375" style="4" customWidth="1"/>
    <col min="11513" max="11513" width="7.140625" style="4" customWidth="1"/>
    <col min="11514" max="11516" width="19.28515625" style="4" customWidth="1"/>
    <col min="11517" max="11517" width="0" style="4" hidden="1" customWidth="1"/>
    <col min="11518" max="11518" width="19.140625" style="4" customWidth="1"/>
    <col min="11519" max="11519" width="0" style="4" hidden="1" customWidth="1"/>
    <col min="11520" max="11520" width="14" style="4" customWidth="1"/>
    <col min="11521" max="11521" width="12.7109375" style="4" customWidth="1"/>
    <col min="11522" max="11767" width="9.140625" style="4"/>
    <col min="11768" max="11768" width="59.7109375" style="4" customWidth="1"/>
    <col min="11769" max="11769" width="7.140625" style="4" customWidth="1"/>
    <col min="11770" max="11772" width="19.28515625" style="4" customWidth="1"/>
    <col min="11773" max="11773" width="0" style="4" hidden="1" customWidth="1"/>
    <col min="11774" max="11774" width="19.140625" style="4" customWidth="1"/>
    <col min="11775" max="11775" width="0" style="4" hidden="1" customWidth="1"/>
    <col min="11776" max="11776" width="14" style="4" customWidth="1"/>
    <col min="11777" max="11777" width="12.7109375" style="4" customWidth="1"/>
    <col min="11778" max="12023" width="9.140625" style="4"/>
    <col min="12024" max="12024" width="59.7109375" style="4" customWidth="1"/>
    <col min="12025" max="12025" width="7.140625" style="4" customWidth="1"/>
    <col min="12026" max="12028" width="19.28515625" style="4" customWidth="1"/>
    <col min="12029" max="12029" width="0" style="4" hidden="1" customWidth="1"/>
    <col min="12030" max="12030" width="19.140625" style="4" customWidth="1"/>
    <col min="12031" max="12031" width="0" style="4" hidden="1" customWidth="1"/>
    <col min="12032" max="12032" width="14" style="4" customWidth="1"/>
    <col min="12033" max="12033" width="12.7109375" style="4" customWidth="1"/>
    <col min="12034" max="12279" width="9.140625" style="4"/>
    <col min="12280" max="12280" width="59.7109375" style="4" customWidth="1"/>
    <col min="12281" max="12281" width="7.140625" style="4" customWidth="1"/>
    <col min="12282" max="12284" width="19.28515625" style="4" customWidth="1"/>
    <col min="12285" max="12285" width="0" style="4" hidden="1" customWidth="1"/>
    <col min="12286" max="12286" width="19.140625" style="4" customWidth="1"/>
    <col min="12287" max="12287" width="0" style="4" hidden="1" customWidth="1"/>
    <col min="12288" max="12288" width="14" style="4" customWidth="1"/>
    <col min="12289" max="12289" width="12.7109375" style="4" customWidth="1"/>
    <col min="12290" max="12535" width="9.140625" style="4"/>
    <col min="12536" max="12536" width="59.7109375" style="4" customWidth="1"/>
    <col min="12537" max="12537" width="7.140625" style="4" customWidth="1"/>
    <col min="12538" max="12540" width="19.28515625" style="4" customWidth="1"/>
    <col min="12541" max="12541" width="0" style="4" hidden="1" customWidth="1"/>
    <col min="12542" max="12542" width="19.140625" style="4" customWidth="1"/>
    <col min="12543" max="12543" width="0" style="4" hidden="1" customWidth="1"/>
    <col min="12544" max="12544" width="14" style="4" customWidth="1"/>
    <col min="12545" max="12545" width="12.7109375" style="4" customWidth="1"/>
    <col min="12546" max="12791" width="9.140625" style="4"/>
    <col min="12792" max="12792" width="59.7109375" style="4" customWidth="1"/>
    <col min="12793" max="12793" width="7.140625" style="4" customWidth="1"/>
    <col min="12794" max="12796" width="19.28515625" style="4" customWidth="1"/>
    <col min="12797" max="12797" width="0" style="4" hidden="1" customWidth="1"/>
    <col min="12798" max="12798" width="19.140625" style="4" customWidth="1"/>
    <col min="12799" max="12799" width="0" style="4" hidden="1" customWidth="1"/>
    <col min="12800" max="12800" width="14" style="4" customWidth="1"/>
    <col min="12801" max="12801" width="12.7109375" style="4" customWidth="1"/>
    <col min="12802" max="13047" width="9.140625" style="4"/>
    <col min="13048" max="13048" width="59.7109375" style="4" customWidth="1"/>
    <col min="13049" max="13049" width="7.140625" style="4" customWidth="1"/>
    <col min="13050" max="13052" width="19.28515625" style="4" customWidth="1"/>
    <col min="13053" max="13053" width="0" style="4" hidden="1" customWidth="1"/>
    <col min="13054" max="13054" width="19.140625" style="4" customWidth="1"/>
    <col min="13055" max="13055" width="0" style="4" hidden="1" customWidth="1"/>
    <col min="13056" max="13056" width="14" style="4" customWidth="1"/>
    <col min="13057" max="13057" width="12.7109375" style="4" customWidth="1"/>
    <col min="13058" max="13303" width="9.140625" style="4"/>
    <col min="13304" max="13304" width="59.7109375" style="4" customWidth="1"/>
    <col min="13305" max="13305" width="7.140625" style="4" customWidth="1"/>
    <col min="13306" max="13308" width="19.28515625" style="4" customWidth="1"/>
    <col min="13309" max="13309" width="0" style="4" hidden="1" customWidth="1"/>
    <col min="13310" max="13310" width="19.140625" style="4" customWidth="1"/>
    <col min="13311" max="13311" width="0" style="4" hidden="1" customWidth="1"/>
    <col min="13312" max="13312" width="14" style="4" customWidth="1"/>
    <col min="13313" max="13313" width="12.7109375" style="4" customWidth="1"/>
    <col min="13314" max="13559" width="9.140625" style="4"/>
    <col min="13560" max="13560" width="59.7109375" style="4" customWidth="1"/>
    <col min="13561" max="13561" width="7.140625" style="4" customWidth="1"/>
    <col min="13562" max="13564" width="19.28515625" style="4" customWidth="1"/>
    <col min="13565" max="13565" width="0" style="4" hidden="1" customWidth="1"/>
    <col min="13566" max="13566" width="19.140625" style="4" customWidth="1"/>
    <col min="13567" max="13567" width="0" style="4" hidden="1" customWidth="1"/>
    <col min="13568" max="13568" width="14" style="4" customWidth="1"/>
    <col min="13569" max="13569" width="12.7109375" style="4" customWidth="1"/>
    <col min="13570" max="13815" width="9.140625" style="4"/>
    <col min="13816" max="13816" width="59.7109375" style="4" customWidth="1"/>
    <col min="13817" max="13817" width="7.140625" style="4" customWidth="1"/>
    <col min="13818" max="13820" width="19.28515625" style="4" customWidth="1"/>
    <col min="13821" max="13821" width="0" style="4" hidden="1" customWidth="1"/>
    <col min="13822" max="13822" width="19.140625" style="4" customWidth="1"/>
    <col min="13823" max="13823" width="0" style="4" hidden="1" customWidth="1"/>
    <col min="13824" max="13824" width="14" style="4" customWidth="1"/>
    <col min="13825" max="13825" width="12.7109375" style="4" customWidth="1"/>
    <col min="13826" max="14071" width="9.140625" style="4"/>
    <col min="14072" max="14072" width="59.7109375" style="4" customWidth="1"/>
    <col min="14073" max="14073" width="7.140625" style="4" customWidth="1"/>
    <col min="14074" max="14076" width="19.28515625" style="4" customWidth="1"/>
    <col min="14077" max="14077" width="0" style="4" hidden="1" customWidth="1"/>
    <col min="14078" max="14078" width="19.140625" style="4" customWidth="1"/>
    <col min="14079" max="14079" width="0" style="4" hidden="1" customWidth="1"/>
    <col min="14080" max="14080" width="14" style="4" customWidth="1"/>
    <col min="14081" max="14081" width="12.7109375" style="4" customWidth="1"/>
    <col min="14082" max="14327" width="9.140625" style="4"/>
    <col min="14328" max="14328" width="59.7109375" style="4" customWidth="1"/>
    <col min="14329" max="14329" width="7.140625" style="4" customWidth="1"/>
    <col min="14330" max="14332" width="19.28515625" style="4" customWidth="1"/>
    <col min="14333" max="14333" width="0" style="4" hidden="1" customWidth="1"/>
    <col min="14334" max="14334" width="19.140625" style="4" customWidth="1"/>
    <col min="14335" max="14335" width="0" style="4" hidden="1" customWidth="1"/>
    <col min="14336" max="14336" width="14" style="4" customWidth="1"/>
    <col min="14337" max="14337" width="12.7109375" style="4" customWidth="1"/>
    <col min="14338" max="14583" width="9.140625" style="4"/>
    <col min="14584" max="14584" width="59.7109375" style="4" customWidth="1"/>
    <col min="14585" max="14585" width="7.140625" style="4" customWidth="1"/>
    <col min="14586" max="14588" width="19.28515625" style="4" customWidth="1"/>
    <col min="14589" max="14589" width="0" style="4" hidden="1" customWidth="1"/>
    <col min="14590" max="14590" width="19.140625" style="4" customWidth="1"/>
    <col min="14591" max="14591" width="0" style="4" hidden="1" customWidth="1"/>
    <col min="14592" max="14592" width="14" style="4" customWidth="1"/>
    <col min="14593" max="14593" width="12.7109375" style="4" customWidth="1"/>
    <col min="14594" max="14839" width="9.140625" style="4"/>
    <col min="14840" max="14840" width="59.7109375" style="4" customWidth="1"/>
    <col min="14841" max="14841" width="7.140625" style="4" customWidth="1"/>
    <col min="14842" max="14844" width="19.28515625" style="4" customWidth="1"/>
    <col min="14845" max="14845" width="0" style="4" hidden="1" customWidth="1"/>
    <col min="14846" max="14846" width="19.140625" style="4" customWidth="1"/>
    <col min="14847" max="14847" width="0" style="4" hidden="1" customWidth="1"/>
    <col min="14848" max="14848" width="14" style="4" customWidth="1"/>
    <col min="14849" max="14849" width="12.7109375" style="4" customWidth="1"/>
    <col min="14850" max="15095" width="9.140625" style="4"/>
    <col min="15096" max="15096" width="59.7109375" style="4" customWidth="1"/>
    <col min="15097" max="15097" width="7.140625" style="4" customWidth="1"/>
    <col min="15098" max="15100" width="19.28515625" style="4" customWidth="1"/>
    <col min="15101" max="15101" width="0" style="4" hidden="1" customWidth="1"/>
    <col min="15102" max="15102" width="19.140625" style="4" customWidth="1"/>
    <col min="15103" max="15103" width="0" style="4" hidden="1" customWidth="1"/>
    <col min="15104" max="15104" width="14" style="4" customWidth="1"/>
    <col min="15105" max="15105" width="12.7109375" style="4" customWidth="1"/>
    <col min="15106" max="15351" width="9.140625" style="4"/>
    <col min="15352" max="15352" width="59.7109375" style="4" customWidth="1"/>
    <col min="15353" max="15353" width="7.140625" style="4" customWidth="1"/>
    <col min="15354" max="15356" width="19.28515625" style="4" customWidth="1"/>
    <col min="15357" max="15357" width="0" style="4" hidden="1" customWidth="1"/>
    <col min="15358" max="15358" width="19.140625" style="4" customWidth="1"/>
    <col min="15359" max="15359" width="0" style="4" hidden="1" customWidth="1"/>
    <col min="15360" max="15360" width="14" style="4" customWidth="1"/>
    <col min="15361" max="15361" width="12.7109375" style="4" customWidth="1"/>
    <col min="15362" max="15607" width="9.140625" style="4"/>
    <col min="15608" max="15608" width="59.7109375" style="4" customWidth="1"/>
    <col min="15609" max="15609" width="7.140625" style="4" customWidth="1"/>
    <col min="15610" max="15612" width="19.28515625" style="4" customWidth="1"/>
    <col min="15613" max="15613" width="0" style="4" hidden="1" customWidth="1"/>
    <col min="15614" max="15614" width="19.140625" style="4" customWidth="1"/>
    <col min="15615" max="15615" width="0" style="4" hidden="1" customWidth="1"/>
    <col min="15616" max="15616" width="14" style="4" customWidth="1"/>
    <col min="15617" max="15617" width="12.7109375" style="4" customWidth="1"/>
    <col min="15618" max="15863" width="9.140625" style="4"/>
    <col min="15864" max="15864" width="59.7109375" style="4" customWidth="1"/>
    <col min="15865" max="15865" width="7.140625" style="4" customWidth="1"/>
    <col min="15866" max="15868" width="19.28515625" style="4" customWidth="1"/>
    <col min="15869" max="15869" width="0" style="4" hidden="1" customWidth="1"/>
    <col min="15870" max="15870" width="19.140625" style="4" customWidth="1"/>
    <col min="15871" max="15871" width="0" style="4" hidden="1" customWidth="1"/>
    <col min="15872" max="15872" width="14" style="4" customWidth="1"/>
    <col min="15873" max="15873" width="12.7109375" style="4" customWidth="1"/>
    <col min="15874" max="16119" width="9.140625" style="4"/>
    <col min="16120" max="16120" width="59.7109375" style="4" customWidth="1"/>
    <col min="16121" max="16121" width="7.140625" style="4" customWidth="1"/>
    <col min="16122" max="16124" width="19.28515625" style="4" customWidth="1"/>
    <col min="16125" max="16125" width="0" style="4" hidden="1" customWidth="1"/>
    <col min="16126" max="16126" width="19.140625" style="4" customWidth="1"/>
    <col min="16127" max="16127" width="0" style="4" hidden="1" customWidth="1"/>
    <col min="16128" max="16128" width="14" style="4" customWidth="1"/>
    <col min="16129" max="16129" width="12.7109375" style="4" customWidth="1"/>
    <col min="16130" max="16384" width="9.140625" style="4"/>
  </cols>
  <sheetData>
    <row r="1" spans="1:8" ht="8.25" customHeight="1" x14ac:dyDescent="0.25">
      <c r="A1" s="1"/>
      <c r="B1" s="2"/>
      <c r="C1" s="2"/>
      <c r="D1" s="2"/>
      <c r="E1" s="2"/>
    </row>
    <row r="2" spans="1:8" ht="53.25" customHeight="1" x14ac:dyDescent="0.25">
      <c r="A2" s="44" t="s">
        <v>100</v>
      </c>
      <c r="B2" s="44"/>
      <c r="C2" s="44"/>
      <c r="D2" s="44"/>
      <c r="E2" s="44"/>
      <c r="F2" s="44"/>
      <c r="G2" s="44"/>
    </row>
    <row r="3" spans="1:8" x14ac:dyDescent="0.25">
      <c r="A3" s="10"/>
      <c r="B3" s="10"/>
      <c r="C3" s="11"/>
      <c r="D3" s="12"/>
      <c r="E3" s="43" t="s">
        <v>0</v>
      </c>
      <c r="F3" s="43"/>
      <c r="G3" s="15"/>
    </row>
    <row r="4" spans="1:8" customFormat="1" ht="122.25" customHeight="1" x14ac:dyDescent="0.25">
      <c r="A4" s="23" t="s">
        <v>1</v>
      </c>
      <c r="B4" s="23" t="s">
        <v>2</v>
      </c>
      <c r="C4" s="16" t="s">
        <v>97</v>
      </c>
      <c r="D4" s="17" t="s">
        <v>87</v>
      </c>
      <c r="E4" s="17" t="s">
        <v>101</v>
      </c>
      <c r="F4" s="17" t="s">
        <v>88</v>
      </c>
      <c r="G4" s="17" t="s">
        <v>89</v>
      </c>
    </row>
    <row r="5" spans="1:8" ht="15.75" x14ac:dyDescent="0.25">
      <c r="A5" s="30" t="s">
        <v>3</v>
      </c>
      <c r="B5" s="31" t="s">
        <v>4</v>
      </c>
      <c r="C5" s="24">
        <f>SUM(C7:C13)</f>
        <v>61032846.090000004</v>
      </c>
      <c r="D5" s="24">
        <f>SUM(D7:D13)</f>
        <v>60997846.090000004</v>
      </c>
      <c r="E5" s="24">
        <f>SUM(E6:E13)</f>
        <v>25190311.509999998</v>
      </c>
      <c r="F5" s="18">
        <f t="shared" ref="F5:F6" si="0">E5/C5*100</f>
        <v>41.273368561010514</v>
      </c>
      <c r="G5" s="18">
        <f t="shared" ref="G5:G6" si="1">E5/D5*100</f>
        <v>41.297050838209351</v>
      </c>
      <c r="H5" s="8"/>
    </row>
    <row r="6" spans="1:8" ht="30" hidden="1" x14ac:dyDescent="0.25">
      <c r="A6" s="32" t="s">
        <v>5</v>
      </c>
      <c r="B6" s="33" t="s">
        <v>6</v>
      </c>
      <c r="C6" s="25"/>
      <c r="D6" s="25"/>
      <c r="E6" s="25"/>
      <c r="F6" s="18" t="e">
        <f t="shared" ref="F6:F47" si="2">E6/C6*100</f>
        <v>#DIV/0!</v>
      </c>
      <c r="G6" s="18" t="e">
        <f t="shared" ref="G6:G47" si="3">E6/D6*100</f>
        <v>#DIV/0!</v>
      </c>
      <c r="H6" s="8"/>
    </row>
    <row r="7" spans="1:8" ht="45" x14ac:dyDescent="0.25">
      <c r="A7" s="32" t="s">
        <v>7</v>
      </c>
      <c r="B7" s="33" t="s">
        <v>8</v>
      </c>
      <c r="C7" s="25">
        <v>648000</v>
      </c>
      <c r="D7" s="25">
        <v>648000</v>
      </c>
      <c r="E7" s="25">
        <v>265521.24</v>
      </c>
      <c r="F7" s="18">
        <f t="shared" si="2"/>
        <v>40.975499999999997</v>
      </c>
      <c r="G7" s="18">
        <f t="shared" si="3"/>
        <v>40.975499999999997</v>
      </c>
      <c r="H7" s="8"/>
    </row>
    <row r="8" spans="1:8" ht="45" x14ac:dyDescent="0.25">
      <c r="A8" s="32" t="s">
        <v>9</v>
      </c>
      <c r="B8" s="33" t="s">
        <v>10</v>
      </c>
      <c r="C8" s="25">
        <v>41786328</v>
      </c>
      <c r="D8" s="25">
        <v>41786328</v>
      </c>
      <c r="E8" s="25">
        <v>17395425.18</v>
      </c>
      <c r="F8" s="18">
        <f t="shared" si="2"/>
        <v>41.629465934408017</v>
      </c>
      <c r="G8" s="18">
        <f t="shared" si="3"/>
        <v>41.629465934408017</v>
      </c>
      <c r="H8" s="8"/>
    </row>
    <row r="9" spans="1:8" ht="15.75" x14ac:dyDescent="0.25">
      <c r="A9" s="32" t="s">
        <v>11</v>
      </c>
      <c r="B9" s="33" t="s">
        <v>12</v>
      </c>
      <c r="C9" s="25">
        <v>43979</v>
      </c>
      <c r="D9" s="25">
        <v>43979</v>
      </c>
      <c r="E9" s="25">
        <v>43979</v>
      </c>
      <c r="F9" s="18">
        <f t="shared" si="2"/>
        <v>100</v>
      </c>
      <c r="G9" s="18">
        <f t="shared" si="3"/>
        <v>100</v>
      </c>
      <c r="H9" s="8"/>
    </row>
    <row r="10" spans="1:8" ht="30" x14ac:dyDescent="0.25">
      <c r="A10" s="32" t="s">
        <v>13</v>
      </c>
      <c r="B10" s="33" t="s">
        <v>14</v>
      </c>
      <c r="C10" s="25">
        <v>11600139.09</v>
      </c>
      <c r="D10" s="25">
        <v>11600139.09</v>
      </c>
      <c r="E10" s="25">
        <v>4704508.04</v>
      </c>
      <c r="F10" s="18">
        <f t="shared" si="2"/>
        <v>40.555617510272455</v>
      </c>
      <c r="G10" s="18">
        <f t="shared" si="3"/>
        <v>40.555617510272455</v>
      </c>
      <c r="H10" s="8"/>
    </row>
    <row r="11" spans="1:8" ht="15.75" hidden="1" x14ac:dyDescent="0.25">
      <c r="A11" s="32" t="s">
        <v>102</v>
      </c>
      <c r="B11" s="33" t="s">
        <v>103</v>
      </c>
      <c r="C11" s="25"/>
      <c r="D11" s="25"/>
      <c r="E11" s="25"/>
      <c r="F11" s="18" t="e">
        <f t="shared" si="2"/>
        <v>#DIV/0!</v>
      </c>
      <c r="G11" s="18" t="e">
        <f t="shared" si="3"/>
        <v>#DIV/0!</v>
      </c>
      <c r="H11" s="8"/>
    </row>
    <row r="12" spans="1:8" ht="15.75" x14ac:dyDescent="0.25">
      <c r="A12" s="32" t="s">
        <v>15</v>
      </c>
      <c r="B12" s="33" t="s">
        <v>16</v>
      </c>
      <c r="C12" s="25">
        <v>975000</v>
      </c>
      <c r="D12" s="25">
        <v>940000</v>
      </c>
      <c r="E12" s="25">
        <v>0</v>
      </c>
      <c r="F12" s="18">
        <f t="shared" si="2"/>
        <v>0</v>
      </c>
      <c r="G12" s="18">
        <f t="shared" si="3"/>
        <v>0</v>
      </c>
      <c r="H12" s="8"/>
    </row>
    <row r="13" spans="1:8" ht="15.75" x14ac:dyDescent="0.25">
      <c r="A13" s="32" t="s">
        <v>17</v>
      </c>
      <c r="B13" s="33" t="s">
        <v>18</v>
      </c>
      <c r="C13" s="25">
        <v>5979400</v>
      </c>
      <c r="D13" s="25">
        <v>5979400</v>
      </c>
      <c r="E13" s="25">
        <v>2780878.05</v>
      </c>
      <c r="F13" s="18">
        <f t="shared" si="2"/>
        <v>46.507643743519409</v>
      </c>
      <c r="G13" s="18">
        <f t="shared" si="3"/>
        <v>46.507643743519409</v>
      </c>
      <c r="H13" s="8"/>
    </row>
    <row r="14" spans="1:8" ht="15.75" x14ac:dyDescent="0.25">
      <c r="A14" s="30" t="s">
        <v>19</v>
      </c>
      <c r="B14" s="31" t="s">
        <v>20</v>
      </c>
      <c r="C14" s="24">
        <f t="shared" ref="C14:E14" si="4">C15</f>
        <v>1119810</v>
      </c>
      <c r="D14" s="24">
        <f t="shared" si="4"/>
        <v>1119810</v>
      </c>
      <c r="E14" s="24">
        <f t="shared" si="4"/>
        <v>540271.14</v>
      </c>
      <c r="F14" s="18">
        <f t="shared" si="2"/>
        <v>48.246679347389296</v>
      </c>
      <c r="G14" s="18">
        <f t="shared" si="3"/>
        <v>48.246679347389296</v>
      </c>
      <c r="H14" s="8"/>
    </row>
    <row r="15" spans="1:8" ht="15.75" x14ac:dyDescent="0.25">
      <c r="A15" s="32" t="s">
        <v>21</v>
      </c>
      <c r="B15" s="33" t="s">
        <v>22</v>
      </c>
      <c r="C15" s="25">
        <v>1119810</v>
      </c>
      <c r="D15" s="25">
        <v>1119810</v>
      </c>
      <c r="E15" s="25">
        <v>540271.14</v>
      </c>
      <c r="F15" s="18">
        <f t="shared" si="2"/>
        <v>48.246679347389296</v>
      </c>
      <c r="G15" s="18">
        <f t="shared" si="3"/>
        <v>48.246679347389296</v>
      </c>
      <c r="H15" s="8"/>
    </row>
    <row r="16" spans="1:8" ht="28.5" x14ac:dyDescent="0.25">
      <c r="A16" s="30" t="s">
        <v>23</v>
      </c>
      <c r="B16" s="31" t="s">
        <v>24</v>
      </c>
      <c r="C16" s="24">
        <f>C17</f>
        <v>6969400</v>
      </c>
      <c r="D16" s="24">
        <f t="shared" ref="D16:E16" si="5">D17</f>
        <v>6969400</v>
      </c>
      <c r="E16" s="24">
        <f t="shared" si="5"/>
        <v>2827702.51</v>
      </c>
      <c r="F16" s="18">
        <f t="shared" si="2"/>
        <v>40.573112606537144</v>
      </c>
      <c r="G16" s="18">
        <f t="shared" si="3"/>
        <v>40.573112606537144</v>
      </c>
      <c r="H16" s="8"/>
    </row>
    <row r="17" spans="1:8" ht="30" x14ac:dyDescent="0.25">
      <c r="A17" s="32" t="s">
        <v>82</v>
      </c>
      <c r="B17" s="33" t="s">
        <v>25</v>
      </c>
      <c r="C17" s="25">
        <v>6969400</v>
      </c>
      <c r="D17" s="25">
        <v>6969400</v>
      </c>
      <c r="E17" s="25">
        <v>2827702.51</v>
      </c>
      <c r="F17" s="18">
        <f t="shared" si="2"/>
        <v>40.573112606537144</v>
      </c>
      <c r="G17" s="18">
        <f t="shared" si="3"/>
        <v>40.573112606537144</v>
      </c>
      <c r="H17" s="8"/>
    </row>
    <row r="18" spans="1:8" ht="15.75" x14ac:dyDescent="0.25">
      <c r="A18" s="30" t="s">
        <v>26</v>
      </c>
      <c r="B18" s="31" t="s">
        <v>27</v>
      </c>
      <c r="C18" s="24">
        <f>SUM(C19:C23)</f>
        <v>183084250.41999999</v>
      </c>
      <c r="D18" s="24">
        <f>SUM(D19:D23)</f>
        <v>200794685.61000001</v>
      </c>
      <c r="E18" s="24">
        <f>SUM(E19:E23)</f>
        <v>5584598.3599999994</v>
      </c>
      <c r="F18" s="18">
        <f t="shared" si="2"/>
        <v>3.0502887862766932</v>
      </c>
      <c r="G18" s="18">
        <f t="shared" si="3"/>
        <v>2.7812480908219186</v>
      </c>
      <c r="H18" s="8"/>
    </row>
    <row r="19" spans="1:8" ht="15.75" x14ac:dyDescent="0.25">
      <c r="A19" s="32" t="s">
        <v>28</v>
      </c>
      <c r="B19" s="33" t="s">
        <v>29</v>
      </c>
      <c r="C19" s="25">
        <v>307240</v>
      </c>
      <c r="D19" s="25">
        <v>307240</v>
      </c>
      <c r="E19" s="25">
        <v>61980</v>
      </c>
      <c r="F19" s="18">
        <f t="shared" si="2"/>
        <v>20.173154537169637</v>
      </c>
      <c r="G19" s="18">
        <f t="shared" si="3"/>
        <v>20.173154537169637</v>
      </c>
      <c r="H19" s="8"/>
    </row>
    <row r="20" spans="1:8" ht="15.75" x14ac:dyDescent="0.25">
      <c r="A20" s="32" t="s">
        <v>30</v>
      </c>
      <c r="B20" s="33" t="s">
        <v>31</v>
      </c>
      <c r="C20" s="25">
        <v>20900</v>
      </c>
      <c r="D20" s="25">
        <v>20900</v>
      </c>
      <c r="E20" s="25">
        <v>0</v>
      </c>
      <c r="F20" s="18">
        <f t="shared" si="2"/>
        <v>0</v>
      </c>
      <c r="G20" s="18">
        <f t="shared" si="3"/>
        <v>0</v>
      </c>
      <c r="H20" s="8"/>
    </row>
    <row r="21" spans="1:8" ht="15.75" x14ac:dyDescent="0.25">
      <c r="A21" s="32" t="s">
        <v>32</v>
      </c>
      <c r="B21" s="33" t="s">
        <v>33</v>
      </c>
      <c r="C21" s="25">
        <v>6666000</v>
      </c>
      <c r="D21" s="25">
        <v>6666000</v>
      </c>
      <c r="E21" s="25">
        <v>2774297.4</v>
      </c>
      <c r="F21" s="18">
        <f t="shared" si="2"/>
        <v>41.618622862286223</v>
      </c>
      <c r="G21" s="18">
        <f t="shared" si="3"/>
        <v>41.618622862286223</v>
      </c>
      <c r="H21" s="8"/>
    </row>
    <row r="22" spans="1:8" ht="15.75" x14ac:dyDescent="0.25">
      <c r="A22" s="32" t="s">
        <v>34</v>
      </c>
      <c r="B22" s="33" t="s">
        <v>35</v>
      </c>
      <c r="C22" s="25">
        <v>176090110.41999999</v>
      </c>
      <c r="D22" s="25">
        <v>193800545.61000001</v>
      </c>
      <c r="E22" s="25">
        <v>2748320.96</v>
      </c>
      <c r="F22" s="18">
        <f t="shared" si="2"/>
        <v>1.5607469115925154</v>
      </c>
      <c r="G22" s="18">
        <f t="shared" si="3"/>
        <v>1.4181182779178862</v>
      </c>
      <c r="H22" s="8"/>
    </row>
    <row r="23" spans="1:8" ht="15.75" hidden="1" x14ac:dyDescent="0.25">
      <c r="A23" s="32" t="s">
        <v>36</v>
      </c>
      <c r="B23" s="33" t="s">
        <v>37</v>
      </c>
      <c r="C23" s="25">
        <v>0</v>
      </c>
      <c r="D23" s="25">
        <v>0</v>
      </c>
      <c r="E23" s="25"/>
      <c r="F23" s="18" t="e">
        <f t="shared" si="2"/>
        <v>#DIV/0!</v>
      </c>
      <c r="G23" s="18" t="e">
        <f t="shared" si="3"/>
        <v>#DIV/0!</v>
      </c>
      <c r="H23" s="8"/>
    </row>
    <row r="24" spans="1:8" ht="15.75" x14ac:dyDescent="0.25">
      <c r="A24" s="30" t="s">
        <v>38</v>
      </c>
      <c r="B24" s="31" t="s">
        <v>39</v>
      </c>
      <c r="C24" s="24">
        <f t="shared" ref="C24:E24" si="6">C25+C26+C27</f>
        <v>1449320.76</v>
      </c>
      <c r="D24" s="24">
        <f t="shared" si="6"/>
        <v>1449320.76</v>
      </c>
      <c r="E24" s="24">
        <f t="shared" si="6"/>
        <v>1104875.1299999999</v>
      </c>
      <c r="F24" s="18">
        <f t="shared" si="2"/>
        <v>76.233995985816136</v>
      </c>
      <c r="G24" s="18">
        <f t="shared" si="3"/>
        <v>76.233995985816136</v>
      </c>
      <c r="H24" s="8"/>
    </row>
    <row r="25" spans="1:8" ht="15.75" x14ac:dyDescent="0.25">
      <c r="A25" s="32" t="s">
        <v>40</v>
      </c>
      <c r="B25" s="33" t="s">
        <v>41</v>
      </c>
      <c r="C25" s="25">
        <v>593067.15</v>
      </c>
      <c r="D25" s="25">
        <v>593067.15</v>
      </c>
      <c r="E25" s="25">
        <v>402511.33</v>
      </c>
      <c r="F25" s="18">
        <f t="shared" si="2"/>
        <v>67.869436032665106</v>
      </c>
      <c r="G25" s="18">
        <f t="shared" si="3"/>
        <v>67.869436032665106</v>
      </c>
      <c r="H25" s="8"/>
    </row>
    <row r="26" spans="1:8" ht="15.75" x14ac:dyDescent="0.25">
      <c r="A26" s="32" t="s">
        <v>42</v>
      </c>
      <c r="B26" s="33" t="s">
        <v>43</v>
      </c>
      <c r="C26" s="25">
        <v>95962.61</v>
      </c>
      <c r="D26" s="25">
        <v>95962.61</v>
      </c>
      <c r="E26" s="25">
        <v>47981.32</v>
      </c>
      <c r="F26" s="18">
        <f t="shared" si="2"/>
        <v>50.000015631087976</v>
      </c>
      <c r="G26" s="18">
        <f t="shared" si="3"/>
        <v>50.000015631087976</v>
      </c>
      <c r="H26" s="8"/>
    </row>
    <row r="27" spans="1:8" ht="15.75" x14ac:dyDescent="0.25">
      <c r="A27" s="32" t="s">
        <v>98</v>
      </c>
      <c r="B27" s="33" t="s">
        <v>99</v>
      </c>
      <c r="C27" s="25">
        <v>760291</v>
      </c>
      <c r="D27" s="25">
        <v>760291</v>
      </c>
      <c r="E27" s="25">
        <v>654382.48</v>
      </c>
      <c r="F27" s="18">
        <f t="shared" si="2"/>
        <v>86.070002143915943</v>
      </c>
      <c r="G27" s="18">
        <f t="shared" si="3"/>
        <v>86.070002143915943</v>
      </c>
      <c r="H27" s="8"/>
    </row>
    <row r="28" spans="1:8" ht="30" hidden="1" x14ac:dyDescent="0.25">
      <c r="A28" s="34" t="s">
        <v>104</v>
      </c>
      <c r="B28" s="33" t="s">
        <v>105</v>
      </c>
      <c r="C28" s="26"/>
      <c r="D28" s="26"/>
      <c r="E28" s="26"/>
      <c r="F28" s="18" t="e">
        <f t="shared" si="2"/>
        <v>#DIV/0!</v>
      </c>
      <c r="G28" s="18" t="e">
        <f t="shared" si="3"/>
        <v>#DIV/0!</v>
      </c>
      <c r="H28" s="8"/>
    </row>
    <row r="29" spans="1:8" ht="15.75" x14ac:dyDescent="0.25">
      <c r="A29" s="35" t="s">
        <v>83</v>
      </c>
      <c r="B29" s="36" t="s">
        <v>84</v>
      </c>
      <c r="C29" s="26">
        <f t="shared" ref="C29:E29" si="7">C30</f>
        <v>623554.22</v>
      </c>
      <c r="D29" s="26">
        <f t="shared" si="7"/>
        <v>623554.22</v>
      </c>
      <c r="E29" s="26">
        <f t="shared" si="7"/>
        <v>0</v>
      </c>
      <c r="F29" s="18">
        <f t="shared" si="2"/>
        <v>0</v>
      </c>
      <c r="G29" s="18">
        <f t="shared" si="3"/>
        <v>0</v>
      </c>
      <c r="H29" s="8"/>
    </row>
    <row r="30" spans="1:8" ht="15.75" x14ac:dyDescent="0.25">
      <c r="A30" s="37" t="s">
        <v>85</v>
      </c>
      <c r="B30" s="38" t="s">
        <v>86</v>
      </c>
      <c r="C30" s="27">
        <v>623554.22</v>
      </c>
      <c r="D30" s="27">
        <v>623554.22</v>
      </c>
      <c r="E30" s="27">
        <v>0</v>
      </c>
      <c r="F30" s="18">
        <f t="shared" si="2"/>
        <v>0</v>
      </c>
      <c r="G30" s="18">
        <f t="shared" si="3"/>
        <v>0</v>
      </c>
      <c r="H30" s="8"/>
    </row>
    <row r="31" spans="1:8" ht="15.75" x14ac:dyDescent="0.25">
      <c r="A31" s="30" t="s">
        <v>44</v>
      </c>
      <c r="B31" s="31" t="s">
        <v>45</v>
      </c>
      <c r="C31" s="24">
        <f>SUM(C32:C36)</f>
        <v>290172107.98000002</v>
      </c>
      <c r="D31" s="24">
        <f>SUM(D32:D36)</f>
        <v>290172107.98000002</v>
      </c>
      <c r="E31" s="24">
        <f>SUM(E32:E36)</f>
        <v>152792750.48000002</v>
      </c>
      <c r="F31" s="18">
        <f t="shared" si="2"/>
        <v>52.655905332752106</v>
      </c>
      <c r="G31" s="18">
        <f t="shared" si="3"/>
        <v>52.655905332752106</v>
      </c>
      <c r="H31" s="8"/>
    </row>
    <row r="32" spans="1:8" ht="15.75" x14ac:dyDescent="0.25">
      <c r="A32" s="32" t="s">
        <v>46</v>
      </c>
      <c r="B32" s="33" t="s">
        <v>47</v>
      </c>
      <c r="C32" s="25">
        <v>66365646.909999996</v>
      </c>
      <c r="D32" s="25">
        <v>66365646.909999996</v>
      </c>
      <c r="E32" s="25">
        <v>31308428.27</v>
      </c>
      <c r="F32" s="18">
        <f t="shared" si="2"/>
        <v>47.175654465416564</v>
      </c>
      <c r="G32" s="18">
        <f t="shared" si="3"/>
        <v>47.175654465416564</v>
      </c>
      <c r="H32" s="8"/>
    </row>
    <row r="33" spans="1:8" ht="15.75" x14ac:dyDescent="0.25">
      <c r="A33" s="32" t="s">
        <v>48</v>
      </c>
      <c r="B33" s="33" t="s">
        <v>49</v>
      </c>
      <c r="C33" s="25">
        <v>176837939.06999999</v>
      </c>
      <c r="D33" s="25">
        <v>176837939.06999999</v>
      </c>
      <c r="E33" s="25">
        <v>99584251.090000004</v>
      </c>
      <c r="F33" s="18">
        <f t="shared" si="2"/>
        <v>56.313849626227729</v>
      </c>
      <c r="G33" s="18">
        <f t="shared" si="3"/>
        <v>56.313849626227729</v>
      </c>
      <c r="H33" s="8"/>
    </row>
    <row r="34" spans="1:8" ht="15.75" x14ac:dyDescent="0.25">
      <c r="A34" s="39" t="s">
        <v>81</v>
      </c>
      <c r="B34" s="33" t="s">
        <v>80</v>
      </c>
      <c r="C34" s="25">
        <v>12027200</v>
      </c>
      <c r="D34" s="25">
        <v>12027200</v>
      </c>
      <c r="E34" s="25">
        <v>6462574</v>
      </c>
      <c r="F34" s="18">
        <f t="shared" si="2"/>
        <v>53.732988559265657</v>
      </c>
      <c r="G34" s="18">
        <f t="shared" si="3"/>
        <v>53.732988559265657</v>
      </c>
      <c r="H34" s="8"/>
    </row>
    <row r="35" spans="1:8" ht="15.75" x14ac:dyDescent="0.25">
      <c r="A35" s="32" t="s">
        <v>50</v>
      </c>
      <c r="B35" s="33" t="s">
        <v>51</v>
      </c>
      <c r="C35" s="25">
        <v>142300</v>
      </c>
      <c r="D35" s="25">
        <v>142300</v>
      </c>
      <c r="E35" s="25">
        <v>21332.5</v>
      </c>
      <c r="F35" s="18">
        <f t="shared" si="2"/>
        <v>14.991215741391425</v>
      </c>
      <c r="G35" s="18">
        <f t="shared" si="3"/>
        <v>14.991215741391425</v>
      </c>
      <c r="H35" s="8"/>
    </row>
    <row r="36" spans="1:8" ht="15.75" x14ac:dyDescent="0.25">
      <c r="A36" s="32" t="s">
        <v>52</v>
      </c>
      <c r="B36" s="33" t="s">
        <v>53</v>
      </c>
      <c r="C36" s="25">
        <v>34799022</v>
      </c>
      <c r="D36" s="25">
        <v>34799022</v>
      </c>
      <c r="E36" s="25">
        <v>15416164.619999999</v>
      </c>
      <c r="F36" s="18">
        <f t="shared" si="2"/>
        <v>44.300568619428439</v>
      </c>
      <c r="G36" s="18">
        <f t="shared" si="3"/>
        <v>44.300568619428439</v>
      </c>
      <c r="H36" s="8"/>
    </row>
    <row r="37" spans="1:8" ht="15.75" x14ac:dyDescent="0.25">
      <c r="A37" s="30" t="s">
        <v>54</v>
      </c>
      <c r="B37" s="31" t="s">
        <v>55</v>
      </c>
      <c r="C37" s="24">
        <f>C38+C39</f>
        <v>39079936.469999999</v>
      </c>
      <c r="D37" s="24">
        <f>D38+D39</f>
        <v>39079936.469999999</v>
      </c>
      <c r="E37" s="24">
        <f>E38+E39</f>
        <v>16508548.82</v>
      </c>
      <c r="F37" s="18">
        <f t="shared" si="2"/>
        <v>42.243028805005636</v>
      </c>
      <c r="G37" s="18">
        <f t="shared" si="3"/>
        <v>42.243028805005636</v>
      </c>
      <c r="H37" s="8"/>
    </row>
    <row r="38" spans="1:8" ht="15.75" x14ac:dyDescent="0.25">
      <c r="A38" s="32" t="s">
        <v>56</v>
      </c>
      <c r="B38" s="33" t="s">
        <v>57</v>
      </c>
      <c r="C38" s="25">
        <v>39074936.469999999</v>
      </c>
      <c r="D38" s="25">
        <v>39074936.469999999</v>
      </c>
      <c r="E38" s="25">
        <v>16508548.82</v>
      </c>
      <c r="F38" s="18">
        <f t="shared" si="2"/>
        <v>42.248434191760062</v>
      </c>
      <c r="G38" s="18">
        <f t="shared" si="3"/>
        <v>42.248434191760062</v>
      </c>
      <c r="H38" s="8"/>
    </row>
    <row r="39" spans="1:8" ht="15.75" x14ac:dyDescent="0.25">
      <c r="A39" s="32" t="s">
        <v>58</v>
      </c>
      <c r="B39" s="33" t="s">
        <v>59</v>
      </c>
      <c r="C39" s="25">
        <v>5000</v>
      </c>
      <c r="D39" s="25">
        <v>5000</v>
      </c>
      <c r="E39" s="25"/>
      <c r="F39" s="18">
        <f t="shared" si="2"/>
        <v>0</v>
      </c>
      <c r="G39" s="18">
        <f t="shared" si="3"/>
        <v>0</v>
      </c>
      <c r="H39" s="8"/>
    </row>
    <row r="40" spans="1:8" ht="15.75" x14ac:dyDescent="0.25">
      <c r="A40" s="30" t="s">
        <v>60</v>
      </c>
      <c r="B40" s="31" t="s">
        <v>61</v>
      </c>
      <c r="C40" s="24">
        <f>SUM(C41:C44)</f>
        <v>45080348.219999999</v>
      </c>
      <c r="D40" s="24">
        <f>SUM(D41:D44)</f>
        <v>45115348.219999999</v>
      </c>
      <c r="E40" s="24">
        <f>SUM(E41:E44)</f>
        <v>12502838.58</v>
      </c>
      <c r="F40" s="18">
        <f t="shared" ref="F40:F51" si="8">E40/C40*100</f>
        <v>27.734565223373959</v>
      </c>
      <c r="G40" s="18">
        <f t="shared" ref="G40:G51" si="9">E40/D40*100</f>
        <v>27.713049047147532</v>
      </c>
      <c r="H40" s="8"/>
    </row>
    <row r="41" spans="1:8" ht="15.75" x14ac:dyDescent="0.25">
      <c r="A41" s="32" t="s">
        <v>62</v>
      </c>
      <c r="B41" s="33" t="s">
        <v>63</v>
      </c>
      <c r="C41" s="25">
        <v>5195250</v>
      </c>
      <c r="D41" s="25">
        <v>5195250</v>
      </c>
      <c r="E41" s="25">
        <v>2523887.94</v>
      </c>
      <c r="F41" s="18">
        <f t="shared" si="8"/>
        <v>48.580683124007507</v>
      </c>
      <c r="G41" s="18">
        <f t="shared" si="9"/>
        <v>48.580683124007507</v>
      </c>
      <c r="H41" s="8"/>
    </row>
    <row r="42" spans="1:8" ht="15.75" x14ac:dyDescent="0.25">
      <c r="A42" s="40" t="s">
        <v>93</v>
      </c>
      <c r="B42" s="33" t="s">
        <v>92</v>
      </c>
      <c r="C42" s="25">
        <v>1411200</v>
      </c>
      <c r="D42" s="25">
        <v>1411200</v>
      </c>
      <c r="E42" s="25">
        <v>696500</v>
      </c>
      <c r="F42" s="18">
        <f t="shared" si="8"/>
        <v>49.355158730158735</v>
      </c>
      <c r="G42" s="18">
        <f t="shared" si="9"/>
        <v>49.355158730158735</v>
      </c>
      <c r="H42" s="8"/>
    </row>
    <row r="43" spans="1:8" ht="15.75" x14ac:dyDescent="0.25">
      <c r="A43" s="32" t="s">
        <v>64</v>
      </c>
      <c r="B43" s="33" t="s">
        <v>65</v>
      </c>
      <c r="C43" s="25">
        <v>38394898.219999999</v>
      </c>
      <c r="D43" s="25">
        <v>38394898.219999999</v>
      </c>
      <c r="E43" s="25">
        <v>9211450.6400000006</v>
      </c>
      <c r="F43" s="18">
        <f t="shared" si="8"/>
        <v>23.991340170298283</v>
      </c>
      <c r="G43" s="18">
        <f t="shared" si="9"/>
        <v>23.991340170298283</v>
      </c>
      <c r="H43" s="8"/>
    </row>
    <row r="44" spans="1:8" ht="15.75" x14ac:dyDescent="0.25">
      <c r="A44" s="32" t="s">
        <v>66</v>
      </c>
      <c r="B44" s="33" t="s">
        <v>67</v>
      </c>
      <c r="C44" s="25">
        <v>79000</v>
      </c>
      <c r="D44" s="25">
        <v>114000</v>
      </c>
      <c r="E44" s="25">
        <v>71000</v>
      </c>
      <c r="F44" s="18">
        <f t="shared" si="8"/>
        <v>89.87341772151899</v>
      </c>
      <c r="G44" s="18">
        <f t="shared" si="9"/>
        <v>62.280701754385973</v>
      </c>
      <c r="H44" s="8"/>
    </row>
    <row r="45" spans="1:8" s="9" customFormat="1" ht="15.75" x14ac:dyDescent="0.25">
      <c r="A45" s="30" t="s">
        <v>68</v>
      </c>
      <c r="B45" s="31" t="s">
        <v>69</v>
      </c>
      <c r="C45" s="24">
        <f>SUM(C46:C47)</f>
        <v>108913841.83000001</v>
      </c>
      <c r="D45" s="24">
        <f>SUM(D46:D47)</f>
        <v>104000483.59</v>
      </c>
      <c r="E45" s="24">
        <f>SUM(E46:E47)</f>
        <v>51878832.920000002</v>
      </c>
      <c r="F45" s="18">
        <f t="shared" si="8"/>
        <v>47.63291060926484</v>
      </c>
      <c r="G45" s="18">
        <f t="shared" si="9"/>
        <v>49.883261239939394</v>
      </c>
      <c r="H45" s="8"/>
    </row>
    <row r="46" spans="1:8" ht="15.75" x14ac:dyDescent="0.25">
      <c r="A46" s="32" t="s">
        <v>70</v>
      </c>
      <c r="B46" s="33" t="s">
        <v>71</v>
      </c>
      <c r="C46" s="25">
        <v>96405653.540000007</v>
      </c>
      <c r="D46" s="25">
        <v>91426140.859999999</v>
      </c>
      <c r="E46" s="25">
        <v>46967514.939999998</v>
      </c>
      <c r="F46" s="18">
        <f t="shared" si="8"/>
        <v>48.7186313409644</v>
      </c>
      <c r="G46" s="18">
        <f t="shared" si="9"/>
        <v>51.372085158796011</v>
      </c>
      <c r="H46" s="8"/>
    </row>
    <row r="47" spans="1:8" ht="15.75" x14ac:dyDescent="0.25">
      <c r="A47" s="32" t="s">
        <v>91</v>
      </c>
      <c r="B47" s="33" t="s">
        <v>90</v>
      </c>
      <c r="C47" s="25">
        <v>12508188.289999999</v>
      </c>
      <c r="D47" s="25">
        <v>12574342.73</v>
      </c>
      <c r="E47" s="25">
        <v>4911317.9800000004</v>
      </c>
      <c r="F47" s="18">
        <f t="shared" si="8"/>
        <v>39.26482289946405</v>
      </c>
      <c r="G47" s="18">
        <f t="shared" si="9"/>
        <v>39.058248096598525</v>
      </c>
      <c r="H47" s="8"/>
    </row>
    <row r="48" spans="1:8" ht="42.75" x14ac:dyDescent="0.25">
      <c r="A48" s="30" t="s">
        <v>72</v>
      </c>
      <c r="B48" s="31" t="s">
        <v>73</v>
      </c>
      <c r="C48" s="24">
        <f t="shared" ref="C48:E48" si="10">C49+C50</f>
        <v>8495500</v>
      </c>
      <c r="D48" s="24">
        <f t="shared" si="10"/>
        <v>8495500</v>
      </c>
      <c r="E48" s="24">
        <f t="shared" si="10"/>
        <v>4247748</v>
      </c>
      <c r="F48" s="18">
        <f t="shared" si="8"/>
        <v>49.999976458124891</v>
      </c>
      <c r="G48" s="18">
        <f t="shared" si="9"/>
        <v>49.999976458124891</v>
      </c>
      <c r="H48" s="8"/>
    </row>
    <row r="49" spans="1:8" ht="30" x14ac:dyDescent="0.25">
      <c r="A49" s="32" t="s">
        <v>74</v>
      </c>
      <c r="B49" s="33" t="s">
        <v>75</v>
      </c>
      <c r="C49" s="25">
        <v>995500</v>
      </c>
      <c r="D49" s="25">
        <v>995500</v>
      </c>
      <c r="E49" s="25">
        <v>497748</v>
      </c>
      <c r="F49" s="18">
        <f t="shared" si="8"/>
        <v>49.999799095931692</v>
      </c>
      <c r="G49" s="18">
        <f t="shared" si="9"/>
        <v>49.999799095931692</v>
      </c>
      <c r="H49" s="8"/>
    </row>
    <row r="50" spans="1:8" ht="15.75" x14ac:dyDescent="0.25">
      <c r="A50" s="39" t="s">
        <v>76</v>
      </c>
      <c r="B50" s="41" t="s">
        <v>77</v>
      </c>
      <c r="C50" s="28">
        <v>7500000</v>
      </c>
      <c r="D50" s="28">
        <v>7500000</v>
      </c>
      <c r="E50" s="28">
        <v>3750000</v>
      </c>
      <c r="F50" s="18">
        <f t="shared" si="8"/>
        <v>50</v>
      </c>
      <c r="G50" s="18">
        <f t="shared" si="9"/>
        <v>50</v>
      </c>
      <c r="H50" s="8"/>
    </row>
    <row r="51" spans="1:8" ht="15.75" x14ac:dyDescent="0.25">
      <c r="A51" s="45" t="s">
        <v>78</v>
      </c>
      <c r="B51" s="46"/>
      <c r="C51" s="29">
        <f>C5+C14+C16+C18+C24+C29+C31+C37+C40+C45+C48</f>
        <v>746020915.99000013</v>
      </c>
      <c r="D51" s="29">
        <f>D5+D14+D16+D18+D24+D29+D31+D37+D40+D45+D48</f>
        <v>758817992.94000018</v>
      </c>
      <c r="E51" s="29">
        <f>E5+E14+E16+E18+E24+E29+E31+E37+E40+E45+E48</f>
        <v>273178477.45000005</v>
      </c>
      <c r="F51" s="18">
        <f t="shared" si="8"/>
        <v>36.618072173952534</v>
      </c>
      <c r="G51" s="18">
        <f t="shared" si="9"/>
        <v>36.000527134522009</v>
      </c>
      <c r="H51" s="8"/>
    </row>
    <row r="52" spans="1:8" ht="27" customHeight="1" x14ac:dyDescent="0.25">
      <c r="A52" s="6"/>
      <c r="B52" s="5"/>
      <c r="C52" s="14"/>
      <c r="D52" s="14"/>
      <c r="E52" s="14"/>
      <c r="F52" s="14"/>
      <c r="G52" s="14"/>
    </row>
    <row r="53" spans="1:8" s="13" customFormat="1" ht="51" customHeight="1" x14ac:dyDescent="0.25">
      <c r="A53" s="42" t="s">
        <v>94</v>
      </c>
      <c r="B53" s="42"/>
      <c r="C53" s="19"/>
      <c r="D53" s="19"/>
      <c r="E53" s="19" t="s">
        <v>95</v>
      </c>
      <c r="F53" s="20"/>
      <c r="G53" s="20"/>
    </row>
    <row r="54" spans="1:8" ht="9.75" customHeight="1" x14ac:dyDescent="0.25">
      <c r="A54" s="15"/>
      <c r="B54" s="15"/>
      <c r="C54" s="15"/>
      <c r="D54" s="15"/>
      <c r="E54" s="15"/>
      <c r="F54" s="21"/>
      <c r="G54" s="21"/>
    </row>
    <row r="55" spans="1:8" x14ac:dyDescent="0.25">
      <c r="A55" s="15" t="s">
        <v>96</v>
      </c>
      <c r="B55" s="15"/>
      <c r="C55" s="15"/>
      <c r="D55" s="15"/>
      <c r="E55" s="15"/>
      <c r="F55" s="21"/>
      <c r="G55" s="21"/>
    </row>
    <row r="56" spans="1:8" x14ac:dyDescent="0.25">
      <c r="A56" s="15" t="s">
        <v>79</v>
      </c>
      <c r="B56" s="15"/>
      <c r="C56" s="22"/>
      <c r="D56" s="22"/>
      <c r="E56" s="22"/>
      <c r="F56" s="21"/>
      <c r="G56" s="21"/>
    </row>
    <row r="57" spans="1:8" x14ac:dyDescent="0.25">
      <c r="C57" s="7"/>
      <c r="D57" s="7"/>
      <c r="E57" s="7"/>
    </row>
    <row r="58" spans="1:8" x14ac:dyDescent="0.25">
      <c r="C58" s="8"/>
      <c r="D58" s="8"/>
      <c r="E58" s="8"/>
    </row>
  </sheetData>
  <mergeCells count="4">
    <mergeCell ref="A53:B53"/>
    <mergeCell ref="E3:F3"/>
    <mergeCell ref="A2:G2"/>
    <mergeCell ref="A51:B51"/>
  </mergeCells>
  <pageMargins left="0.70866141732283472" right="0.11811023622047245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2026-07-27T12:17:34Z</dcterms:modified>
</cp:coreProperties>
</file>