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.Доходы" sheetId="1" r:id="rId1"/>
  </sheets>
  <definedNames>
    <definedName name="_xlnm.Print_Titles" localSheetId="0">'1.Доходы'!$5:$5</definedName>
  </definedNames>
  <calcPr calcId="152511"/>
</workbook>
</file>

<file path=xl/calcChain.xml><?xml version="1.0" encoding="utf-8"?>
<calcChain xmlns="http://schemas.openxmlformats.org/spreadsheetml/2006/main">
  <c r="G94" i="1" l="1"/>
  <c r="G93" i="1"/>
  <c r="G69" i="1" s="1"/>
  <c r="G85" i="1"/>
  <c r="G84" i="1" s="1"/>
  <c r="G82" i="1"/>
  <c r="G80" i="1"/>
  <c r="G78" i="1"/>
  <c r="G66" i="1"/>
  <c r="G65" i="1" s="1"/>
  <c r="G63" i="1"/>
  <c r="G62" i="1"/>
  <c r="G60" i="1"/>
  <c r="G59" i="1" s="1"/>
  <c r="G55" i="1" s="1"/>
  <c r="G47" i="1"/>
  <c r="G45" i="1"/>
  <c r="G43" i="1"/>
  <c r="G42" i="1" s="1"/>
  <c r="G41" i="1" s="1"/>
  <c r="G39" i="1"/>
  <c r="G38" i="1" s="1"/>
  <c r="G37" i="1" s="1"/>
  <c r="G35" i="1"/>
  <c r="G33" i="1"/>
  <c r="G32" i="1" s="1"/>
  <c r="G29" i="1" s="1"/>
  <c r="G30" i="1"/>
  <c r="G27" i="1"/>
  <c r="G25" i="1"/>
  <c r="G23" i="1"/>
  <c r="G21" i="1"/>
  <c r="G19" i="1"/>
  <c r="G18" i="1" s="1"/>
  <c r="G17" i="1" s="1"/>
  <c r="G10" i="1"/>
  <c r="G9" i="1"/>
  <c r="G8" i="1" s="1"/>
  <c r="G73" i="1" l="1"/>
  <c r="G68" i="1" s="1"/>
  <c r="G104" i="1" s="1"/>
  <c r="H103" i="1"/>
  <c r="H102" i="1"/>
  <c r="H101" i="1"/>
  <c r="H100" i="1"/>
  <c r="H99" i="1"/>
  <c r="H98" i="1"/>
  <c r="H97" i="1"/>
  <c r="J96" i="1"/>
  <c r="F96" i="1"/>
  <c r="F93" i="1" s="1"/>
  <c r="H93" i="1" s="1"/>
  <c r="E96" i="1"/>
  <c r="H95" i="1"/>
  <c r="H94" i="1"/>
  <c r="F94" i="1"/>
  <c r="E94" i="1"/>
  <c r="H69" i="1"/>
  <c r="E93" i="1"/>
  <c r="E68" i="1" s="1"/>
  <c r="H92" i="1"/>
  <c r="H91" i="1"/>
  <c r="H90" i="1"/>
  <c r="H89" i="1"/>
  <c r="H88" i="1"/>
  <c r="H87" i="1"/>
  <c r="H86" i="1"/>
  <c r="H85" i="1"/>
  <c r="F85" i="1"/>
  <c r="F84" i="1" s="1"/>
  <c r="F73" i="1" s="1"/>
  <c r="J84" i="1"/>
  <c r="I84" i="1"/>
  <c r="E84" i="1"/>
  <c r="H83" i="1"/>
  <c r="J82" i="1"/>
  <c r="I82" i="1"/>
  <c r="H82" i="1"/>
  <c r="F82" i="1"/>
  <c r="E82" i="1"/>
  <c r="H81" i="1"/>
  <c r="J80" i="1"/>
  <c r="F80" i="1"/>
  <c r="H80" i="1" s="1"/>
  <c r="H79" i="1"/>
  <c r="F78" i="1"/>
  <c r="H78" i="1" s="1"/>
  <c r="H77" i="1"/>
  <c r="H76" i="1"/>
  <c r="H75" i="1"/>
  <c r="H74" i="1"/>
  <c r="F74" i="1"/>
  <c r="H72" i="1"/>
  <c r="J71" i="1"/>
  <c r="H71" i="1"/>
  <c r="H70" i="1"/>
  <c r="E70" i="1"/>
  <c r="H67" i="1"/>
  <c r="H66" i="1"/>
  <c r="F66" i="1"/>
  <c r="H65" i="1"/>
  <c r="F65" i="1"/>
  <c r="H64" i="1"/>
  <c r="H63" i="1"/>
  <c r="F63" i="1"/>
  <c r="H62" i="1"/>
  <c r="F62" i="1"/>
  <c r="H61" i="1"/>
  <c r="J60" i="1"/>
  <c r="H60" i="1"/>
  <c r="F60" i="1"/>
  <c r="F59" i="1" s="1"/>
  <c r="F55" i="1" s="1"/>
  <c r="E60" i="1"/>
  <c r="J59" i="1"/>
  <c r="E59" i="1"/>
  <c r="H58" i="1"/>
  <c r="H57" i="1"/>
  <c r="H56" i="1"/>
  <c r="J55" i="1"/>
  <c r="E55" i="1"/>
  <c r="H54" i="1"/>
  <c r="H53" i="1"/>
  <c r="H52" i="1"/>
  <c r="H51" i="1"/>
  <c r="F50" i="1"/>
  <c r="H50" i="1" s="1"/>
  <c r="H48" i="1"/>
  <c r="F47" i="1"/>
  <c r="F42" i="1" s="1"/>
  <c r="F41" i="1" s="1"/>
  <c r="H46" i="1"/>
  <c r="F45" i="1"/>
  <c r="H45" i="1" s="1"/>
  <c r="H44" i="1"/>
  <c r="J43" i="1"/>
  <c r="H43" i="1"/>
  <c r="F43" i="1"/>
  <c r="E43" i="1"/>
  <c r="E42" i="1"/>
  <c r="E41" i="1" s="1"/>
  <c r="J41" i="1"/>
  <c r="H40" i="1"/>
  <c r="H39" i="1"/>
  <c r="E39" i="1"/>
  <c r="H38" i="1"/>
  <c r="E38" i="1"/>
  <c r="H37" i="1"/>
  <c r="E37" i="1"/>
  <c r="H36" i="1"/>
  <c r="J35" i="1"/>
  <c r="I35" i="1"/>
  <c r="H35" i="1"/>
  <c r="F35" i="1"/>
  <c r="E35" i="1"/>
  <c r="H34" i="1"/>
  <c r="J33" i="1"/>
  <c r="I33" i="1"/>
  <c r="H33" i="1"/>
  <c r="H32" i="1"/>
  <c r="F33" i="1"/>
  <c r="F32" i="1" s="1"/>
  <c r="F29" i="1" s="1"/>
  <c r="E33" i="1"/>
  <c r="J32" i="1"/>
  <c r="E32" i="1"/>
  <c r="E29" i="1" s="1"/>
  <c r="H31" i="1"/>
  <c r="J30" i="1"/>
  <c r="F30" i="1"/>
  <c r="E30" i="1"/>
  <c r="H28" i="1"/>
  <c r="H27" i="1"/>
  <c r="F27" i="1"/>
  <c r="E27" i="1"/>
  <c r="H26" i="1"/>
  <c r="H25" i="1"/>
  <c r="F25" i="1"/>
  <c r="H24" i="1"/>
  <c r="H23" i="1"/>
  <c r="F23" i="1"/>
  <c r="H22" i="1"/>
  <c r="H21" i="1"/>
  <c r="F21" i="1"/>
  <c r="H20" i="1"/>
  <c r="H19" i="1"/>
  <c r="F19" i="1"/>
  <c r="H18" i="1"/>
  <c r="H17" i="1"/>
  <c r="F18" i="1"/>
  <c r="F17" i="1" s="1"/>
  <c r="E18" i="1"/>
  <c r="J17" i="1"/>
  <c r="E17" i="1"/>
  <c r="H16" i="1"/>
  <c r="H15" i="1"/>
  <c r="H14" i="1"/>
  <c r="H13" i="1"/>
  <c r="H12" i="1"/>
  <c r="H11" i="1"/>
  <c r="J10" i="1"/>
  <c r="H10" i="1"/>
  <c r="F10" i="1"/>
  <c r="E10" i="1"/>
  <c r="J9" i="1"/>
  <c r="H9" i="1"/>
  <c r="F9" i="1"/>
  <c r="E9" i="1"/>
  <c r="F68" i="1" l="1"/>
  <c r="H96" i="1"/>
  <c r="F49" i="1"/>
  <c r="H49" i="1" s="1"/>
  <c r="H59" i="1"/>
  <c r="H55" i="1"/>
  <c r="H73" i="1"/>
  <c r="F8" i="1"/>
  <c r="H41" i="1"/>
  <c r="H84" i="1"/>
  <c r="E8" i="1"/>
  <c r="H29" i="1"/>
  <c r="H30" i="1"/>
  <c r="H42" i="1"/>
  <c r="H47" i="1"/>
  <c r="H110" i="1"/>
  <c r="H109" i="1"/>
  <c r="H108" i="1"/>
  <c r="H107" i="1"/>
  <c r="F104" i="1" l="1"/>
  <c r="H104" i="1" s="1"/>
  <c r="H68" i="1"/>
  <c r="H8" i="1"/>
  <c r="J8" i="1"/>
  <c r="E104" i="1"/>
  <c r="F111" i="1"/>
  <c r="E111" i="1"/>
  <c r="G111" i="1" l="1"/>
  <c r="H111" i="1" s="1"/>
</calcChain>
</file>

<file path=xl/sharedStrings.xml><?xml version="1.0" encoding="utf-8"?>
<sst xmlns="http://schemas.openxmlformats.org/spreadsheetml/2006/main" count="194" uniqueCount="191">
  <si>
    <t>Наименование доходов</t>
  </si>
  <si>
    <t>Кассовое исполнение</t>
  </si>
  <si>
    <t>Налог на доходы физических лиц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</si>
  <si>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</si>
  <si>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</si>
  <si>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</si>
  <si>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</si>
  <si>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</si>
  <si>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Дотации бюджетам на поддержку мер по обеспечению сбалансированности бюджетов</t>
  </si>
  <si>
    <t>Прочие субсидии</t>
  </si>
  <si>
    <t>Субвенции бюджетам субъектов Российской Федерации и муниципальных образований</t>
  </si>
  <si>
    <t>Субвенции местным бюджетам на выполнение передаваемых полномочий субъектов Российской Федерации</t>
  </si>
  <si>
    <t>НАЛОГИ НА ПРИБЫЛЬ, ДОХОДЫ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</si>
  <si>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</si>
  <si>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</si>
  <si>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ЗАДОЛЖЕННОСТЬ И ПЕРЕРАСЧЕТЫ ПО ОТМЕНЕННЫМ НАЛОГАМ, СБОРАМ И ИНЫМ ОБЯЗАТЕЛЬНЫМ ПЛАТЕЖАМ</t>
  </si>
  <si>
    <t>Платежи от государственных и муниципальных унитарных предприятий</t>
  </si>
  <si>
    <t>Приложение 1</t>
  </si>
  <si>
    <t>рублей</t>
  </si>
  <si>
    <t>Прогноз доходов на 2018 год</t>
  </si>
  <si>
    <t>Процент исполнения к прогнозным параметрам доходов</t>
  </si>
  <si>
    <t>Прогноз на 2019 год</t>
  </si>
  <si>
    <t>Прогноз на 2020 год</t>
  </si>
  <si>
    <t>1 00 00000 00 0000 000</t>
  </si>
  <si>
    <t>ДОХОДЫ</t>
  </si>
  <si>
    <t>1 01 00000 00 0000 000</t>
  </si>
  <si>
    <t>1 01 02000 01 0000 110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</si>
  <si>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</si>
  <si>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 227.1 и 228  Налогового кодекса Российской Федерации.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</si>
  <si>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</si>
  <si>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</si>
  <si>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1 01 02030 01 0000 110</t>
  </si>
  <si>
    <t xml:space="preserve"> 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</si>
  <si>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</si>
  <si>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</si>
  <si>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</si>
  <si>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</si>
  <si>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</si>
  <si>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1 03 02240 01 0000 110</t>
  </si>
  <si>
    <t>1 03 02250 01 0000 110</t>
  </si>
  <si>
    <t>1 03 02260 01 0000 110</t>
  </si>
  <si>
    <t>1 05 00000 00 0000 000</t>
  </si>
  <si>
    <t>Налоги на совокупный доход</t>
  </si>
  <si>
    <t>1 05 03010 01 0000 110</t>
  </si>
  <si>
    <t xml:space="preserve">Единый сельскохозяйственный налог  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</si>
  <si>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</si>
  <si>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</si>
  <si>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</si>
  <si>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</si>
  <si>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1 06 01030 13 1000 110</t>
  </si>
  <si>
    <t>Налог на имущество физических лиц,взимаемый по ставкам, применяемым к объектам налогообложения, расположенным в границах городских поселений</t>
  </si>
  <si>
    <t>1 06 06000 00 0000 110</t>
  </si>
  <si>
    <t>Земельный налог</t>
  </si>
  <si>
    <t>1 06 06030 03 0000 110</t>
  </si>
  <si>
    <t>Земельный налог с организаций</t>
  </si>
  <si>
    <t>1 06 06033 13 0000 110</t>
  </si>
  <si>
    <t>Земельный налог с организаций, обладающих земельным участком, расположенным в границах городских  поселений</t>
  </si>
  <si>
    <t>1 06 06040 00 0000 110</t>
  </si>
  <si>
    <t>Земельный налог с физических лиц</t>
  </si>
  <si>
    <t>1 06 06043 13 0000 110</t>
  </si>
  <si>
    <t>Земельный налог с физических лиц, обладающих земельным участком, расположенным в границах  городских  поселений</t>
  </si>
  <si>
    <t>1 09 00000 00 0000 000</t>
  </si>
  <si>
    <t>1 09 04000 00 0000 110</t>
  </si>
  <si>
    <t>Налоги на имущество</t>
  </si>
  <si>
    <t>1 09 04050 00 0000 110</t>
  </si>
  <si>
    <t>Земельный налог (по обязательствам, возникшим до 1 января 2006 года)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</si>
  <si>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</si>
  <si>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</si>
  <si>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</si>
  <si>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</si>
  <si>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1 11 05013 00 0000120</t>
  </si>
  <si>
    <t>Доходы, получаемые в виде арендной платы за земельные участки, государственная собственность на которые не разграничена 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</si>
  <si>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</si>
  <si>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</si>
  <si>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</si>
  <si>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</si>
  <si>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1 11 05035 13 0000 120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</si>
  <si>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</si>
  <si>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1 11 07000 00 0000 120</t>
  </si>
  <si>
    <t>1 11 07010 00 0000 120</t>
  </si>
  <si>
    <t>Доходы от перечисления части прибыли государствееных и муниципальных унитарных предприятий, остающейся после уплаты налогов и обязательных платежей</t>
  </si>
  <si>
    <t>1 11 07015 13 0000 120</t>
  </si>
  <si>
    <t>Доходы от перечисления части прибыли , остающейся после уплаты налогов и иных обязательных платежей  муниципальных унитарных предприятий, созданных поселениями</t>
  </si>
  <si>
    <t>1 14 00000 00 0000 000</t>
  </si>
  <si>
    <t>Доходы от продажи материальных и нематериальных активов</t>
  </si>
  <si>
    <t>1 14 02000 00 0000 000</t>
  </si>
  <si>
    <t>Доходы   от    реализации    имущества,находящегося   в   государственной    и муниципальной     собственности     (за исключением    имущества     автономных учреждений,    а    также     имущества государственных     и     муниципальных унитарных  предприятий,  в  том   числе казенных)</t>
  </si>
  <si>
    <t>1 14 02052 10 0000 410</t>
  </si>
  <si>
    <t>Доходы   от    реализации    имущества,находящегося в  оперативном  управлении учреждений,   находящихся   в   ведении органов   управления   поселений    (за исключением   имущества   муниципальных бюджетных и автономных   учреждений),    в    части реализации    основных    средств    по указанному имуществу</t>
  </si>
  <si>
    <t>1 14 02052 10 0000 440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</si>
  <si>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</si>
  <si>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1 14 06000 00 0000 430</t>
  </si>
  <si>
    <t>Доходы от продажи земельных участков, находящихся в государственной и муниципальной собственности(за исключением земельных участков автономных учреждений)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</si>
  <si>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</si>
  <si>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</si>
  <si>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</si>
  <si>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</si>
  <si>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2 00 00000 00 0000 000</t>
  </si>
  <si>
    <t>2 02 01000 00 0000 151</t>
  </si>
  <si>
    <t>2 02 01003 00 0000 151</t>
  </si>
  <si>
    <t>2 02 01003 13 0000 151</t>
  </si>
  <si>
    <t>Дотации бюджетам городских поселений на поддержку мер по обеспечению сбалансированности бюджетов</t>
  </si>
  <si>
    <t>Субсидии бюджетам Российской Федерации и муниципальных образований (межбюджетные субсидии)</t>
  </si>
  <si>
    <t xml:space="preserve"> 2 02 0208813 0002 151</t>
  </si>
  <si>
    <t>Субсидии бюджетам городских поселений на обеспечение мероприятий по переселению  граждан из аварийного жилищного фонда  за счет средств ,поступивших от государрственной корпарации -Фонд содействия реформированию жилищно-коммунального хозяйства</t>
  </si>
  <si>
    <t>2 02 02089 13 0002 151</t>
  </si>
  <si>
    <t>Субсидии бюджетам городских поселений на обеспечение мероприятий по переселению  граждан из аварийного жилищного фонда  за счет средств бюджетов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</si>
  <si>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</si>
  <si>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</t>
  </si>
  <si>
    <t xml:space="preserve"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 </t>
  </si>
  <si>
    <t xml:space="preserve"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 </t>
  </si>
  <si>
    <t xml:space="preserve"> - субсидии бюджетам поселений на ремонт автомобильных дорог общего пользования местного значения поселений, обеспечивающих подъезд к социально-значимым объектам</t>
  </si>
  <si>
    <t xml:space="preserve"> - субсидии на капитальный ремонт и ремонт дворовых территорий многоквартирных домов, проездов к дворовым территориям многоквартирных домов населенных пунктов.</t>
  </si>
  <si>
    <t xml:space="preserve"> - ДЦП "Жилище" (2011-2015 годы),подпрограмма "Модернизация объектов коммунальной инфраструктуры" (2011-2015 годы)</t>
  </si>
  <si>
    <t>2 02 29999 13 0000 151</t>
  </si>
  <si>
    <t>Субсидии бюджетам городских поселений на приобретение специализированной техники для предприятий жилищно-коммунального комплекса</t>
  </si>
  <si>
    <t>Субвенции бюджетам  на осуществление первичного учета на территориях, где отсутствуют военные комиссариаты</t>
  </si>
  <si>
    <t>Субвенции бюджетам городских поселений на осуществление первичного учета на территориях, где отсутствуют военные комиссариаты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</si>
  <si>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</si>
  <si>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- субвенции бюджетам   городских поселений для осуществления отдельных государственных полномочий Брянской области по определению перечня должностных лиц органов местного самоуправления, составлять протоколы об административных правонарушениях</t>
  </si>
  <si>
    <t>И Т О Г О</t>
  </si>
  <si>
    <t>1 16 00000 00 0000 000</t>
  </si>
  <si>
    <t>Субсидии  бюджетам на софинансирование капитальных  вложений  в объекты государственной (муниципальной)  собственности</t>
  </si>
  <si>
    <t>Субсидии  бюджетам городских  поселений на софинансирование   капитальных  вложений в объекты муниципальной  собственности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</si>
  <si>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</si>
  <si>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1 11 05025 13 0000 120</t>
  </si>
  <si>
    <t>Иные межбюджетные трансферты</t>
  </si>
  <si>
    <t>1 03 02231 01 0000 110</t>
  </si>
  <si>
    <t>1 03 02241 01 0000 110</t>
  </si>
  <si>
    <t>1 03 02251 01 0000 110</t>
  </si>
  <si>
    <t>1 03 02261 01 0000 110</t>
  </si>
  <si>
    <t>1 09 04053 13 0000 110</t>
  </si>
  <si>
    <t>Земельный налог (по обязательствам, возникшим до 1 января 2006 года), мобилизуемый на территориях городских поселений</t>
  </si>
  <si>
    <t>1 17 15000 00 0000 150</t>
  </si>
  <si>
    <t>Инициативные платежи</t>
  </si>
  <si>
    <t>1 17 15030 13 0000 150</t>
  </si>
  <si>
    <t>Инициативные платежи, зачисляемые в бюджеты городских поселений</t>
  </si>
  <si>
    <t>1 16 07090 13 0000 140</t>
  </si>
  <si>
    <t>2 02  25243 00 0000 150</t>
  </si>
  <si>
    <t>Субсидии бюджетам на строительство и реконструкцию (модернизацию) объектов питьевого водоснабжения (Региональный проект "Чистая вода")</t>
  </si>
  <si>
    <t>2 02  25243 13 0000 150</t>
  </si>
  <si>
    <t>Субсидии бюджетам городских поселений на строительство и реконструкцию (модернизацию) объектов питьевого водоснабжения (Региональный проект "Чистая вода")</t>
  </si>
  <si>
    <t xml:space="preserve"> 2 02 0207700 0002 150</t>
  </si>
  <si>
    <t xml:space="preserve"> 2 02 0207713 0002 150</t>
  </si>
  <si>
    <t>2 02 20216 00 0000 150</t>
  </si>
  <si>
    <t>2 02 20216 13 0000 150</t>
  </si>
  <si>
    <t>2 02 25555 00 0000 150</t>
  </si>
  <si>
    <t xml:space="preserve"> 2 02 25555 13 0000 150</t>
  </si>
  <si>
    <t>2 02 29999 00 0000 150</t>
  </si>
  <si>
    <t>2 02 02999 13 0000 150</t>
  </si>
  <si>
    <t>2 02 30000 00 0000 150</t>
  </si>
  <si>
    <t>2 02 30024 00 0000 150</t>
  </si>
  <si>
    <t>2 02 30024 13 0000 150</t>
  </si>
  <si>
    <t>2 02 35118 00 0000 150</t>
  </si>
  <si>
    <t>2 02 35118 13  0000 150</t>
  </si>
  <si>
    <t>1 01 02080 01 0000 110</t>
  </si>
  <si>
    <t>1 01 02130 01 0000 110</t>
  </si>
  <si>
    <t>1 01 02140 01 0000 110</t>
  </si>
  <si>
    <t>Код бюджетной классификации Российской Федерации</t>
  </si>
  <si>
    <t>Прогноз доходов на 2024 год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</si>
  <si>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</si>
  <si>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</si>
  <si>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</si>
  <si>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</si>
  <si>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</si>
  <si>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</si>
  <si>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</si>
  <si>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1 11 05020 00 0000120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</si>
  <si>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</si>
  <si>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Штрафы, санкции, возмещение ущерба</t>
  </si>
  <si>
    <t>1 16 07000 00 0000 140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</si>
  <si>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</si>
  <si>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</si>
  <si>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1 17 00000 00 0000 000</t>
  </si>
  <si>
    <t>ПРОЧИЕ НЕНАЛОГОВЫЕ ДОХОДЫ</t>
  </si>
  <si>
    <t>2 02 01000 00 0000 150</t>
  </si>
  <si>
    <t>2 02 02999 10 0000 150</t>
  </si>
  <si>
    <t>Прочие субсидии бюджетам поселений</t>
  </si>
  <si>
    <t xml:space="preserve"> - субсидии бюджетам поселений на подготовку объектов ЖКХ к зиме </t>
  </si>
  <si>
    <t xml:space="preserve"> - субсидии бюджетам городских поселений на реализацию инициативных проектов</t>
  </si>
  <si>
    <t xml:space="preserve"> - субсидии бюджетам поселений на ремонт и содержание автомобильных дорог общего пользования местного значения поселений</t>
  </si>
  <si>
    <t xml:space="preserve"> - субвенции бюджетам городских поселений на оплату жилья и коммунальных услуг отдельным категориям граждан, работающих и проживающим в сельской местности и поселках городского типа на территории Брянской области</t>
  </si>
  <si>
    <t>2 02 04000 00 0000 151</t>
  </si>
  <si>
    <t>2 02 04014 00 0000 151</t>
  </si>
  <si>
    <t>Межбюджетные трасферты,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</si>
  <si>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2 02 04014 10 0000 151</t>
  </si>
  <si>
    <t>Межбюджетные трасферты,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</si>
  <si>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- субвенции бюджетам   городских поселений для осуществления  полномочий по культуре</t>
  </si>
  <si>
    <t>к Решению Клетнянского поселкового Совета народных депутатов "Об исполнении бюджета Клетнянского городского поселения Клетнянского муниципального района Брянской области за 2025 год"</t>
  </si>
  <si>
    <t>Доходы бюджета Клетнянского городского поселения Клетнянского муниципального района Брянской области за 2025  год по кодам классификации доходов бюджетов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</si>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</sst>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4" fontId="16" fillId="0" borderId="7">
      <alignment horizontal="right" shrinkToFit="1"/>
    </xf>
    <xf numFmtId="49" fontId="16" fillId="0" borderId="7">
      <alignment horizontal="center"/>
    </xf>
    <xf numFmtId="0" fontId="16" fillId="0" borderId="8">
      <alignment horizontal="left" wrapText="1"/>
    </xf>
    <xf numFmtId="0" fontId="16" fillId="0" borderId="8">
      <alignment horizontal="left" wrapText="1"/>
    </xf>
    <xf numFmtId="49" fontId="16" fillId="0" borderId="7">
      <alignment horizontal="center"/>
    </xf>
  </cellStyleXfs>
  <cellXfs count="127">
    <xf numFmtId="0" fontId="0" fillId="0" borderId="0" xfId="0"/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49" fontId="5" fillId="0" borderId="0" xfId="0" applyNumberFormat="1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12" fillId="0" borderId="0" xfId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right" vertical="top"/>
    </xf>
    <xf numFmtId="4" fontId="3" fillId="0" borderId="1" xfId="1" applyNumberFormat="1" applyFont="1" applyFill="1" applyBorder="1" applyAlignment="1">
      <alignment horizontal="right" vertical="top"/>
    </xf>
    <xf numFmtId="4" fontId="3" fillId="0" borderId="1" xfId="1" applyNumberFormat="1" applyFont="1" applyFill="1" applyBorder="1" applyAlignment="1">
      <alignment horizontal="center" vertical="top"/>
    </xf>
    <xf numFmtId="4" fontId="3" fillId="0" borderId="1" xfId="1" applyNumberFormat="1" applyFont="1" applyFill="1" applyBorder="1" applyAlignment="1">
      <alignment vertical="top"/>
    </xf>
    <xf numFmtId="4" fontId="2" fillId="0" borderId="1" xfId="1" applyNumberFormat="1" applyFont="1" applyFill="1" applyBorder="1" applyAlignment="1">
      <alignment vertical="top"/>
    </xf>
    <xf numFmtId="4" fontId="2" fillId="0" borderId="1" xfId="1" applyNumberFormat="1" applyFont="1" applyFill="1" applyBorder="1" applyAlignment="1">
      <alignment horizontal="right" vertical="top"/>
    </xf>
    <xf numFmtId="4" fontId="2" fillId="0" borderId="1" xfId="1" applyNumberFormat="1" applyFont="1" applyBorder="1" applyAlignment="1">
      <alignment vertical="top"/>
    </xf>
    <xf numFmtId="4" fontId="2" fillId="0" borderId="1" xfId="1" applyNumberFormat="1" applyFont="1" applyBorder="1" applyAlignment="1">
      <alignment horizontal="right" vertical="top"/>
    </xf>
    <xf numFmtId="0" fontId="3" fillId="2" borderId="1" xfId="1" applyFont="1" applyFill="1" applyBorder="1" applyAlignment="1">
      <alignment horizontal="center" vertical="top" shrinkToFit="1"/>
    </xf>
    <xf numFmtId="0" fontId="2" fillId="2" borderId="1" xfId="1" applyFont="1" applyFill="1" applyBorder="1" applyAlignment="1">
      <alignment horizontal="center" vertical="top" shrinkToFit="1"/>
    </xf>
    <xf numFmtId="4" fontId="2" fillId="0" borderId="1" xfId="1" applyNumberFormat="1" applyFont="1" applyBorder="1" applyAlignment="1">
      <alignment horizontal="right" vertical="top" wrapText="1"/>
    </xf>
    <xf numFmtId="0" fontId="2" fillId="2" borderId="1" xfId="1" applyFont="1" applyFill="1" applyBorder="1" applyAlignment="1">
      <alignment horizontal="center" vertical="top"/>
    </xf>
    <xf numFmtId="4" fontId="3" fillId="0" borderId="1" xfId="1" applyNumberFormat="1" applyFont="1" applyBorder="1" applyAlignment="1">
      <alignment vertical="top"/>
    </xf>
    <xf numFmtId="4" fontId="3" fillId="0" borderId="1" xfId="1" applyNumberFormat="1" applyFont="1" applyBorder="1" applyAlignment="1">
      <alignment horizontal="right" vertical="top"/>
    </xf>
    <xf numFmtId="0" fontId="1" fillId="0" borderId="0" xfId="0" applyFont="1"/>
    <xf numFmtId="0" fontId="13" fillId="0" borderId="1" xfId="1" applyFont="1" applyBorder="1" applyAlignment="1">
      <alignment horizontal="center" vertical="top"/>
    </xf>
    <xf numFmtId="0" fontId="14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  <xf numFmtId="3" fontId="2" fillId="0" borderId="1" xfId="1" applyNumberFormat="1" applyFont="1" applyFill="1" applyBorder="1" applyAlignment="1">
      <alignment horizontal="center" vertical="top"/>
    </xf>
    <xf numFmtId="4" fontId="2" fillId="2" borderId="1" xfId="1" applyNumberFormat="1" applyFont="1" applyFill="1" applyBorder="1" applyAlignment="1">
      <alignment vertical="top"/>
    </xf>
    <xf numFmtId="4" fontId="2" fillId="2" borderId="1" xfId="1" applyNumberFormat="1" applyFont="1" applyFill="1" applyBorder="1" applyAlignment="1">
      <alignment horizontal="right" vertical="top"/>
    </xf>
    <xf numFmtId="4" fontId="14" fillId="0" borderId="7" xfId="2" applyNumberFormat="1" applyFont="1" applyAlignment="1" applyProtection="1">
      <alignment horizontal="right" vertical="top" shrinkToFit="1"/>
    </xf>
    <xf numFmtId="4" fontId="2" fillId="0" borderId="1" xfId="1" applyNumberFormat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49" fontId="14" fillId="0" borderId="7" xfId="6" applyNumberFormat="1" applyFont="1" applyAlignment="1" applyProtection="1">
      <alignment horizontal="center" vertical="top"/>
    </xf>
    <xf numFmtId="49" fontId="14" fillId="0" borderId="7" xfId="6" applyNumberFormat="1" applyFont="1" applyProtection="1">
      <alignment horizontal="center"/>
    </xf>
    <xf numFmtId="49" fontId="13" fillId="0" borderId="7" xfId="6" applyNumberFormat="1" applyFont="1" applyProtection="1">
      <alignment horizontal="center"/>
    </xf>
    <xf numFmtId="0" fontId="15" fillId="0" borderId="0" xfId="0" applyFont="1" applyAlignment="1">
      <alignment vertical="top"/>
    </xf>
    <xf numFmtId="2" fontId="2" fillId="0" borderId="1" xfId="1" applyNumberFormat="1" applyFont="1" applyBorder="1" applyAlignment="1">
      <alignment horizontal="justify" vertical="top" wrapText="1"/>
    </xf>
    <xf numFmtId="0" fontId="3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justify" vertical="top" wrapText="1"/>
    </xf>
    <xf numFmtId="2" fontId="3" fillId="0" borderId="1" xfId="1" applyNumberFormat="1" applyFont="1" applyBorder="1" applyAlignment="1">
      <alignment horizontal="justify" vertical="top" wrapText="1"/>
    </xf>
    <xf numFmtId="0" fontId="5" fillId="0" borderId="0" xfId="0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2" borderId="1" xfId="1" applyFont="1" applyFill="1" applyBorder="1" applyAlignment="1">
      <alignment horizontal="justify" vertical="top" wrapText="1"/>
    </xf>
    <xf numFmtId="0" fontId="2" fillId="2" borderId="1" xfId="1" applyFont="1" applyFill="1" applyBorder="1" applyAlignment="1">
      <alignment horizontal="justify" vertical="top" wrapText="1"/>
    </xf>
    <xf numFmtId="0" fontId="2" fillId="0" borderId="1" xfId="1" applyNumberFormat="1" applyFont="1" applyBorder="1" applyAlignment="1">
      <alignment horizontal="justify" vertical="top" wrapText="1"/>
    </xf>
    <xf numFmtId="0" fontId="3" fillId="0" borderId="4" xfId="1" applyFont="1" applyBorder="1" applyAlignment="1">
      <alignment horizontal="justify" vertical="top" wrapText="1"/>
    </xf>
    <xf numFmtId="0" fontId="3" fillId="0" borderId="5" xfId="1" applyFont="1" applyBorder="1" applyAlignment="1">
      <alignment horizontal="justify" vertical="top" wrapText="1"/>
    </xf>
    <xf numFmtId="0" fontId="3" fillId="0" borderId="6" xfId="1" applyFont="1" applyBorder="1" applyAlignment="1">
      <alignment horizontal="justify" vertical="top" wrapText="1"/>
    </xf>
    <xf numFmtId="0" fontId="2" fillId="2" borderId="4" xfId="1" applyFont="1" applyFill="1" applyBorder="1" applyAlignment="1">
      <alignment horizontal="justify" vertical="top" wrapText="1"/>
    </xf>
    <xf numFmtId="0" fontId="2" fillId="0" borderId="4" xfId="1" applyNumberFormat="1" applyFont="1" applyBorder="1" applyAlignment="1">
      <alignment horizontal="justify" vertical="top" wrapText="1"/>
    </xf>
    <xf numFmtId="0" fontId="2" fillId="0" borderId="12" xfId="1" applyFont="1" applyBorder="1" applyAlignment="1">
      <alignment horizontal="justify" vertical="top" wrapText="1"/>
    </xf>
    <xf numFmtId="0" fontId="2" fillId="0" borderId="5" xfId="1" applyFont="1" applyBorder="1" applyAlignment="1">
      <alignment horizontal="justify" vertical="top" wrapText="1"/>
    </xf>
    <xf numFmtId="0" fontId="2" fillId="0" borderId="6" xfId="1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3" fillId="0" borderId="1" xfId="1" applyFont="1" applyBorder="1" applyAlignment="1">
      <alignment horizontal="justify" vertical="top" wrapText="1"/>
    </xf>
    <xf numFmtId="0" fontId="13" fillId="0" borderId="1" xfId="1" applyFont="1" applyBorder="1" applyAlignment="1">
      <alignment horizontal="justify" vertical="top"/>
    </xf>
    <xf numFmtId="0" fontId="14" fillId="3" borderId="1" xfId="1" applyFont="1" applyFill="1" applyBorder="1" applyAlignment="1">
      <alignment horizontal="justify" vertical="top" wrapText="1"/>
    </xf>
    <xf numFmtId="0" fontId="14" fillId="0" borderId="1" xfId="1" applyFont="1" applyBorder="1" applyAlignment="1">
      <alignment horizontal="justify" vertical="top" wrapText="1"/>
    </xf>
    <xf numFmtId="0" fontId="14" fillId="0" borderId="9" xfId="5" applyNumberFormat="1" applyFont="1" applyBorder="1" applyAlignment="1" applyProtection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4" fillId="0" borderId="13" xfId="5" applyNumberFormat="1" applyFont="1" applyBorder="1" applyAlignment="1" applyProtection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5" fillId="0" borderId="5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14" fillId="0" borderId="4" xfId="5" applyNumberFormat="1" applyFont="1" applyBorder="1" applyAlignment="1" applyProtection="1">
      <alignment horizontal="lef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3" fillId="0" borderId="1" xfId="5" applyNumberFormat="1" applyFont="1" applyBorder="1" applyAlignment="1" applyProtection="1">
      <alignment horizontal="left" wrapText="1"/>
    </xf>
    <xf numFmtId="0" fontId="15" fillId="0" borderId="1" xfId="0" applyFont="1" applyBorder="1" applyAlignment="1">
      <alignment wrapText="1"/>
    </xf>
    <xf numFmtId="0" fontId="14" fillId="0" borderId="1" xfId="5" applyNumberFormat="1" applyFont="1" applyBorder="1" applyAlignment="1" applyProtection="1">
      <alignment horizontal="left" wrapText="1"/>
    </xf>
    <xf numFmtId="0" fontId="1" fillId="0" borderId="1" xfId="0" applyFont="1" applyBorder="1" applyAlignment="1">
      <alignment wrapText="1"/>
    </xf>
    <xf numFmtId="0" fontId="0" fillId="2" borderId="5" xfId="0" applyFill="1" applyBorder="1" applyAlignment="1">
      <alignment horizontal="justify" vertical="top" wrapText="1"/>
    </xf>
    <xf numFmtId="0" fontId="0" fillId="2" borderId="6" xfId="0" applyFill="1" applyBorder="1" applyAlignment="1">
      <alignment horizontal="justify" vertical="top" wrapText="1"/>
    </xf>
    <xf numFmtId="0" fontId="2" fillId="0" borderId="1" xfId="1" applyFont="1" applyFill="1" applyBorder="1" applyAlignment="1">
      <alignment horizontal="justify" vertical="top" wrapText="1"/>
    </xf>
    <xf numFmtId="0" fontId="2" fillId="0" borderId="4" xfId="1" applyFont="1" applyFill="1" applyBorder="1" applyAlignment="1">
      <alignment horizontal="justify" vertical="top" wrapText="1"/>
    </xf>
  </cellXfs>
  <cellStyles count="7">
    <cellStyle name="xl31" xfId="5"/>
    <cellStyle name="xl35" xfId="4"/>
    <cellStyle name="xl40" xfId="6"/>
    <cellStyle name="xl46" xfId="3"/>
    <cellStyle name="xl53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90"/>
  <sheetViews>
    <sheetView tabSelected="1" zoomScale="90" zoomScaleNormal="90" workbookViewId="0">
      <selection activeCell="T88" sqref="T88"/>
    </sheetView>
  </sheetViews>
  <sheetFormatPr defaultRowHeight="15.75" x14ac:dyDescent="0.25"/>
  <cols>
    <col min="1" max="1" width="22.42578125" style="1" customWidth="1"/>
    <col min="2" max="2" width="40.7109375" style="4" customWidth="1"/>
    <col min="3" max="3" width="13.85546875" style="4" customWidth="1"/>
    <col min="4" max="4" width="15.28515625" style="4" customWidth="1"/>
    <col min="5" max="5" width="14.85546875" style="4" hidden="1" customWidth="1"/>
    <col min="6" max="6" width="14" style="4" hidden="1" customWidth="1"/>
    <col min="7" max="7" width="14.5703125" style="4" customWidth="1"/>
    <col min="8" max="8" width="13.5703125" style="9" hidden="1" customWidth="1"/>
    <col min="9" max="9" width="13" style="4" hidden="1" customWidth="1"/>
    <col min="10" max="10" width="13.5703125" style="9" hidden="1" customWidth="1"/>
    <col min="11" max="11" width="13" style="4" hidden="1" customWidth="1"/>
    <col min="12" max="12" width="13.5703125" style="9" hidden="1" customWidth="1"/>
    <col min="13" max="13" width="13" style="4" hidden="1" customWidth="1"/>
    <col min="14" max="14" width="4.7109375" style="9" hidden="1" customWidth="1"/>
    <col min="15" max="16" width="13" style="4" hidden="1" customWidth="1"/>
    <col min="17" max="17" width="13.5703125" style="9" hidden="1" customWidth="1"/>
    <col min="18" max="18" width="16.7109375" style="4" hidden="1" customWidth="1"/>
    <col min="19" max="19" width="7.42578125" style="4" customWidth="1"/>
    <col min="20" max="20" width="13.7109375" style="4" customWidth="1"/>
    <col min="21" max="21" width="8.42578125" style="4" customWidth="1"/>
    <col min="22" max="22" width="16" style="4" customWidth="1"/>
    <col min="23" max="23" width="14" style="4" customWidth="1"/>
    <col min="24" max="24" width="13" style="4" customWidth="1"/>
    <col min="25" max="28" width="14" style="4" customWidth="1"/>
    <col min="29" max="29" width="11.5703125" style="4" customWidth="1"/>
    <col min="30" max="30" width="12.42578125" style="4" customWidth="1"/>
    <col min="31" max="31" width="9.140625" style="4"/>
    <col min="32" max="32" width="11.28515625" style="4" customWidth="1"/>
    <col min="33" max="202" width="9.140625" style="4"/>
    <col min="203" max="203" width="25.42578125" style="4" customWidth="1"/>
    <col min="204" max="204" width="56.28515625" style="4" customWidth="1"/>
    <col min="205" max="205" width="14" style="4" customWidth="1"/>
    <col min="206" max="207" width="14.5703125" style="4" customWidth="1"/>
    <col min="208" max="208" width="14.140625" style="4" customWidth="1"/>
    <col min="209" max="209" width="15.140625" style="4" customWidth="1"/>
    <col min="210" max="210" width="13.85546875" style="4" customWidth="1"/>
    <col min="211" max="212" width="14.7109375" style="4" customWidth="1"/>
    <col min="213" max="213" width="12.85546875" style="4" customWidth="1"/>
    <col min="214" max="214" width="13.5703125" style="4" customWidth="1"/>
    <col min="215" max="215" width="12.7109375" style="4" customWidth="1"/>
    <col min="216" max="216" width="13.42578125" style="4" customWidth="1"/>
    <col min="217" max="217" width="13.140625" style="4" customWidth="1"/>
    <col min="218" max="218" width="14.7109375" style="4" customWidth="1"/>
    <col min="219" max="219" width="14.5703125" style="4" customWidth="1"/>
    <col min="220" max="220" width="13" style="4" customWidth="1"/>
    <col min="221" max="221" width="15" style="4" customWidth="1"/>
    <col min="222" max="223" width="12.140625" style="4" customWidth="1"/>
    <col min="224" max="224" width="12" style="4" customWidth="1"/>
    <col min="225" max="225" width="13.5703125" style="4" customWidth="1"/>
    <col min="226" max="226" width="14" style="4" customWidth="1"/>
    <col min="227" max="227" width="12.28515625" style="4" customWidth="1"/>
    <col min="228" max="228" width="14.140625" style="4" customWidth="1"/>
    <col min="229" max="229" width="13" style="4" customWidth="1"/>
    <col min="230" max="230" width="13.5703125" style="4" customWidth="1"/>
    <col min="231" max="231" width="12.42578125" style="4" customWidth="1"/>
    <col min="232" max="232" width="12.5703125" style="4" customWidth="1"/>
    <col min="233" max="233" width="11.7109375" style="4" customWidth="1"/>
    <col min="234" max="234" width="13.7109375" style="4" customWidth="1"/>
    <col min="235" max="235" width="13.28515625" style="4" customWidth="1"/>
    <col min="236" max="236" width="13.140625" style="4" customWidth="1"/>
    <col min="237" max="237" width="12" style="4" customWidth="1"/>
    <col min="238" max="238" width="12.140625" style="4" customWidth="1"/>
    <col min="239" max="239" width="12.28515625" style="4" customWidth="1"/>
    <col min="240" max="240" width="12.140625" style="4" customWidth="1"/>
    <col min="241" max="241" width="12.5703125" style="4" customWidth="1"/>
    <col min="242" max="458" width="9.140625" style="4"/>
    <col min="459" max="459" width="25.42578125" style="4" customWidth="1"/>
    <col min="460" max="460" width="56.28515625" style="4" customWidth="1"/>
    <col min="461" max="461" width="14" style="4" customWidth="1"/>
    <col min="462" max="463" width="14.5703125" style="4" customWidth="1"/>
    <col min="464" max="464" width="14.140625" style="4" customWidth="1"/>
    <col min="465" max="465" width="15.140625" style="4" customWidth="1"/>
    <col min="466" max="466" width="13.85546875" style="4" customWidth="1"/>
    <col min="467" max="468" width="14.7109375" style="4" customWidth="1"/>
    <col min="469" max="469" width="12.85546875" style="4" customWidth="1"/>
    <col min="470" max="470" width="13.5703125" style="4" customWidth="1"/>
    <col min="471" max="471" width="12.7109375" style="4" customWidth="1"/>
    <col min="472" max="472" width="13.42578125" style="4" customWidth="1"/>
    <col min="473" max="473" width="13.140625" style="4" customWidth="1"/>
    <col min="474" max="474" width="14.7109375" style="4" customWidth="1"/>
    <col min="475" max="475" width="14.5703125" style="4" customWidth="1"/>
    <col min="476" max="476" width="13" style="4" customWidth="1"/>
    <col min="477" max="477" width="15" style="4" customWidth="1"/>
    <col min="478" max="479" width="12.140625" style="4" customWidth="1"/>
    <col min="480" max="480" width="12" style="4" customWidth="1"/>
    <col min="481" max="481" width="13.5703125" style="4" customWidth="1"/>
    <col min="482" max="482" width="14" style="4" customWidth="1"/>
    <col min="483" max="483" width="12.28515625" style="4" customWidth="1"/>
    <col min="484" max="484" width="14.140625" style="4" customWidth="1"/>
    <col min="485" max="485" width="13" style="4" customWidth="1"/>
    <col min="486" max="486" width="13.5703125" style="4" customWidth="1"/>
    <col min="487" max="487" width="12.42578125" style="4" customWidth="1"/>
    <col min="488" max="488" width="12.5703125" style="4" customWidth="1"/>
    <col min="489" max="489" width="11.7109375" style="4" customWidth="1"/>
    <col min="490" max="490" width="13.7109375" style="4" customWidth="1"/>
    <col min="491" max="491" width="13.28515625" style="4" customWidth="1"/>
    <col min="492" max="492" width="13.140625" style="4" customWidth="1"/>
    <col min="493" max="493" width="12" style="4" customWidth="1"/>
    <col min="494" max="494" width="12.140625" style="4" customWidth="1"/>
    <col min="495" max="495" width="12.28515625" style="4" customWidth="1"/>
    <col min="496" max="496" width="12.140625" style="4" customWidth="1"/>
    <col min="497" max="497" width="12.5703125" style="4" customWidth="1"/>
    <col min="498" max="714" width="9.140625" style="4"/>
    <col min="715" max="715" width="25.42578125" style="4" customWidth="1"/>
    <col min="716" max="716" width="56.28515625" style="4" customWidth="1"/>
    <col min="717" max="717" width="14" style="4" customWidth="1"/>
    <col min="718" max="719" width="14.5703125" style="4" customWidth="1"/>
    <col min="720" max="720" width="14.140625" style="4" customWidth="1"/>
    <col min="721" max="721" width="15.140625" style="4" customWidth="1"/>
    <col min="722" max="722" width="13.85546875" style="4" customWidth="1"/>
    <col min="723" max="724" width="14.7109375" style="4" customWidth="1"/>
    <col min="725" max="725" width="12.85546875" style="4" customWidth="1"/>
    <col min="726" max="726" width="13.5703125" style="4" customWidth="1"/>
    <col min="727" max="727" width="12.7109375" style="4" customWidth="1"/>
    <col min="728" max="728" width="13.42578125" style="4" customWidth="1"/>
    <col min="729" max="729" width="13.140625" style="4" customWidth="1"/>
    <col min="730" max="730" width="14.7109375" style="4" customWidth="1"/>
    <col min="731" max="731" width="14.5703125" style="4" customWidth="1"/>
    <col min="732" max="732" width="13" style="4" customWidth="1"/>
    <col min="733" max="733" width="15" style="4" customWidth="1"/>
    <col min="734" max="735" width="12.140625" style="4" customWidth="1"/>
    <col min="736" max="736" width="12" style="4" customWidth="1"/>
    <col min="737" max="737" width="13.5703125" style="4" customWidth="1"/>
    <col min="738" max="738" width="14" style="4" customWidth="1"/>
    <col min="739" max="739" width="12.28515625" style="4" customWidth="1"/>
    <col min="740" max="740" width="14.140625" style="4" customWidth="1"/>
    <col min="741" max="741" width="13" style="4" customWidth="1"/>
    <col min="742" max="742" width="13.5703125" style="4" customWidth="1"/>
    <col min="743" max="743" width="12.42578125" style="4" customWidth="1"/>
    <col min="744" max="744" width="12.5703125" style="4" customWidth="1"/>
    <col min="745" max="745" width="11.7109375" style="4" customWidth="1"/>
    <col min="746" max="746" width="13.7109375" style="4" customWidth="1"/>
    <col min="747" max="747" width="13.28515625" style="4" customWidth="1"/>
    <col min="748" max="748" width="13.140625" style="4" customWidth="1"/>
    <col min="749" max="749" width="12" style="4" customWidth="1"/>
    <col min="750" max="750" width="12.140625" style="4" customWidth="1"/>
    <col min="751" max="751" width="12.28515625" style="4" customWidth="1"/>
    <col min="752" max="752" width="12.140625" style="4" customWidth="1"/>
    <col min="753" max="753" width="12.5703125" style="4" customWidth="1"/>
    <col min="754" max="970" width="9.140625" style="4"/>
    <col min="971" max="971" width="25.42578125" style="4" customWidth="1"/>
    <col min="972" max="972" width="56.28515625" style="4" customWidth="1"/>
    <col min="973" max="973" width="14" style="4" customWidth="1"/>
    <col min="974" max="975" width="14.5703125" style="4" customWidth="1"/>
    <col min="976" max="976" width="14.140625" style="4" customWidth="1"/>
    <col min="977" max="977" width="15.140625" style="4" customWidth="1"/>
    <col min="978" max="978" width="13.85546875" style="4" customWidth="1"/>
    <col min="979" max="980" width="14.7109375" style="4" customWidth="1"/>
    <col min="981" max="981" width="12.85546875" style="4" customWidth="1"/>
    <col min="982" max="982" width="13.5703125" style="4" customWidth="1"/>
    <col min="983" max="983" width="12.7109375" style="4" customWidth="1"/>
    <col min="984" max="984" width="13.42578125" style="4" customWidth="1"/>
    <col min="985" max="985" width="13.140625" style="4" customWidth="1"/>
    <col min="986" max="986" width="14.7109375" style="4" customWidth="1"/>
    <col min="987" max="987" width="14.5703125" style="4" customWidth="1"/>
    <col min="988" max="988" width="13" style="4" customWidth="1"/>
    <col min="989" max="989" width="15" style="4" customWidth="1"/>
    <col min="990" max="991" width="12.140625" style="4" customWidth="1"/>
    <col min="992" max="992" width="12" style="4" customWidth="1"/>
    <col min="993" max="993" width="13.5703125" style="4" customWidth="1"/>
    <col min="994" max="994" width="14" style="4" customWidth="1"/>
    <col min="995" max="995" width="12.28515625" style="4" customWidth="1"/>
    <col min="996" max="996" width="14.140625" style="4" customWidth="1"/>
    <col min="997" max="997" width="13" style="4" customWidth="1"/>
    <col min="998" max="998" width="13.5703125" style="4" customWidth="1"/>
    <col min="999" max="999" width="12.42578125" style="4" customWidth="1"/>
    <col min="1000" max="1000" width="12.5703125" style="4" customWidth="1"/>
    <col min="1001" max="1001" width="11.7109375" style="4" customWidth="1"/>
    <col min="1002" max="1002" width="13.7109375" style="4" customWidth="1"/>
    <col min="1003" max="1003" width="13.28515625" style="4" customWidth="1"/>
    <col min="1004" max="1004" width="13.140625" style="4" customWidth="1"/>
    <col min="1005" max="1005" width="12" style="4" customWidth="1"/>
    <col min="1006" max="1006" width="12.140625" style="4" customWidth="1"/>
    <col min="1007" max="1007" width="12.28515625" style="4" customWidth="1"/>
    <col min="1008" max="1008" width="12.140625" style="4" customWidth="1"/>
    <col min="1009" max="1009" width="12.5703125" style="4" customWidth="1"/>
    <col min="1010" max="1226" width="9.140625" style="4"/>
    <col min="1227" max="1227" width="25.42578125" style="4" customWidth="1"/>
    <col min="1228" max="1228" width="56.28515625" style="4" customWidth="1"/>
    <col min="1229" max="1229" width="14" style="4" customWidth="1"/>
    <col min="1230" max="1231" width="14.5703125" style="4" customWidth="1"/>
    <col min="1232" max="1232" width="14.140625" style="4" customWidth="1"/>
    <col min="1233" max="1233" width="15.140625" style="4" customWidth="1"/>
    <col min="1234" max="1234" width="13.85546875" style="4" customWidth="1"/>
    <col min="1235" max="1236" width="14.7109375" style="4" customWidth="1"/>
    <col min="1237" max="1237" width="12.85546875" style="4" customWidth="1"/>
    <col min="1238" max="1238" width="13.5703125" style="4" customWidth="1"/>
    <col min="1239" max="1239" width="12.7109375" style="4" customWidth="1"/>
    <col min="1240" max="1240" width="13.42578125" style="4" customWidth="1"/>
    <col min="1241" max="1241" width="13.140625" style="4" customWidth="1"/>
    <col min="1242" max="1242" width="14.7109375" style="4" customWidth="1"/>
    <col min="1243" max="1243" width="14.5703125" style="4" customWidth="1"/>
    <col min="1244" max="1244" width="13" style="4" customWidth="1"/>
    <col min="1245" max="1245" width="15" style="4" customWidth="1"/>
    <col min="1246" max="1247" width="12.140625" style="4" customWidth="1"/>
    <col min="1248" max="1248" width="12" style="4" customWidth="1"/>
    <col min="1249" max="1249" width="13.5703125" style="4" customWidth="1"/>
    <col min="1250" max="1250" width="14" style="4" customWidth="1"/>
    <col min="1251" max="1251" width="12.28515625" style="4" customWidth="1"/>
    <col min="1252" max="1252" width="14.140625" style="4" customWidth="1"/>
    <col min="1253" max="1253" width="13" style="4" customWidth="1"/>
    <col min="1254" max="1254" width="13.5703125" style="4" customWidth="1"/>
    <col min="1255" max="1255" width="12.42578125" style="4" customWidth="1"/>
    <col min="1256" max="1256" width="12.5703125" style="4" customWidth="1"/>
    <col min="1257" max="1257" width="11.7109375" style="4" customWidth="1"/>
    <col min="1258" max="1258" width="13.7109375" style="4" customWidth="1"/>
    <col min="1259" max="1259" width="13.28515625" style="4" customWidth="1"/>
    <col min="1260" max="1260" width="13.140625" style="4" customWidth="1"/>
    <col min="1261" max="1261" width="12" style="4" customWidth="1"/>
    <col min="1262" max="1262" width="12.140625" style="4" customWidth="1"/>
    <col min="1263" max="1263" width="12.28515625" style="4" customWidth="1"/>
    <col min="1264" max="1264" width="12.140625" style="4" customWidth="1"/>
    <col min="1265" max="1265" width="12.5703125" style="4" customWidth="1"/>
    <col min="1266" max="1482" width="9.140625" style="4"/>
    <col min="1483" max="1483" width="25.42578125" style="4" customWidth="1"/>
    <col min="1484" max="1484" width="56.28515625" style="4" customWidth="1"/>
    <col min="1485" max="1485" width="14" style="4" customWidth="1"/>
    <col min="1486" max="1487" width="14.5703125" style="4" customWidth="1"/>
    <col min="1488" max="1488" width="14.140625" style="4" customWidth="1"/>
    <col min="1489" max="1489" width="15.140625" style="4" customWidth="1"/>
    <col min="1490" max="1490" width="13.85546875" style="4" customWidth="1"/>
    <col min="1491" max="1492" width="14.7109375" style="4" customWidth="1"/>
    <col min="1493" max="1493" width="12.85546875" style="4" customWidth="1"/>
    <col min="1494" max="1494" width="13.5703125" style="4" customWidth="1"/>
    <col min="1495" max="1495" width="12.7109375" style="4" customWidth="1"/>
    <col min="1496" max="1496" width="13.42578125" style="4" customWidth="1"/>
    <col min="1497" max="1497" width="13.140625" style="4" customWidth="1"/>
    <col min="1498" max="1498" width="14.7109375" style="4" customWidth="1"/>
    <col min="1499" max="1499" width="14.5703125" style="4" customWidth="1"/>
    <col min="1500" max="1500" width="13" style="4" customWidth="1"/>
    <col min="1501" max="1501" width="15" style="4" customWidth="1"/>
    <col min="1502" max="1503" width="12.140625" style="4" customWidth="1"/>
    <col min="1504" max="1504" width="12" style="4" customWidth="1"/>
    <col min="1505" max="1505" width="13.5703125" style="4" customWidth="1"/>
    <col min="1506" max="1506" width="14" style="4" customWidth="1"/>
    <col min="1507" max="1507" width="12.28515625" style="4" customWidth="1"/>
    <col min="1508" max="1508" width="14.140625" style="4" customWidth="1"/>
    <col min="1509" max="1509" width="13" style="4" customWidth="1"/>
    <col min="1510" max="1510" width="13.5703125" style="4" customWidth="1"/>
    <col min="1511" max="1511" width="12.42578125" style="4" customWidth="1"/>
    <col min="1512" max="1512" width="12.5703125" style="4" customWidth="1"/>
    <col min="1513" max="1513" width="11.7109375" style="4" customWidth="1"/>
    <col min="1514" max="1514" width="13.7109375" style="4" customWidth="1"/>
    <col min="1515" max="1515" width="13.28515625" style="4" customWidth="1"/>
    <col min="1516" max="1516" width="13.140625" style="4" customWidth="1"/>
    <col min="1517" max="1517" width="12" style="4" customWidth="1"/>
    <col min="1518" max="1518" width="12.140625" style="4" customWidth="1"/>
    <col min="1519" max="1519" width="12.28515625" style="4" customWidth="1"/>
    <col min="1520" max="1520" width="12.140625" style="4" customWidth="1"/>
    <col min="1521" max="1521" width="12.5703125" style="4" customWidth="1"/>
    <col min="1522" max="1738" width="9.140625" style="4"/>
    <col min="1739" max="1739" width="25.42578125" style="4" customWidth="1"/>
    <col min="1740" max="1740" width="56.28515625" style="4" customWidth="1"/>
    <col min="1741" max="1741" width="14" style="4" customWidth="1"/>
    <col min="1742" max="1743" width="14.5703125" style="4" customWidth="1"/>
    <col min="1744" max="1744" width="14.140625" style="4" customWidth="1"/>
    <col min="1745" max="1745" width="15.140625" style="4" customWidth="1"/>
    <col min="1746" max="1746" width="13.85546875" style="4" customWidth="1"/>
    <col min="1747" max="1748" width="14.7109375" style="4" customWidth="1"/>
    <col min="1749" max="1749" width="12.85546875" style="4" customWidth="1"/>
    <col min="1750" max="1750" width="13.5703125" style="4" customWidth="1"/>
    <col min="1751" max="1751" width="12.7109375" style="4" customWidth="1"/>
    <col min="1752" max="1752" width="13.42578125" style="4" customWidth="1"/>
    <col min="1753" max="1753" width="13.140625" style="4" customWidth="1"/>
    <col min="1754" max="1754" width="14.7109375" style="4" customWidth="1"/>
    <col min="1755" max="1755" width="14.5703125" style="4" customWidth="1"/>
    <col min="1756" max="1756" width="13" style="4" customWidth="1"/>
    <col min="1757" max="1757" width="15" style="4" customWidth="1"/>
    <col min="1758" max="1759" width="12.140625" style="4" customWidth="1"/>
    <col min="1760" max="1760" width="12" style="4" customWidth="1"/>
    <col min="1761" max="1761" width="13.5703125" style="4" customWidth="1"/>
    <col min="1762" max="1762" width="14" style="4" customWidth="1"/>
    <col min="1763" max="1763" width="12.28515625" style="4" customWidth="1"/>
    <col min="1764" max="1764" width="14.140625" style="4" customWidth="1"/>
    <col min="1765" max="1765" width="13" style="4" customWidth="1"/>
    <col min="1766" max="1766" width="13.5703125" style="4" customWidth="1"/>
    <col min="1767" max="1767" width="12.42578125" style="4" customWidth="1"/>
    <col min="1768" max="1768" width="12.5703125" style="4" customWidth="1"/>
    <col min="1769" max="1769" width="11.7109375" style="4" customWidth="1"/>
    <col min="1770" max="1770" width="13.7109375" style="4" customWidth="1"/>
    <col min="1771" max="1771" width="13.28515625" style="4" customWidth="1"/>
    <col min="1772" max="1772" width="13.140625" style="4" customWidth="1"/>
    <col min="1773" max="1773" width="12" style="4" customWidth="1"/>
    <col min="1774" max="1774" width="12.140625" style="4" customWidth="1"/>
    <col min="1775" max="1775" width="12.28515625" style="4" customWidth="1"/>
    <col min="1776" max="1776" width="12.140625" style="4" customWidth="1"/>
    <col min="1777" max="1777" width="12.5703125" style="4" customWidth="1"/>
    <col min="1778" max="1994" width="9.140625" style="4"/>
    <col min="1995" max="1995" width="25.42578125" style="4" customWidth="1"/>
    <col min="1996" max="1996" width="56.28515625" style="4" customWidth="1"/>
    <col min="1997" max="1997" width="14" style="4" customWidth="1"/>
    <col min="1998" max="1999" width="14.5703125" style="4" customWidth="1"/>
    <col min="2000" max="2000" width="14.140625" style="4" customWidth="1"/>
    <col min="2001" max="2001" width="15.140625" style="4" customWidth="1"/>
    <col min="2002" max="2002" width="13.85546875" style="4" customWidth="1"/>
    <col min="2003" max="2004" width="14.7109375" style="4" customWidth="1"/>
    <col min="2005" max="2005" width="12.85546875" style="4" customWidth="1"/>
    <col min="2006" max="2006" width="13.5703125" style="4" customWidth="1"/>
    <col min="2007" max="2007" width="12.7109375" style="4" customWidth="1"/>
    <col min="2008" max="2008" width="13.42578125" style="4" customWidth="1"/>
    <col min="2009" max="2009" width="13.140625" style="4" customWidth="1"/>
    <col min="2010" max="2010" width="14.7109375" style="4" customWidth="1"/>
    <col min="2011" max="2011" width="14.5703125" style="4" customWidth="1"/>
    <col min="2012" max="2012" width="13" style="4" customWidth="1"/>
    <col min="2013" max="2013" width="15" style="4" customWidth="1"/>
    <col min="2014" max="2015" width="12.140625" style="4" customWidth="1"/>
    <col min="2016" max="2016" width="12" style="4" customWidth="1"/>
    <col min="2017" max="2017" width="13.5703125" style="4" customWidth="1"/>
    <col min="2018" max="2018" width="14" style="4" customWidth="1"/>
    <col min="2019" max="2019" width="12.28515625" style="4" customWidth="1"/>
    <col min="2020" max="2020" width="14.140625" style="4" customWidth="1"/>
    <col min="2021" max="2021" width="13" style="4" customWidth="1"/>
    <col min="2022" max="2022" width="13.5703125" style="4" customWidth="1"/>
    <col min="2023" max="2023" width="12.42578125" style="4" customWidth="1"/>
    <col min="2024" max="2024" width="12.5703125" style="4" customWidth="1"/>
    <col min="2025" max="2025" width="11.7109375" style="4" customWidth="1"/>
    <col min="2026" max="2026" width="13.7109375" style="4" customWidth="1"/>
    <col min="2027" max="2027" width="13.28515625" style="4" customWidth="1"/>
    <col min="2028" max="2028" width="13.140625" style="4" customWidth="1"/>
    <col min="2029" max="2029" width="12" style="4" customWidth="1"/>
    <col min="2030" max="2030" width="12.140625" style="4" customWidth="1"/>
    <col min="2031" max="2031" width="12.28515625" style="4" customWidth="1"/>
    <col min="2032" max="2032" width="12.140625" style="4" customWidth="1"/>
    <col min="2033" max="2033" width="12.5703125" style="4" customWidth="1"/>
    <col min="2034" max="2250" width="9.140625" style="4"/>
    <col min="2251" max="2251" width="25.42578125" style="4" customWidth="1"/>
    <col min="2252" max="2252" width="56.28515625" style="4" customWidth="1"/>
    <col min="2253" max="2253" width="14" style="4" customWidth="1"/>
    <col min="2254" max="2255" width="14.5703125" style="4" customWidth="1"/>
    <col min="2256" max="2256" width="14.140625" style="4" customWidth="1"/>
    <col min="2257" max="2257" width="15.140625" style="4" customWidth="1"/>
    <col min="2258" max="2258" width="13.85546875" style="4" customWidth="1"/>
    <col min="2259" max="2260" width="14.7109375" style="4" customWidth="1"/>
    <col min="2261" max="2261" width="12.85546875" style="4" customWidth="1"/>
    <col min="2262" max="2262" width="13.5703125" style="4" customWidth="1"/>
    <col min="2263" max="2263" width="12.7109375" style="4" customWidth="1"/>
    <col min="2264" max="2264" width="13.42578125" style="4" customWidth="1"/>
    <col min="2265" max="2265" width="13.140625" style="4" customWidth="1"/>
    <col min="2266" max="2266" width="14.7109375" style="4" customWidth="1"/>
    <col min="2267" max="2267" width="14.5703125" style="4" customWidth="1"/>
    <col min="2268" max="2268" width="13" style="4" customWidth="1"/>
    <col min="2269" max="2269" width="15" style="4" customWidth="1"/>
    <col min="2270" max="2271" width="12.140625" style="4" customWidth="1"/>
    <col min="2272" max="2272" width="12" style="4" customWidth="1"/>
    <col min="2273" max="2273" width="13.5703125" style="4" customWidth="1"/>
    <col min="2274" max="2274" width="14" style="4" customWidth="1"/>
    <col min="2275" max="2275" width="12.28515625" style="4" customWidth="1"/>
    <col min="2276" max="2276" width="14.140625" style="4" customWidth="1"/>
    <col min="2277" max="2277" width="13" style="4" customWidth="1"/>
    <col min="2278" max="2278" width="13.5703125" style="4" customWidth="1"/>
    <col min="2279" max="2279" width="12.42578125" style="4" customWidth="1"/>
    <col min="2280" max="2280" width="12.5703125" style="4" customWidth="1"/>
    <col min="2281" max="2281" width="11.7109375" style="4" customWidth="1"/>
    <col min="2282" max="2282" width="13.7109375" style="4" customWidth="1"/>
    <col min="2283" max="2283" width="13.28515625" style="4" customWidth="1"/>
    <col min="2284" max="2284" width="13.140625" style="4" customWidth="1"/>
    <col min="2285" max="2285" width="12" style="4" customWidth="1"/>
    <col min="2286" max="2286" width="12.140625" style="4" customWidth="1"/>
    <col min="2287" max="2287" width="12.28515625" style="4" customWidth="1"/>
    <col min="2288" max="2288" width="12.140625" style="4" customWidth="1"/>
    <col min="2289" max="2289" width="12.5703125" style="4" customWidth="1"/>
    <col min="2290" max="2506" width="9.140625" style="4"/>
    <col min="2507" max="2507" width="25.42578125" style="4" customWidth="1"/>
    <col min="2508" max="2508" width="56.28515625" style="4" customWidth="1"/>
    <col min="2509" max="2509" width="14" style="4" customWidth="1"/>
    <col min="2510" max="2511" width="14.5703125" style="4" customWidth="1"/>
    <col min="2512" max="2512" width="14.140625" style="4" customWidth="1"/>
    <col min="2513" max="2513" width="15.140625" style="4" customWidth="1"/>
    <col min="2514" max="2514" width="13.85546875" style="4" customWidth="1"/>
    <col min="2515" max="2516" width="14.7109375" style="4" customWidth="1"/>
    <col min="2517" max="2517" width="12.85546875" style="4" customWidth="1"/>
    <col min="2518" max="2518" width="13.5703125" style="4" customWidth="1"/>
    <col min="2519" max="2519" width="12.7109375" style="4" customWidth="1"/>
    <col min="2520" max="2520" width="13.42578125" style="4" customWidth="1"/>
    <col min="2521" max="2521" width="13.140625" style="4" customWidth="1"/>
    <col min="2522" max="2522" width="14.7109375" style="4" customWidth="1"/>
    <col min="2523" max="2523" width="14.5703125" style="4" customWidth="1"/>
    <col min="2524" max="2524" width="13" style="4" customWidth="1"/>
    <col min="2525" max="2525" width="15" style="4" customWidth="1"/>
    <col min="2526" max="2527" width="12.140625" style="4" customWidth="1"/>
    <col min="2528" max="2528" width="12" style="4" customWidth="1"/>
    <col min="2529" max="2529" width="13.5703125" style="4" customWidth="1"/>
    <col min="2530" max="2530" width="14" style="4" customWidth="1"/>
    <col min="2531" max="2531" width="12.28515625" style="4" customWidth="1"/>
    <col min="2532" max="2532" width="14.140625" style="4" customWidth="1"/>
    <col min="2533" max="2533" width="13" style="4" customWidth="1"/>
    <col min="2534" max="2534" width="13.5703125" style="4" customWidth="1"/>
    <col min="2535" max="2535" width="12.42578125" style="4" customWidth="1"/>
    <col min="2536" max="2536" width="12.5703125" style="4" customWidth="1"/>
    <col min="2537" max="2537" width="11.7109375" style="4" customWidth="1"/>
    <col min="2538" max="2538" width="13.7109375" style="4" customWidth="1"/>
    <col min="2539" max="2539" width="13.28515625" style="4" customWidth="1"/>
    <col min="2540" max="2540" width="13.140625" style="4" customWidth="1"/>
    <col min="2541" max="2541" width="12" style="4" customWidth="1"/>
    <col min="2542" max="2542" width="12.140625" style="4" customWidth="1"/>
    <col min="2543" max="2543" width="12.28515625" style="4" customWidth="1"/>
    <col min="2544" max="2544" width="12.140625" style="4" customWidth="1"/>
    <col min="2545" max="2545" width="12.5703125" style="4" customWidth="1"/>
    <col min="2546" max="2762" width="9.140625" style="4"/>
    <col min="2763" max="2763" width="25.42578125" style="4" customWidth="1"/>
    <col min="2764" max="2764" width="56.28515625" style="4" customWidth="1"/>
    <col min="2765" max="2765" width="14" style="4" customWidth="1"/>
    <col min="2766" max="2767" width="14.5703125" style="4" customWidth="1"/>
    <col min="2768" max="2768" width="14.140625" style="4" customWidth="1"/>
    <col min="2769" max="2769" width="15.140625" style="4" customWidth="1"/>
    <col min="2770" max="2770" width="13.85546875" style="4" customWidth="1"/>
    <col min="2771" max="2772" width="14.7109375" style="4" customWidth="1"/>
    <col min="2773" max="2773" width="12.85546875" style="4" customWidth="1"/>
    <col min="2774" max="2774" width="13.5703125" style="4" customWidth="1"/>
    <col min="2775" max="2775" width="12.7109375" style="4" customWidth="1"/>
    <col min="2776" max="2776" width="13.42578125" style="4" customWidth="1"/>
    <col min="2777" max="2777" width="13.140625" style="4" customWidth="1"/>
    <col min="2778" max="2778" width="14.7109375" style="4" customWidth="1"/>
    <col min="2779" max="2779" width="14.5703125" style="4" customWidth="1"/>
    <col min="2780" max="2780" width="13" style="4" customWidth="1"/>
    <col min="2781" max="2781" width="15" style="4" customWidth="1"/>
    <col min="2782" max="2783" width="12.140625" style="4" customWidth="1"/>
    <col min="2784" max="2784" width="12" style="4" customWidth="1"/>
    <col min="2785" max="2785" width="13.5703125" style="4" customWidth="1"/>
    <col min="2786" max="2786" width="14" style="4" customWidth="1"/>
    <col min="2787" max="2787" width="12.28515625" style="4" customWidth="1"/>
    <col min="2788" max="2788" width="14.140625" style="4" customWidth="1"/>
    <col min="2789" max="2789" width="13" style="4" customWidth="1"/>
    <col min="2790" max="2790" width="13.5703125" style="4" customWidth="1"/>
    <col min="2791" max="2791" width="12.42578125" style="4" customWidth="1"/>
    <col min="2792" max="2792" width="12.5703125" style="4" customWidth="1"/>
    <col min="2793" max="2793" width="11.7109375" style="4" customWidth="1"/>
    <col min="2794" max="2794" width="13.7109375" style="4" customWidth="1"/>
    <col min="2795" max="2795" width="13.28515625" style="4" customWidth="1"/>
    <col min="2796" max="2796" width="13.140625" style="4" customWidth="1"/>
    <col min="2797" max="2797" width="12" style="4" customWidth="1"/>
    <col min="2798" max="2798" width="12.140625" style="4" customWidth="1"/>
    <col min="2799" max="2799" width="12.28515625" style="4" customWidth="1"/>
    <col min="2800" max="2800" width="12.140625" style="4" customWidth="1"/>
    <col min="2801" max="2801" width="12.5703125" style="4" customWidth="1"/>
    <col min="2802" max="3018" width="9.140625" style="4"/>
    <col min="3019" max="3019" width="25.42578125" style="4" customWidth="1"/>
    <col min="3020" max="3020" width="56.28515625" style="4" customWidth="1"/>
    <col min="3021" max="3021" width="14" style="4" customWidth="1"/>
    <col min="3022" max="3023" width="14.5703125" style="4" customWidth="1"/>
    <col min="3024" max="3024" width="14.140625" style="4" customWidth="1"/>
    <col min="3025" max="3025" width="15.140625" style="4" customWidth="1"/>
    <col min="3026" max="3026" width="13.85546875" style="4" customWidth="1"/>
    <col min="3027" max="3028" width="14.7109375" style="4" customWidth="1"/>
    <col min="3029" max="3029" width="12.85546875" style="4" customWidth="1"/>
    <col min="3030" max="3030" width="13.5703125" style="4" customWidth="1"/>
    <col min="3031" max="3031" width="12.7109375" style="4" customWidth="1"/>
    <col min="3032" max="3032" width="13.42578125" style="4" customWidth="1"/>
    <col min="3033" max="3033" width="13.140625" style="4" customWidth="1"/>
    <col min="3034" max="3034" width="14.7109375" style="4" customWidth="1"/>
    <col min="3035" max="3035" width="14.5703125" style="4" customWidth="1"/>
    <col min="3036" max="3036" width="13" style="4" customWidth="1"/>
    <col min="3037" max="3037" width="15" style="4" customWidth="1"/>
    <col min="3038" max="3039" width="12.140625" style="4" customWidth="1"/>
    <col min="3040" max="3040" width="12" style="4" customWidth="1"/>
    <col min="3041" max="3041" width="13.5703125" style="4" customWidth="1"/>
    <col min="3042" max="3042" width="14" style="4" customWidth="1"/>
    <col min="3043" max="3043" width="12.28515625" style="4" customWidth="1"/>
    <col min="3044" max="3044" width="14.140625" style="4" customWidth="1"/>
    <col min="3045" max="3045" width="13" style="4" customWidth="1"/>
    <col min="3046" max="3046" width="13.5703125" style="4" customWidth="1"/>
    <col min="3047" max="3047" width="12.42578125" style="4" customWidth="1"/>
    <col min="3048" max="3048" width="12.5703125" style="4" customWidth="1"/>
    <col min="3049" max="3049" width="11.7109375" style="4" customWidth="1"/>
    <col min="3050" max="3050" width="13.7109375" style="4" customWidth="1"/>
    <col min="3051" max="3051" width="13.28515625" style="4" customWidth="1"/>
    <col min="3052" max="3052" width="13.140625" style="4" customWidth="1"/>
    <col min="3053" max="3053" width="12" style="4" customWidth="1"/>
    <col min="3054" max="3054" width="12.140625" style="4" customWidth="1"/>
    <col min="3055" max="3055" width="12.28515625" style="4" customWidth="1"/>
    <col min="3056" max="3056" width="12.140625" style="4" customWidth="1"/>
    <col min="3057" max="3057" width="12.5703125" style="4" customWidth="1"/>
    <col min="3058" max="3274" width="9.140625" style="4"/>
    <col min="3275" max="3275" width="25.42578125" style="4" customWidth="1"/>
    <col min="3276" max="3276" width="56.28515625" style="4" customWidth="1"/>
    <col min="3277" max="3277" width="14" style="4" customWidth="1"/>
    <col min="3278" max="3279" width="14.5703125" style="4" customWidth="1"/>
    <col min="3280" max="3280" width="14.140625" style="4" customWidth="1"/>
    <col min="3281" max="3281" width="15.140625" style="4" customWidth="1"/>
    <col min="3282" max="3282" width="13.85546875" style="4" customWidth="1"/>
    <col min="3283" max="3284" width="14.7109375" style="4" customWidth="1"/>
    <col min="3285" max="3285" width="12.85546875" style="4" customWidth="1"/>
    <col min="3286" max="3286" width="13.5703125" style="4" customWidth="1"/>
    <col min="3287" max="3287" width="12.7109375" style="4" customWidth="1"/>
    <col min="3288" max="3288" width="13.42578125" style="4" customWidth="1"/>
    <col min="3289" max="3289" width="13.140625" style="4" customWidth="1"/>
    <col min="3290" max="3290" width="14.7109375" style="4" customWidth="1"/>
    <col min="3291" max="3291" width="14.5703125" style="4" customWidth="1"/>
    <col min="3292" max="3292" width="13" style="4" customWidth="1"/>
    <col min="3293" max="3293" width="15" style="4" customWidth="1"/>
    <col min="3294" max="3295" width="12.140625" style="4" customWidth="1"/>
    <col min="3296" max="3296" width="12" style="4" customWidth="1"/>
    <col min="3297" max="3297" width="13.5703125" style="4" customWidth="1"/>
    <col min="3298" max="3298" width="14" style="4" customWidth="1"/>
    <col min="3299" max="3299" width="12.28515625" style="4" customWidth="1"/>
    <col min="3300" max="3300" width="14.140625" style="4" customWidth="1"/>
    <col min="3301" max="3301" width="13" style="4" customWidth="1"/>
    <col min="3302" max="3302" width="13.5703125" style="4" customWidth="1"/>
    <col min="3303" max="3303" width="12.42578125" style="4" customWidth="1"/>
    <col min="3304" max="3304" width="12.5703125" style="4" customWidth="1"/>
    <col min="3305" max="3305" width="11.7109375" style="4" customWidth="1"/>
    <col min="3306" max="3306" width="13.7109375" style="4" customWidth="1"/>
    <col min="3307" max="3307" width="13.28515625" style="4" customWidth="1"/>
    <col min="3308" max="3308" width="13.140625" style="4" customWidth="1"/>
    <col min="3309" max="3309" width="12" style="4" customWidth="1"/>
    <col min="3310" max="3310" width="12.140625" style="4" customWidth="1"/>
    <col min="3311" max="3311" width="12.28515625" style="4" customWidth="1"/>
    <col min="3312" max="3312" width="12.140625" style="4" customWidth="1"/>
    <col min="3313" max="3313" width="12.5703125" style="4" customWidth="1"/>
    <col min="3314" max="3530" width="9.140625" style="4"/>
    <col min="3531" max="3531" width="25.42578125" style="4" customWidth="1"/>
    <col min="3532" max="3532" width="56.28515625" style="4" customWidth="1"/>
    <col min="3533" max="3533" width="14" style="4" customWidth="1"/>
    <col min="3534" max="3535" width="14.5703125" style="4" customWidth="1"/>
    <col min="3536" max="3536" width="14.140625" style="4" customWidth="1"/>
    <col min="3537" max="3537" width="15.140625" style="4" customWidth="1"/>
    <col min="3538" max="3538" width="13.85546875" style="4" customWidth="1"/>
    <col min="3539" max="3540" width="14.7109375" style="4" customWidth="1"/>
    <col min="3541" max="3541" width="12.85546875" style="4" customWidth="1"/>
    <col min="3542" max="3542" width="13.5703125" style="4" customWidth="1"/>
    <col min="3543" max="3543" width="12.7109375" style="4" customWidth="1"/>
    <col min="3544" max="3544" width="13.42578125" style="4" customWidth="1"/>
    <col min="3545" max="3545" width="13.140625" style="4" customWidth="1"/>
    <col min="3546" max="3546" width="14.7109375" style="4" customWidth="1"/>
    <col min="3547" max="3547" width="14.5703125" style="4" customWidth="1"/>
    <col min="3548" max="3548" width="13" style="4" customWidth="1"/>
    <col min="3549" max="3549" width="15" style="4" customWidth="1"/>
    <col min="3550" max="3551" width="12.140625" style="4" customWidth="1"/>
    <col min="3552" max="3552" width="12" style="4" customWidth="1"/>
    <col min="3553" max="3553" width="13.5703125" style="4" customWidth="1"/>
    <col min="3554" max="3554" width="14" style="4" customWidth="1"/>
    <col min="3555" max="3555" width="12.28515625" style="4" customWidth="1"/>
    <col min="3556" max="3556" width="14.140625" style="4" customWidth="1"/>
    <col min="3557" max="3557" width="13" style="4" customWidth="1"/>
    <col min="3558" max="3558" width="13.5703125" style="4" customWidth="1"/>
    <col min="3559" max="3559" width="12.42578125" style="4" customWidth="1"/>
    <col min="3560" max="3560" width="12.5703125" style="4" customWidth="1"/>
    <col min="3561" max="3561" width="11.7109375" style="4" customWidth="1"/>
    <col min="3562" max="3562" width="13.7109375" style="4" customWidth="1"/>
    <col min="3563" max="3563" width="13.28515625" style="4" customWidth="1"/>
    <col min="3564" max="3564" width="13.140625" style="4" customWidth="1"/>
    <col min="3565" max="3565" width="12" style="4" customWidth="1"/>
    <col min="3566" max="3566" width="12.140625" style="4" customWidth="1"/>
    <col min="3567" max="3567" width="12.28515625" style="4" customWidth="1"/>
    <col min="3568" max="3568" width="12.140625" style="4" customWidth="1"/>
    <col min="3569" max="3569" width="12.5703125" style="4" customWidth="1"/>
    <col min="3570" max="3786" width="9.140625" style="4"/>
    <col min="3787" max="3787" width="25.42578125" style="4" customWidth="1"/>
    <col min="3788" max="3788" width="56.28515625" style="4" customWidth="1"/>
    <col min="3789" max="3789" width="14" style="4" customWidth="1"/>
    <col min="3790" max="3791" width="14.5703125" style="4" customWidth="1"/>
    <col min="3792" max="3792" width="14.140625" style="4" customWidth="1"/>
    <col min="3793" max="3793" width="15.140625" style="4" customWidth="1"/>
    <col min="3794" max="3794" width="13.85546875" style="4" customWidth="1"/>
    <col min="3795" max="3796" width="14.7109375" style="4" customWidth="1"/>
    <col min="3797" max="3797" width="12.85546875" style="4" customWidth="1"/>
    <col min="3798" max="3798" width="13.5703125" style="4" customWidth="1"/>
    <col min="3799" max="3799" width="12.7109375" style="4" customWidth="1"/>
    <col min="3800" max="3800" width="13.42578125" style="4" customWidth="1"/>
    <col min="3801" max="3801" width="13.140625" style="4" customWidth="1"/>
    <col min="3802" max="3802" width="14.7109375" style="4" customWidth="1"/>
    <col min="3803" max="3803" width="14.5703125" style="4" customWidth="1"/>
    <col min="3804" max="3804" width="13" style="4" customWidth="1"/>
    <col min="3805" max="3805" width="15" style="4" customWidth="1"/>
    <col min="3806" max="3807" width="12.140625" style="4" customWidth="1"/>
    <col min="3808" max="3808" width="12" style="4" customWidth="1"/>
    <col min="3809" max="3809" width="13.5703125" style="4" customWidth="1"/>
    <col min="3810" max="3810" width="14" style="4" customWidth="1"/>
    <col min="3811" max="3811" width="12.28515625" style="4" customWidth="1"/>
    <col min="3812" max="3812" width="14.140625" style="4" customWidth="1"/>
    <col min="3813" max="3813" width="13" style="4" customWidth="1"/>
    <col min="3814" max="3814" width="13.5703125" style="4" customWidth="1"/>
    <col min="3815" max="3815" width="12.42578125" style="4" customWidth="1"/>
    <col min="3816" max="3816" width="12.5703125" style="4" customWidth="1"/>
    <col min="3817" max="3817" width="11.7109375" style="4" customWidth="1"/>
    <col min="3818" max="3818" width="13.7109375" style="4" customWidth="1"/>
    <col min="3819" max="3819" width="13.28515625" style="4" customWidth="1"/>
    <col min="3820" max="3820" width="13.140625" style="4" customWidth="1"/>
    <col min="3821" max="3821" width="12" style="4" customWidth="1"/>
    <col min="3822" max="3822" width="12.140625" style="4" customWidth="1"/>
    <col min="3823" max="3823" width="12.28515625" style="4" customWidth="1"/>
    <col min="3824" max="3824" width="12.140625" style="4" customWidth="1"/>
    <col min="3825" max="3825" width="12.5703125" style="4" customWidth="1"/>
    <col min="3826" max="4042" width="9.140625" style="4"/>
    <col min="4043" max="4043" width="25.42578125" style="4" customWidth="1"/>
    <col min="4044" max="4044" width="56.28515625" style="4" customWidth="1"/>
    <col min="4045" max="4045" width="14" style="4" customWidth="1"/>
    <col min="4046" max="4047" width="14.5703125" style="4" customWidth="1"/>
    <col min="4048" max="4048" width="14.140625" style="4" customWidth="1"/>
    <col min="4049" max="4049" width="15.140625" style="4" customWidth="1"/>
    <col min="4050" max="4050" width="13.85546875" style="4" customWidth="1"/>
    <col min="4051" max="4052" width="14.7109375" style="4" customWidth="1"/>
    <col min="4053" max="4053" width="12.85546875" style="4" customWidth="1"/>
    <col min="4054" max="4054" width="13.5703125" style="4" customWidth="1"/>
    <col min="4055" max="4055" width="12.7109375" style="4" customWidth="1"/>
    <col min="4056" max="4056" width="13.42578125" style="4" customWidth="1"/>
    <col min="4057" max="4057" width="13.140625" style="4" customWidth="1"/>
    <col min="4058" max="4058" width="14.7109375" style="4" customWidth="1"/>
    <col min="4059" max="4059" width="14.5703125" style="4" customWidth="1"/>
    <col min="4060" max="4060" width="13" style="4" customWidth="1"/>
    <col min="4061" max="4061" width="15" style="4" customWidth="1"/>
    <col min="4062" max="4063" width="12.140625" style="4" customWidth="1"/>
    <col min="4064" max="4064" width="12" style="4" customWidth="1"/>
    <col min="4065" max="4065" width="13.5703125" style="4" customWidth="1"/>
    <col min="4066" max="4066" width="14" style="4" customWidth="1"/>
    <col min="4067" max="4067" width="12.28515625" style="4" customWidth="1"/>
    <col min="4068" max="4068" width="14.140625" style="4" customWidth="1"/>
    <col min="4069" max="4069" width="13" style="4" customWidth="1"/>
    <col min="4070" max="4070" width="13.5703125" style="4" customWidth="1"/>
    <col min="4071" max="4071" width="12.42578125" style="4" customWidth="1"/>
    <col min="4072" max="4072" width="12.5703125" style="4" customWidth="1"/>
    <col min="4073" max="4073" width="11.7109375" style="4" customWidth="1"/>
    <col min="4074" max="4074" width="13.7109375" style="4" customWidth="1"/>
    <col min="4075" max="4075" width="13.28515625" style="4" customWidth="1"/>
    <col min="4076" max="4076" width="13.140625" style="4" customWidth="1"/>
    <col min="4077" max="4077" width="12" style="4" customWidth="1"/>
    <col min="4078" max="4078" width="12.140625" style="4" customWidth="1"/>
    <col min="4079" max="4079" width="12.28515625" style="4" customWidth="1"/>
    <col min="4080" max="4080" width="12.140625" style="4" customWidth="1"/>
    <col min="4081" max="4081" width="12.5703125" style="4" customWidth="1"/>
    <col min="4082" max="4298" width="9.140625" style="4"/>
    <col min="4299" max="4299" width="25.42578125" style="4" customWidth="1"/>
    <col min="4300" max="4300" width="56.28515625" style="4" customWidth="1"/>
    <col min="4301" max="4301" width="14" style="4" customWidth="1"/>
    <col min="4302" max="4303" width="14.5703125" style="4" customWidth="1"/>
    <col min="4304" max="4304" width="14.140625" style="4" customWidth="1"/>
    <col min="4305" max="4305" width="15.140625" style="4" customWidth="1"/>
    <col min="4306" max="4306" width="13.85546875" style="4" customWidth="1"/>
    <col min="4307" max="4308" width="14.7109375" style="4" customWidth="1"/>
    <col min="4309" max="4309" width="12.85546875" style="4" customWidth="1"/>
    <col min="4310" max="4310" width="13.5703125" style="4" customWidth="1"/>
    <col min="4311" max="4311" width="12.7109375" style="4" customWidth="1"/>
    <col min="4312" max="4312" width="13.42578125" style="4" customWidth="1"/>
    <col min="4313" max="4313" width="13.140625" style="4" customWidth="1"/>
    <col min="4314" max="4314" width="14.7109375" style="4" customWidth="1"/>
    <col min="4315" max="4315" width="14.5703125" style="4" customWidth="1"/>
    <col min="4316" max="4316" width="13" style="4" customWidth="1"/>
    <col min="4317" max="4317" width="15" style="4" customWidth="1"/>
    <col min="4318" max="4319" width="12.140625" style="4" customWidth="1"/>
    <col min="4320" max="4320" width="12" style="4" customWidth="1"/>
    <col min="4321" max="4321" width="13.5703125" style="4" customWidth="1"/>
    <col min="4322" max="4322" width="14" style="4" customWidth="1"/>
    <col min="4323" max="4323" width="12.28515625" style="4" customWidth="1"/>
    <col min="4324" max="4324" width="14.140625" style="4" customWidth="1"/>
    <col min="4325" max="4325" width="13" style="4" customWidth="1"/>
    <col min="4326" max="4326" width="13.5703125" style="4" customWidth="1"/>
    <col min="4327" max="4327" width="12.42578125" style="4" customWidth="1"/>
    <col min="4328" max="4328" width="12.5703125" style="4" customWidth="1"/>
    <col min="4329" max="4329" width="11.7109375" style="4" customWidth="1"/>
    <col min="4330" max="4330" width="13.7109375" style="4" customWidth="1"/>
    <col min="4331" max="4331" width="13.28515625" style="4" customWidth="1"/>
    <col min="4332" max="4332" width="13.140625" style="4" customWidth="1"/>
    <col min="4333" max="4333" width="12" style="4" customWidth="1"/>
    <col min="4334" max="4334" width="12.140625" style="4" customWidth="1"/>
    <col min="4335" max="4335" width="12.28515625" style="4" customWidth="1"/>
    <col min="4336" max="4336" width="12.140625" style="4" customWidth="1"/>
    <col min="4337" max="4337" width="12.5703125" style="4" customWidth="1"/>
    <col min="4338" max="4554" width="9.140625" style="4"/>
    <col min="4555" max="4555" width="25.42578125" style="4" customWidth="1"/>
    <col min="4556" max="4556" width="56.28515625" style="4" customWidth="1"/>
    <col min="4557" max="4557" width="14" style="4" customWidth="1"/>
    <col min="4558" max="4559" width="14.5703125" style="4" customWidth="1"/>
    <col min="4560" max="4560" width="14.140625" style="4" customWidth="1"/>
    <col min="4561" max="4561" width="15.140625" style="4" customWidth="1"/>
    <col min="4562" max="4562" width="13.85546875" style="4" customWidth="1"/>
    <col min="4563" max="4564" width="14.7109375" style="4" customWidth="1"/>
    <col min="4565" max="4565" width="12.85546875" style="4" customWidth="1"/>
    <col min="4566" max="4566" width="13.5703125" style="4" customWidth="1"/>
    <col min="4567" max="4567" width="12.7109375" style="4" customWidth="1"/>
    <col min="4568" max="4568" width="13.42578125" style="4" customWidth="1"/>
    <col min="4569" max="4569" width="13.140625" style="4" customWidth="1"/>
    <col min="4570" max="4570" width="14.7109375" style="4" customWidth="1"/>
    <col min="4571" max="4571" width="14.5703125" style="4" customWidth="1"/>
    <col min="4572" max="4572" width="13" style="4" customWidth="1"/>
    <col min="4573" max="4573" width="15" style="4" customWidth="1"/>
    <col min="4574" max="4575" width="12.140625" style="4" customWidth="1"/>
    <col min="4576" max="4576" width="12" style="4" customWidth="1"/>
    <col min="4577" max="4577" width="13.5703125" style="4" customWidth="1"/>
    <col min="4578" max="4578" width="14" style="4" customWidth="1"/>
    <col min="4579" max="4579" width="12.28515625" style="4" customWidth="1"/>
    <col min="4580" max="4580" width="14.140625" style="4" customWidth="1"/>
    <col min="4581" max="4581" width="13" style="4" customWidth="1"/>
    <col min="4582" max="4582" width="13.5703125" style="4" customWidth="1"/>
    <col min="4583" max="4583" width="12.42578125" style="4" customWidth="1"/>
    <col min="4584" max="4584" width="12.5703125" style="4" customWidth="1"/>
    <col min="4585" max="4585" width="11.7109375" style="4" customWidth="1"/>
    <col min="4586" max="4586" width="13.7109375" style="4" customWidth="1"/>
    <col min="4587" max="4587" width="13.28515625" style="4" customWidth="1"/>
    <col min="4588" max="4588" width="13.140625" style="4" customWidth="1"/>
    <col min="4589" max="4589" width="12" style="4" customWidth="1"/>
    <col min="4590" max="4590" width="12.140625" style="4" customWidth="1"/>
    <col min="4591" max="4591" width="12.28515625" style="4" customWidth="1"/>
    <col min="4592" max="4592" width="12.140625" style="4" customWidth="1"/>
    <col min="4593" max="4593" width="12.5703125" style="4" customWidth="1"/>
    <col min="4594" max="4810" width="9.140625" style="4"/>
    <col min="4811" max="4811" width="25.42578125" style="4" customWidth="1"/>
    <col min="4812" max="4812" width="56.28515625" style="4" customWidth="1"/>
    <col min="4813" max="4813" width="14" style="4" customWidth="1"/>
    <col min="4814" max="4815" width="14.5703125" style="4" customWidth="1"/>
    <col min="4816" max="4816" width="14.140625" style="4" customWidth="1"/>
    <col min="4817" max="4817" width="15.140625" style="4" customWidth="1"/>
    <col min="4818" max="4818" width="13.85546875" style="4" customWidth="1"/>
    <col min="4819" max="4820" width="14.7109375" style="4" customWidth="1"/>
    <col min="4821" max="4821" width="12.85546875" style="4" customWidth="1"/>
    <col min="4822" max="4822" width="13.5703125" style="4" customWidth="1"/>
    <col min="4823" max="4823" width="12.7109375" style="4" customWidth="1"/>
    <col min="4824" max="4824" width="13.42578125" style="4" customWidth="1"/>
    <col min="4825" max="4825" width="13.140625" style="4" customWidth="1"/>
    <col min="4826" max="4826" width="14.7109375" style="4" customWidth="1"/>
    <col min="4827" max="4827" width="14.5703125" style="4" customWidth="1"/>
    <col min="4828" max="4828" width="13" style="4" customWidth="1"/>
    <col min="4829" max="4829" width="15" style="4" customWidth="1"/>
    <col min="4830" max="4831" width="12.140625" style="4" customWidth="1"/>
    <col min="4832" max="4832" width="12" style="4" customWidth="1"/>
    <col min="4833" max="4833" width="13.5703125" style="4" customWidth="1"/>
    <col min="4834" max="4834" width="14" style="4" customWidth="1"/>
    <col min="4835" max="4835" width="12.28515625" style="4" customWidth="1"/>
    <col min="4836" max="4836" width="14.140625" style="4" customWidth="1"/>
    <col min="4837" max="4837" width="13" style="4" customWidth="1"/>
    <col min="4838" max="4838" width="13.5703125" style="4" customWidth="1"/>
    <col min="4839" max="4839" width="12.42578125" style="4" customWidth="1"/>
    <col min="4840" max="4840" width="12.5703125" style="4" customWidth="1"/>
    <col min="4841" max="4841" width="11.7109375" style="4" customWidth="1"/>
    <col min="4842" max="4842" width="13.7109375" style="4" customWidth="1"/>
    <col min="4843" max="4843" width="13.28515625" style="4" customWidth="1"/>
    <col min="4844" max="4844" width="13.140625" style="4" customWidth="1"/>
    <col min="4845" max="4845" width="12" style="4" customWidth="1"/>
    <col min="4846" max="4846" width="12.140625" style="4" customWidth="1"/>
    <col min="4847" max="4847" width="12.28515625" style="4" customWidth="1"/>
    <col min="4848" max="4848" width="12.140625" style="4" customWidth="1"/>
    <col min="4849" max="4849" width="12.5703125" style="4" customWidth="1"/>
    <col min="4850" max="5066" width="9.140625" style="4"/>
    <col min="5067" max="5067" width="25.42578125" style="4" customWidth="1"/>
    <col min="5068" max="5068" width="56.28515625" style="4" customWidth="1"/>
    <col min="5069" max="5069" width="14" style="4" customWidth="1"/>
    <col min="5070" max="5071" width="14.5703125" style="4" customWidth="1"/>
    <col min="5072" max="5072" width="14.140625" style="4" customWidth="1"/>
    <col min="5073" max="5073" width="15.140625" style="4" customWidth="1"/>
    <col min="5074" max="5074" width="13.85546875" style="4" customWidth="1"/>
    <col min="5075" max="5076" width="14.7109375" style="4" customWidth="1"/>
    <col min="5077" max="5077" width="12.85546875" style="4" customWidth="1"/>
    <col min="5078" max="5078" width="13.5703125" style="4" customWidth="1"/>
    <col min="5079" max="5079" width="12.7109375" style="4" customWidth="1"/>
    <col min="5080" max="5080" width="13.42578125" style="4" customWidth="1"/>
    <col min="5081" max="5081" width="13.140625" style="4" customWidth="1"/>
    <col min="5082" max="5082" width="14.7109375" style="4" customWidth="1"/>
    <col min="5083" max="5083" width="14.5703125" style="4" customWidth="1"/>
    <col min="5084" max="5084" width="13" style="4" customWidth="1"/>
    <col min="5085" max="5085" width="15" style="4" customWidth="1"/>
    <col min="5086" max="5087" width="12.140625" style="4" customWidth="1"/>
    <col min="5088" max="5088" width="12" style="4" customWidth="1"/>
    <col min="5089" max="5089" width="13.5703125" style="4" customWidth="1"/>
    <col min="5090" max="5090" width="14" style="4" customWidth="1"/>
    <col min="5091" max="5091" width="12.28515625" style="4" customWidth="1"/>
    <col min="5092" max="5092" width="14.140625" style="4" customWidth="1"/>
    <col min="5093" max="5093" width="13" style="4" customWidth="1"/>
    <col min="5094" max="5094" width="13.5703125" style="4" customWidth="1"/>
    <col min="5095" max="5095" width="12.42578125" style="4" customWidth="1"/>
    <col min="5096" max="5096" width="12.5703125" style="4" customWidth="1"/>
    <col min="5097" max="5097" width="11.7109375" style="4" customWidth="1"/>
    <col min="5098" max="5098" width="13.7109375" style="4" customWidth="1"/>
    <col min="5099" max="5099" width="13.28515625" style="4" customWidth="1"/>
    <col min="5100" max="5100" width="13.140625" style="4" customWidth="1"/>
    <col min="5101" max="5101" width="12" style="4" customWidth="1"/>
    <col min="5102" max="5102" width="12.140625" style="4" customWidth="1"/>
    <col min="5103" max="5103" width="12.28515625" style="4" customWidth="1"/>
    <col min="5104" max="5104" width="12.140625" style="4" customWidth="1"/>
    <col min="5105" max="5105" width="12.5703125" style="4" customWidth="1"/>
    <col min="5106" max="5322" width="9.140625" style="4"/>
    <col min="5323" max="5323" width="25.42578125" style="4" customWidth="1"/>
    <col min="5324" max="5324" width="56.28515625" style="4" customWidth="1"/>
    <col min="5325" max="5325" width="14" style="4" customWidth="1"/>
    <col min="5326" max="5327" width="14.5703125" style="4" customWidth="1"/>
    <col min="5328" max="5328" width="14.140625" style="4" customWidth="1"/>
    <col min="5329" max="5329" width="15.140625" style="4" customWidth="1"/>
    <col min="5330" max="5330" width="13.85546875" style="4" customWidth="1"/>
    <col min="5331" max="5332" width="14.7109375" style="4" customWidth="1"/>
    <col min="5333" max="5333" width="12.85546875" style="4" customWidth="1"/>
    <col min="5334" max="5334" width="13.5703125" style="4" customWidth="1"/>
    <col min="5335" max="5335" width="12.7109375" style="4" customWidth="1"/>
    <col min="5336" max="5336" width="13.42578125" style="4" customWidth="1"/>
    <col min="5337" max="5337" width="13.140625" style="4" customWidth="1"/>
    <col min="5338" max="5338" width="14.7109375" style="4" customWidth="1"/>
    <col min="5339" max="5339" width="14.5703125" style="4" customWidth="1"/>
    <col min="5340" max="5340" width="13" style="4" customWidth="1"/>
    <col min="5341" max="5341" width="15" style="4" customWidth="1"/>
    <col min="5342" max="5343" width="12.140625" style="4" customWidth="1"/>
    <col min="5344" max="5344" width="12" style="4" customWidth="1"/>
    <col min="5345" max="5345" width="13.5703125" style="4" customWidth="1"/>
    <col min="5346" max="5346" width="14" style="4" customWidth="1"/>
    <col min="5347" max="5347" width="12.28515625" style="4" customWidth="1"/>
    <col min="5348" max="5348" width="14.140625" style="4" customWidth="1"/>
    <col min="5349" max="5349" width="13" style="4" customWidth="1"/>
    <col min="5350" max="5350" width="13.5703125" style="4" customWidth="1"/>
    <col min="5351" max="5351" width="12.42578125" style="4" customWidth="1"/>
    <col min="5352" max="5352" width="12.5703125" style="4" customWidth="1"/>
    <col min="5353" max="5353" width="11.7109375" style="4" customWidth="1"/>
    <col min="5354" max="5354" width="13.7109375" style="4" customWidth="1"/>
    <col min="5355" max="5355" width="13.28515625" style="4" customWidth="1"/>
    <col min="5356" max="5356" width="13.140625" style="4" customWidth="1"/>
    <col min="5357" max="5357" width="12" style="4" customWidth="1"/>
    <col min="5358" max="5358" width="12.140625" style="4" customWidth="1"/>
    <col min="5359" max="5359" width="12.28515625" style="4" customWidth="1"/>
    <col min="5360" max="5360" width="12.140625" style="4" customWidth="1"/>
    <col min="5361" max="5361" width="12.5703125" style="4" customWidth="1"/>
    <col min="5362" max="5578" width="9.140625" style="4"/>
    <col min="5579" max="5579" width="25.42578125" style="4" customWidth="1"/>
    <col min="5580" max="5580" width="56.28515625" style="4" customWidth="1"/>
    <col min="5581" max="5581" width="14" style="4" customWidth="1"/>
    <col min="5582" max="5583" width="14.5703125" style="4" customWidth="1"/>
    <col min="5584" max="5584" width="14.140625" style="4" customWidth="1"/>
    <col min="5585" max="5585" width="15.140625" style="4" customWidth="1"/>
    <col min="5586" max="5586" width="13.85546875" style="4" customWidth="1"/>
    <col min="5587" max="5588" width="14.7109375" style="4" customWidth="1"/>
    <col min="5589" max="5589" width="12.85546875" style="4" customWidth="1"/>
    <col min="5590" max="5590" width="13.5703125" style="4" customWidth="1"/>
    <col min="5591" max="5591" width="12.7109375" style="4" customWidth="1"/>
    <col min="5592" max="5592" width="13.42578125" style="4" customWidth="1"/>
    <col min="5593" max="5593" width="13.140625" style="4" customWidth="1"/>
    <col min="5594" max="5594" width="14.7109375" style="4" customWidth="1"/>
    <col min="5595" max="5595" width="14.5703125" style="4" customWidth="1"/>
    <col min="5596" max="5596" width="13" style="4" customWidth="1"/>
    <col min="5597" max="5597" width="15" style="4" customWidth="1"/>
    <col min="5598" max="5599" width="12.140625" style="4" customWidth="1"/>
    <col min="5600" max="5600" width="12" style="4" customWidth="1"/>
    <col min="5601" max="5601" width="13.5703125" style="4" customWidth="1"/>
    <col min="5602" max="5602" width="14" style="4" customWidth="1"/>
    <col min="5603" max="5603" width="12.28515625" style="4" customWidth="1"/>
    <col min="5604" max="5604" width="14.140625" style="4" customWidth="1"/>
    <col min="5605" max="5605" width="13" style="4" customWidth="1"/>
    <col min="5606" max="5606" width="13.5703125" style="4" customWidth="1"/>
    <col min="5607" max="5607" width="12.42578125" style="4" customWidth="1"/>
    <col min="5608" max="5608" width="12.5703125" style="4" customWidth="1"/>
    <col min="5609" max="5609" width="11.7109375" style="4" customWidth="1"/>
    <col min="5610" max="5610" width="13.7109375" style="4" customWidth="1"/>
    <col min="5611" max="5611" width="13.28515625" style="4" customWidth="1"/>
    <col min="5612" max="5612" width="13.140625" style="4" customWidth="1"/>
    <col min="5613" max="5613" width="12" style="4" customWidth="1"/>
    <col min="5614" max="5614" width="12.140625" style="4" customWidth="1"/>
    <col min="5615" max="5615" width="12.28515625" style="4" customWidth="1"/>
    <col min="5616" max="5616" width="12.140625" style="4" customWidth="1"/>
    <col min="5617" max="5617" width="12.5703125" style="4" customWidth="1"/>
    <col min="5618" max="5834" width="9.140625" style="4"/>
    <col min="5835" max="5835" width="25.42578125" style="4" customWidth="1"/>
    <col min="5836" max="5836" width="56.28515625" style="4" customWidth="1"/>
    <col min="5837" max="5837" width="14" style="4" customWidth="1"/>
    <col min="5838" max="5839" width="14.5703125" style="4" customWidth="1"/>
    <col min="5840" max="5840" width="14.140625" style="4" customWidth="1"/>
    <col min="5841" max="5841" width="15.140625" style="4" customWidth="1"/>
    <col min="5842" max="5842" width="13.85546875" style="4" customWidth="1"/>
    <col min="5843" max="5844" width="14.7109375" style="4" customWidth="1"/>
    <col min="5845" max="5845" width="12.85546875" style="4" customWidth="1"/>
    <col min="5846" max="5846" width="13.5703125" style="4" customWidth="1"/>
    <col min="5847" max="5847" width="12.7109375" style="4" customWidth="1"/>
    <col min="5848" max="5848" width="13.42578125" style="4" customWidth="1"/>
    <col min="5849" max="5849" width="13.140625" style="4" customWidth="1"/>
    <col min="5850" max="5850" width="14.7109375" style="4" customWidth="1"/>
    <col min="5851" max="5851" width="14.5703125" style="4" customWidth="1"/>
    <col min="5852" max="5852" width="13" style="4" customWidth="1"/>
    <col min="5853" max="5853" width="15" style="4" customWidth="1"/>
    <col min="5854" max="5855" width="12.140625" style="4" customWidth="1"/>
    <col min="5856" max="5856" width="12" style="4" customWidth="1"/>
    <col min="5857" max="5857" width="13.5703125" style="4" customWidth="1"/>
    <col min="5858" max="5858" width="14" style="4" customWidth="1"/>
    <col min="5859" max="5859" width="12.28515625" style="4" customWidth="1"/>
    <col min="5860" max="5860" width="14.140625" style="4" customWidth="1"/>
    <col min="5861" max="5861" width="13" style="4" customWidth="1"/>
    <col min="5862" max="5862" width="13.5703125" style="4" customWidth="1"/>
    <col min="5863" max="5863" width="12.42578125" style="4" customWidth="1"/>
    <col min="5864" max="5864" width="12.5703125" style="4" customWidth="1"/>
    <col min="5865" max="5865" width="11.7109375" style="4" customWidth="1"/>
    <col min="5866" max="5866" width="13.7109375" style="4" customWidth="1"/>
    <col min="5867" max="5867" width="13.28515625" style="4" customWidth="1"/>
    <col min="5868" max="5868" width="13.140625" style="4" customWidth="1"/>
    <col min="5869" max="5869" width="12" style="4" customWidth="1"/>
    <col min="5870" max="5870" width="12.140625" style="4" customWidth="1"/>
    <col min="5871" max="5871" width="12.28515625" style="4" customWidth="1"/>
    <col min="5872" max="5872" width="12.140625" style="4" customWidth="1"/>
    <col min="5873" max="5873" width="12.5703125" style="4" customWidth="1"/>
    <col min="5874" max="6090" width="9.140625" style="4"/>
    <col min="6091" max="6091" width="25.42578125" style="4" customWidth="1"/>
    <col min="6092" max="6092" width="56.28515625" style="4" customWidth="1"/>
    <col min="6093" max="6093" width="14" style="4" customWidth="1"/>
    <col min="6094" max="6095" width="14.5703125" style="4" customWidth="1"/>
    <col min="6096" max="6096" width="14.140625" style="4" customWidth="1"/>
    <col min="6097" max="6097" width="15.140625" style="4" customWidth="1"/>
    <col min="6098" max="6098" width="13.85546875" style="4" customWidth="1"/>
    <col min="6099" max="6100" width="14.7109375" style="4" customWidth="1"/>
    <col min="6101" max="6101" width="12.85546875" style="4" customWidth="1"/>
    <col min="6102" max="6102" width="13.5703125" style="4" customWidth="1"/>
    <col min="6103" max="6103" width="12.7109375" style="4" customWidth="1"/>
    <col min="6104" max="6104" width="13.42578125" style="4" customWidth="1"/>
    <col min="6105" max="6105" width="13.140625" style="4" customWidth="1"/>
    <col min="6106" max="6106" width="14.7109375" style="4" customWidth="1"/>
    <col min="6107" max="6107" width="14.5703125" style="4" customWidth="1"/>
    <col min="6108" max="6108" width="13" style="4" customWidth="1"/>
    <col min="6109" max="6109" width="15" style="4" customWidth="1"/>
    <col min="6110" max="6111" width="12.140625" style="4" customWidth="1"/>
    <col min="6112" max="6112" width="12" style="4" customWidth="1"/>
    <col min="6113" max="6113" width="13.5703125" style="4" customWidth="1"/>
    <col min="6114" max="6114" width="14" style="4" customWidth="1"/>
    <col min="6115" max="6115" width="12.28515625" style="4" customWidth="1"/>
    <col min="6116" max="6116" width="14.140625" style="4" customWidth="1"/>
    <col min="6117" max="6117" width="13" style="4" customWidth="1"/>
    <col min="6118" max="6118" width="13.5703125" style="4" customWidth="1"/>
    <col min="6119" max="6119" width="12.42578125" style="4" customWidth="1"/>
    <col min="6120" max="6120" width="12.5703125" style="4" customWidth="1"/>
    <col min="6121" max="6121" width="11.7109375" style="4" customWidth="1"/>
    <col min="6122" max="6122" width="13.7109375" style="4" customWidth="1"/>
    <col min="6123" max="6123" width="13.28515625" style="4" customWidth="1"/>
    <col min="6124" max="6124" width="13.140625" style="4" customWidth="1"/>
    <col min="6125" max="6125" width="12" style="4" customWidth="1"/>
    <col min="6126" max="6126" width="12.140625" style="4" customWidth="1"/>
    <col min="6127" max="6127" width="12.28515625" style="4" customWidth="1"/>
    <col min="6128" max="6128" width="12.140625" style="4" customWidth="1"/>
    <col min="6129" max="6129" width="12.5703125" style="4" customWidth="1"/>
    <col min="6130" max="6346" width="9.140625" style="4"/>
    <col min="6347" max="6347" width="25.42578125" style="4" customWidth="1"/>
    <col min="6348" max="6348" width="56.28515625" style="4" customWidth="1"/>
    <col min="6349" max="6349" width="14" style="4" customWidth="1"/>
    <col min="6350" max="6351" width="14.5703125" style="4" customWidth="1"/>
    <col min="6352" max="6352" width="14.140625" style="4" customWidth="1"/>
    <col min="6353" max="6353" width="15.140625" style="4" customWidth="1"/>
    <col min="6354" max="6354" width="13.85546875" style="4" customWidth="1"/>
    <col min="6355" max="6356" width="14.7109375" style="4" customWidth="1"/>
    <col min="6357" max="6357" width="12.85546875" style="4" customWidth="1"/>
    <col min="6358" max="6358" width="13.5703125" style="4" customWidth="1"/>
    <col min="6359" max="6359" width="12.7109375" style="4" customWidth="1"/>
    <col min="6360" max="6360" width="13.42578125" style="4" customWidth="1"/>
    <col min="6361" max="6361" width="13.140625" style="4" customWidth="1"/>
    <col min="6362" max="6362" width="14.7109375" style="4" customWidth="1"/>
    <col min="6363" max="6363" width="14.5703125" style="4" customWidth="1"/>
    <col min="6364" max="6364" width="13" style="4" customWidth="1"/>
    <col min="6365" max="6365" width="15" style="4" customWidth="1"/>
    <col min="6366" max="6367" width="12.140625" style="4" customWidth="1"/>
    <col min="6368" max="6368" width="12" style="4" customWidth="1"/>
    <col min="6369" max="6369" width="13.5703125" style="4" customWidth="1"/>
    <col min="6370" max="6370" width="14" style="4" customWidth="1"/>
    <col min="6371" max="6371" width="12.28515625" style="4" customWidth="1"/>
    <col min="6372" max="6372" width="14.140625" style="4" customWidth="1"/>
    <col min="6373" max="6373" width="13" style="4" customWidth="1"/>
    <col min="6374" max="6374" width="13.5703125" style="4" customWidth="1"/>
    <col min="6375" max="6375" width="12.42578125" style="4" customWidth="1"/>
    <col min="6376" max="6376" width="12.5703125" style="4" customWidth="1"/>
    <col min="6377" max="6377" width="11.7109375" style="4" customWidth="1"/>
    <col min="6378" max="6378" width="13.7109375" style="4" customWidth="1"/>
    <col min="6379" max="6379" width="13.28515625" style="4" customWidth="1"/>
    <col min="6380" max="6380" width="13.140625" style="4" customWidth="1"/>
    <col min="6381" max="6381" width="12" style="4" customWidth="1"/>
    <col min="6382" max="6382" width="12.140625" style="4" customWidth="1"/>
    <col min="6383" max="6383" width="12.28515625" style="4" customWidth="1"/>
    <col min="6384" max="6384" width="12.140625" style="4" customWidth="1"/>
    <col min="6385" max="6385" width="12.5703125" style="4" customWidth="1"/>
    <col min="6386" max="6602" width="9.140625" style="4"/>
    <col min="6603" max="6603" width="25.42578125" style="4" customWidth="1"/>
    <col min="6604" max="6604" width="56.28515625" style="4" customWidth="1"/>
    <col min="6605" max="6605" width="14" style="4" customWidth="1"/>
    <col min="6606" max="6607" width="14.5703125" style="4" customWidth="1"/>
    <col min="6608" max="6608" width="14.140625" style="4" customWidth="1"/>
    <col min="6609" max="6609" width="15.140625" style="4" customWidth="1"/>
    <col min="6610" max="6610" width="13.85546875" style="4" customWidth="1"/>
    <col min="6611" max="6612" width="14.7109375" style="4" customWidth="1"/>
    <col min="6613" max="6613" width="12.85546875" style="4" customWidth="1"/>
    <col min="6614" max="6614" width="13.5703125" style="4" customWidth="1"/>
    <col min="6615" max="6615" width="12.7109375" style="4" customWidth="1"/>
    <col min="6616" max="6616" width="13.42578125" style="4" customWidth="1"/>
    <col min="6617" max="6617" width="13.140625" style="4" customWidth="1"/>
    <col min="6618" max="6618" width="14.7109375" style="4" customWidth="1"/>
    <col min="6619" max="6619" width="14.5703125" style="4" customWidth="1"/>
    <col min="6620" max="6620" width="13" style="4" customWidth="1"/>
    <col min="6621" max="6621" width="15" style="4" customWidth="1"/>
    <col min="6622" max="6623" width="12.140625" style="4" customWidth="1"/>
    <col min="6624" max="6624" width="12" style="4" customWidth="1"/>
    <col min="6625" max="6625" width="13.5703125" style="4" customWidth="1"/>
    <col min="6626" max="6626" width="14" style="4" customWidth="1"/>
    <col min="6627" max="6627" width="12.28515625" style="4" customWidth="1"/>
    <col min="6628" max="6628" width="14.140625" style="4" customWidth="1"/>
    <col min="6629" max="6629" width="13" style="4" customWidth="1"/>
    <col min="6630" max="6630" width="13.5703125" style="4" customWidth="1"/>
    <col min="6631" max="6631" width="12.42578125" style="4" customWidth="1"/>
    <col min="6632" max="6632" width="12.5703125" style="4" customWidth="1"/>
    <col min="6633" max="6633" width="11.7109375" style="4" customWidth="1"/>
    <col min="6634" max="6634" width="13.7109375" style="4" customWidth="1"/>
    <col min="6635" max="6635" width="13.28515625" style="4" customWidth="1"/>
    <col min="6636" max="6636" width="13.140625" style="4" customWidth="1"/>
    <col min="6637" max="6637" width="12" style="4" customWidth="1"/>
    <col min="6638" max="6638" width="12.140625" style="4" customWidth="1"/>
    <col min="6639" max="6639" width="12.28515625" style="4" customWidth="1"/>
    <col min="6640" max="6640" width="12.140625" style="4" customWidth="1"/>
    <col min="6641" max="6641" width="12.5703125" style="4" customWidth="1"/>
    <col min="6642" max="6858" width="9.140625" style="4"/>
    <col min="6859" max="6859" width="25.42578125" style="4" customWidth="1"/>
    <col min="6860" max="6860" width="56.28515625" style="4" customWidth="1"/>
    <col min="6861" max="6861" width="14" style="4" customWidth="1"/>
    <col min="6862" max="6863" width="14.5703125" style="4" customWidth="1"/>
    <col min="6864" max="6864" width="14.140625" style="4" customWidth="1"/>
    <col min="6865" max="6865" width="15.140625" style="4" customWidth="1"/>
    <col min="6866" max="6866" width="13.85546875" style="4" customWidth="1"/>
    <col min="6867" max="6868" width="14.7109375" style="4" customWidth="1"/>
    <col min="6869" max="6869" width="12.85546875" style="4" customWidth="1"/>
    <col min="6870" max="6870" width="13.5703125" style="4" customWidth="1"/>
    <col min="6871" max="6871" width="12.7109375" style="4" customWidth="1"/>
    <col min="6872" max="6872" width="13.42578125" style="4" customWidth="1"/>
    <col min="6873" max="6873" width="13.140625" style="4" customWidth="1"/>
    <col min="6874" max="6874" width="14.7109375" style="4" customWidth="1"/>
    <col min="6875" max="6875" width="14.5703125" style="4" customWidth="1"/>
    <col min="6876" max="6876" width="13" style="4" customWidth="1"/>
    <col min="6877" max="6877" width="15" style="4" customWidth="1"/>
    <col min="6878" max="6879" width="12.140625" style="4" customWidth="1"/>
    <col min="6880" max="6880" width="12" style="4" customWidth="1"/>
    <col min="6881" max="6881" width="13.5703125" style="4" customWidth="1"/>
    <col min="6882" max="6882" width="14" style="4" customWidth="1"/>
    <col min="6883" max="6883" width="12.28515625" style="4" customWidth="1"/>
    <col min="6884" max="6884" width="14.140625" style="4" customWidth="1"/>
    <col min="6885" max="6885" width="13" style="4" customWidth="1"/>
    <col min="6886" max="6886" width="13.5703125" style="4" customWidth="1"/>
    <col min="6887" max="6887" width="12.42578125" style="4" customWidth="1"/>
    <col min="6888" max="6888" width="12.5703125" style="4" customWidth="1"/>
    <col min="6889" max="6889" width="11.7109375" style="4" customWidth="1"/>
    <col min="6890" max="6890" width="13.7109375" style="4" customWidth="1"/>
    <col min="6891" max="6891" width="13.28515625" style="4" customWidth="1"/>
    <col min="6892" max="6892" width="13.140625" style="4" customWidth="1"/>
    <col min="6893" max="6893" width="12" style="4" customWidth="1"/>
    <col min="6894" max="6894" width="12.140625" style="4" customWidth="1"/>
    <col min="6895" max="6895" width="12.28515625" style="4" customWidth="1"/>
    <col min="6896" max="6896" width="12.140625" style="4" customWidth="1"/>
    <col min="6897" max="6897" width="12.5703125" style="4" customWidth="1"/>
    <col min="6898" max="7114" width="9.140625" style="4"/>
    <col min="7115" max="7115" width="25.42578125" style="4" customWidth="1"/>
    <col min="7116" max="7116" width="56.28515625" style="4" customWidth="1"/>
    <col min="7117" max="7117" width="14" style="4" customWidth="1"/>
    <col min="7118" max="7119" width="14.5703125" style="4" customWidth="1"/>
    <col min="7120" max="7120" width="14.140625" style="4" customWidth="1"/>
    <col min="7121" max="7121" width="15.140625" style="4" customWidth="1"/>
    <col min="7122" max="7122" width="13.85546875" style="4" customWidth="1"/>
    <col min="7123" max="7124" width="14.7109375" style="4" customWidth="1"/>
    <col min="7125" max="7125" width="12.85546875" style="4" customWidth="1"/>
    <col min="7126" max="7126" width="13.5703125" style="4" customWidth="1"/>
    <col min="7127" max="7127" width="12.7109375" style="4" customWidth="1"/>
    <col min="7128" max="7128" width="13.42578125" style="4" customWidth="1"/>
    <col min="7129" max="7129" width="13.140625" style="4" customWidth="1"/>
    <col min="7130" max="7130" width="14.7109375" style="4" customWidth="1"/>
    <col min="7131" max="7131" width="14.5703125" style="4" customWidth="1"/>
    <col min="7132" max="7132" width="13" style="4" customWidth="1"/>
    <col min="7133" max="7133" width="15" style="4" customWidth="1"/>
    <col min="7134" max="7135" width="12.140625" style="4" customWidth="1"/>
    <col min="7136" max="7136" width="12" style="4" customWidth="1"/>
    <col min="7137" max="7137" width="13.5703125" style="4" customWidth="1"/>
    <col min="7138" max="7138" width="14" style="4" customWidth="1"/>
    <col min="7139" max="7139" width="12.28515625" style="4" customWidth="1"/>
    <col min="7140" max="7140" width="14.140625" style="4" customWidth="1"/>
    <col min="7141" max="7141" width="13" style="4" customWidth="1"/>
    <col min="7142" max="7142" width="13.5703125" style="4" customWidth="1"/>
    <col min="7143" max="7143" width="12.42578125" style="4" customWidth="1"/>
    <col min="7144" max="7144" width="12.5703125" style="4" customWidth="1"/>
    <col min="7145" max="7145" width="11.7109375" style="4" customWidth="1"/>
    <col min="7146" max="7146" width="13.7109375" style="4" customWidth="1"/>
    <col min="7147" max="7147" width="13.28515625" style="4" customWidth="1"/>
    <col min="7148" max="7148" width="13.140625" style="4" customWidth="1"/>
    <col min="7149" max="7149" width="12" style="4" customWidth="1"/>
    <col min="7150" max="7150" width="12.140625" style="4" customWidth="1"/>
    <col min="7151" max="7151" width="12.28515625" style="4" customWidth="1"/>
    <col min="7152" max="7152" width="12.140625" style="4" customWidth="1"/>
    <col min="7153" max="7153" width="12.5703125" style="4" customWidth="1"/>
    <col min="7154" max="7370" width="9.140625" style="4"/>
    <col min="7371" max="7371" width="25.42578125" style="4" customWidth="1"/>
    <col min="7372" max="7372" width="56.28515625" style="4" customWidth="1"/>
    <col min="7373" max="7373" width="14" style="4" customWidth="1"/>
    <col min="7374" max="7375" width="14.5703125" style="4" customWidth="1"/>
    <col min="7376" max="7376" width="14.140625" style="4" customWidth="1"/>
    <col min="7377" max="7377" width="15.140625" style="4" customWidth="1"/>
    <col min="7378" max="7378" width="13.85546875" style="4" customWidth="1"/>
    <col min="7379" max="7380" width="14.7109375" style="4" customWidth="1"/>
    <col min="7381" max="7381" width="12.85546875" style="4" customWidth="1"/>
    <col min="7382" max="7382" width="13.5703125" style="4" customWidth="1"/>
    <col min="7383" max="7383" width="12.7109375" style="4" customWidth="1"/>
    <col min="7384" max="7384" width="13.42578125" style="4" customWidth="1"/>
    <col min="7385" max="7385" width="13.140625" style="4" customWidth="1"/>
    <col min="7386" max="7386" width="14.7109375" style="4" customWidth="1"/>
    <col min="7387" max="7387" width="14.5703125" style="4" customWidth="1"/>
    <col min="7388" max="7388" width="13" style="4" customWidth="1"/>
    <col min="7389" max="7389" width="15" style="4" customWidth="1"/>
    <col min="7390" max="7391" width="12.140625" style="4" customWidth="1"/>
    <col min="7392" max="7392" width="12" style="4" customWidth="1"/>
    <col min="7393" max="7393" width="13.5703125" style="4" customWidth="1"/>
    <col min="7394" max="7394" width="14" style="4" customWidth="1"/>
    <col min="7395" max="7395" width="12.28515625" style="4" customWidth="1"/>
    <col min="7396" max="7396" width="14.140625" style="4" customWidth="1"/>
    <col min="7397" max="7397" width="13" style="4" customWidth="1"/>
    <col min="7398" max="7398" width="13.5703125" style="4" customWidth="1"/>
    <col min="7399" max="7399" width="12.42578125" style="4" customWidth="1"/>
    <col min="7400" max="7400" width="12.5703125" style="4" customWidth="1"/>
    <col min="7401" max="7401" width="11.7109375" style="4" customWidth="1"/>
    <col min="7402" max="7402" width="13.7109375" style="4" customWidth="1"/>
    <col min="7403" max="7403" width="13.28515625" style="4" customWidth="1"/>
    <col min="7404" max="7404" width="13.140625" style="4" customWidth="1"/>
    <col min="7405" max="7405" width="12" style="4" customWidth="1"/>
    <col min="7406" max="7406" width="12.140625" style="4" customWidth="1"/>
    <col min="7407" max="7407" width="12.28515625" style="4" customWidth="1"/>
    <col min="7408" max="7408" width="12.140625" style="4" customWidth="1"/>
    <col min="7409" max="7409" width="12.5703125" style="4" customWidth="1"/>
    <col min="7410" max="7626" width="9.140625" style="4"/>
    <col min="7627" max="7627" width="25.42578125" style="4" customWidth="1"/>
    <col min="7628" max="7628" width="56.28515625" style="4" customWidth="1"/>
    <col min="7629" max="7629" width="14" style="4" customWidth="1"/>
    <col min="7630" max="7631" width="14.5703125" style="4" customWidth="1"/>
    <col min="7632" max="7632" width="14.140625" style="4" customWidth="1"/>
    <col min="7633" max="7633" width="15.140625" style="4" customWidth="1"/>
    <col min="7634" max="7634" width="13.85546875" style="4" customWidth="1"/>
    <col min="7635" max="7636" width="14.7109375" style="4" customWidth="1"/>
    <col min="7637" max="7637" width="12.85546875" style="4" customWidth="1"/>
    <col min="7638" max="7638" width="13.5703125" style="4" customWidth="1"/>
    <col min="7639" max="7639" width="12.7109375" style="4" customWidth="1"/>
    <col min="7640" max="7640" width="13.42578125" style="4" customWidth="1"/>
    <col min="7641" max="7641" width="13.140625" style="4" customWidth="1"/>
    <col min="7642" max="7642" width="14.7109375" style="4" customWidth="1"/>
    <col min="7643" max="7643" width="14.5703125" style="4" customWidth="1"/>
    <col min="7644" max="7644" width="13" style="4" customWidth="1"/>
    <col min="7645" max="7645" width="15" style="4" customWidth="1"/>
    <col min="7646" max="7647" width="12.140625" style="4" customWidth="1"/>
    <col min="7648" max="7648" width="12" style="4" customWidth="1"/>
    <col min="7649" max="7649" width="13.5703125" style="4" customWidth="1"/>
    <col min="7650" max="7650" width="14" style="4" customWidth="1"/>
    <col min="7651" max="7651" width="12.28515625" style="4" customWidth="1"/>
    <col min="7652" max="7652" width="14.140625" style="4" customWidth="1"/>
    <col min="7653" max="7653" width="13" style="4" customWidth="1"/>
    <col min="7654" max="7654" width="13.5703125" style="4" customWidth="1"/>
    <col min="7655" max="7655" width="12.42578125" style="4" customWidth="1"/>
    <col min="7656" max="7656" width="12.5703125" style="4" customWidth="1"/>
    <col min="7657" max="7657" width="11.7109375" style="4" customWidth="1"/>
    <col min="7658" max="7658" width="13.7109375" style="4" customWidth="1"/>
    <col min="7659" max="7659" width="13.28515625" style="4" customWidth="1"/>
    <col min="7660" max="7660" width="13.140625" style="4" customWidth="1"/>
    <col min="7661" max="7661" width="12" style="4" customWidth="1"/>
    <col min="7662" max="7662" width="12.140625" style="4" customWidth="1"/>
    <col min="7663" max="7663" width="12.28515625" style="4" customWidth="1"/>
    <col min="7664" max="7664" width="12.140625" style="4" customWidth="1"/>
    <col min="7665" max="7665" width="12.5703125" style="4" customWidth="1"/>
    <col min="7666" max="7882" width="9.140625" style="4"/>
    <col min="7883" max="7883" width="25.42578125" style="4" customWidth="1"/>
    <col min="7884" max="7884" width="56.28515625" style="4" customWidth="1"/>
    <col min="7885" max="7885" width="14" style="4" customWidth="1"/>
    <col min="7886" max="7887" width="14.5703125" style="4" customWidth="1"/>
    <col min="7888" max="7888" width="14.140625" style="4" customWidth="1"/>
    <col min="7889" max="7889" width="15.140625" style="4" customWidth="1"/>
    <col min="7890" max="7890" width="13.85546875" style="4" customWidth="1"/>
    <col min="7891" max="7892" width="14.7109375" style="4" customWidth="1"/>
    <col min="7893" max="7893" width="12.85546875" style="4" customWidth="1"/>
    <col min="7894" max="7894" width="13.5703125" style="4" customWidth="1"/>
    <col min="7895" max="7895" width="12.7109375" style="4" customWidth="1"/>
    <col min="7896" max="7896" width="13.42578125" style="4" customWidth="1"/>
    <col min="7897" max="7897" width="13.140625" style="4" customWidth="1"/>
    <col min="7898" max="7898" width="14.7109375" style="4" customWidth="1"/>
    <col min="7899" max="7899" width="14.5703125" style="4" customWidth="1"/>
    <col min="7900" max="7900" width="13" style="4" customWidth="1"/>
    <col min="7901" max="7901" width="15" style="4" customWidth="1"/>
    <col min="7902" max="7903" width="12.140625" style="4" customWidth="1"/>
    <col min="7904" max="7904" width="12" style="4" customWidth="1"/>
    <col min="7905" max="7905" width="13.5703125" style="4" customWidth="1"/>
    <col min="7906" max="7906" width="14" style="4" customWidth="1"/>
    <col min="7907" max="7907" width="12.28515625" style="4" customWidth="1"/>
    <col min="7908" max="7908" width="14.140625" style="4" customWidth="1"/>
    <col min="7909" max="7909" width="13" style="4" customWidth="1"/>
    <col min="7910" max="7910" width="13.5703125" style="4" customWidth="1"/>
    <col min="7911" max="7911" width="12.42578125" style="4" customWidth="1"/>
    <col min="7912" max="7912" width="12.5703125" style="4" customWidth="1"/>
    <col min="7913" max="7913" width="11.7109375" style="4" customWidth="1"/>
    <col min="7914" max="7914" width="13.7109375" style="4" customWidth="1"/>
    <col min="7915" max="7915" width="13.28515625" style="4" customWidth="1"/>
    <col min="7916" max="7916" width="13.140625" style="4" customWidth="1"/>
    <col min="7917" max="7917" width="12" style="4" customWidth="1"/>
    <col min="7918" max="7918" width="12.140625" style="4" customWidth="1"/>
    <col min="7919" max="7919" width="12.28515625" style="4" customWidth="1"/>
    <col min="7920" max="7920" width="12.140625" style="4" customWidth="1"/>
    <col min="7921" max="7921" width="12.5703125" style="4" customWidth="1"/>
    <col min="7922" max="8138" width="9.140625" style="4"/>
    <col min="8139" max="8139" width="25.42578125" style="4" customWidth="1"/>
    <col min="8140" max="8140" width="56.28515625" style="4" customWidth="1"/>
    <col min="8141" max="8141" width="14" style="4" customWidth="1"/>
    <col min="8142" max="8143" width="14.5703125" style="4" customWidth="1"/>
    <col min="8144" max="8144" width="14.140625" style="4" customWidth="1"/>
    <col min="8145" max="8145" width="15.140625" style="4" customWidth="1"/>
    <col min="8146" max="8146" width="13.85546875" style="4" customWidth="1"/>
    <col min="8147" max="8148" width="14.7109375" style="4" customWidth="1"/>
    <col min="8149" max="8149" width="12.85546875" style="4" customWidth="1"/>
    <col min="8150" max="8150" width="13.5703125" style="4" customWidth="1"/>
    <col min="8151" max="8151" width="12.7109375" style="4" customWidth="1"/>
    <col min="8152" max="8152" width="13.42578125" style="4" customWidth="1"/>
    <col min="8153" max="8153" width="13.140625" style="4" customWidth="1"/>
    <col min="8154" max="8154" width="14.7109375" style="4" customWidth="1"/>
    <col min="8155" max="8155" width="14.5703125" style="4" customWidth="1"/>
    <col min="8156" max="8156" width="13" style="4" customWidth="1"/>
    <col min="8157" max="8157" width="15" style="4" customWidth="1"/>
    <col min="8158" max="8159" width="12.140625" style="4" customWidth="1"/>
    <col min="8160" max="8160" width="12" style="4" customWidth="1"/>
    <col min="8161" max="8161" width="13.5703125" style="4" customWidth="1"/>
    <col min="8162" max="8162" width="14" style="4" customWidth="1"/>
    <col min="8163" max="8163" width="12.28515625" style="4" customWidth="1"/>
    <col min="8164" max="8164" width="14.140625" style="4" customWidth="1"/>
    <col min="8165" max="8165" width="13" style="4" customWidth="1"/>
    <col min="8166" max="8166" width="13.5703125" style="4" customWidth="1"/>
    <col min="8167" max="8167" width="12.42578125" style="4" customWidth="1"/>
    <col min="8168" max="8168" width="12.5703125" style="4" customWidth="1"/>
    <col min="8169" max="8169" width="11.7109375" style="4" customWidth="1"/>
    <col min="8170" max="8170" width="13.7109375" style="4" customWidth="1"/>
    <col min="8171" max="8171" width="13.28515625" style="4" customWidth="1"/>
    <col min="8172" max="8172" width="13.140625" style="4" customWidth="1"/>
    <col min="8173" max="8173" width="12" style="4" customWidth="1"/>
    <col min="8174" max="8174" width="12.140625" style="4" customWidth="1"/>
    <col min="8175" max="8175" width="12.28515625" style="4" customWidth="1"/>
    <col min="8176" max="8176" width="12.140625" style="4" customWidth="1"/>
    <col min="8177" max="8177" width="12.5703125" style="4" customWidth="1"/>
    <col min="8178" max="8394" width="9.140625" style="4"/>
    <col min="8395" max="8395" width="25.42578125" style="4" customWidth="1"/>
    <col min="8396" max="8396" width="56.28515625" style="4" customWidth="1"/>
    <col min="8397" max="8397" width="14" style="4" customWidth="1"/>
    <col min="8398" max="8399" width="14.5703125" style="4" customWidth="1"/>
    <col min="8400" max="8400" width="14.140625" style="4" customWidth="1"/>
    <col min="8401" max="8401" width="15.140625" style="4" customWidth="1"/>
    <col min="8402" max="8402" width="13.85546875" style="4" customWidth="1"/>
    <col min="8403" max="8404" width="14.7109375" style="4" customWidth="1"/>
    <col min="8405" max="8405" width="12.85546875" style="4" customWidth="1"/>
    <col min="8406" max="8406" width="13.5703125" style="4" customWidth="1"/>
    <col min="8407" max="8407" width="12.7109375" style="4" customWidth="1"/>
    <col min="8408" max="8408" width="13.42578125" style="4" customWidth="1"/>
    <col min="8409" max="8409" width="13.140625" style="4" customWidth="1"/>
    <col min="8410" max="8410" width="14.7109375" style="4" customWidth="1"/>
    <col min="8411" max="8411" width="14.5703125" style="4" customWidth="1"/>
    <col min="8412" max="8412" width="13" style="4" customWidth="1"/>
    <col min="8413" max="8413" width="15" style="4" customWidth="1"/>
    <col min="8414" max="8415" width="12.140625" style="4" customWidth="1"/>
    <col min="8416" max="8416" width="12" style="4" customWidth="1"/>
    <col min="8417" max="8417" width="13.5703125" style="4" customWidth="1"/>
    <col min="8418" max="8418" width="14" style="4" customWidth="1"/>
    <col min="8419" max="8419" width="12.28515625" style="4" customWidth="1"/>
    <col min="8420" max="8420" width="14.140625" style="4" customWidth="1"/>
    <col min="8421" max="8421" width="13" style="4" customWidth="1"/>
    <col min="8422" max="8422" width="13.5703125" style="4" customWidth="1"/>
    <col min="8423" max="8423" width="12.42578125" style="4" customWidth="1"/>
    <col min="8424" max="8424" width="12.5703125" style="4" customWidth="1"/>
    <col min="8425" max="8425" width="11.7109375" style="4" customWidth="1"/>
    <col min="8426" max="8426" width="13.7109375" style="4" customWidth="1"/>
    <col min="8427" max="8427" width="13.28515625" style="4" customWidth="1"/>
    <col min="8428" max="8428" width="13.140625" style="4" customWidth="1"/>
    <col min="8429" max="8429" width="12" style="4" customWidth="1"/>
    <col min="8430" max="8430" width="12.140625" style="4" customWidth="1"/>
    <col min="8431" max="8431" width="12.28515625" style="4" customWidth="1"/>
    <col min="8432" max="8432" width="12.140625" style="4" customWidth="1"/>
    <col min="8433" max="8433" width="12.5703125" style="4" customWidth="1"/>
    <col min="8434" max="8650" width="9.140625" style="4"/>
    <col min="8651" max="8651" width="25.42578125" style="4" customWidth="1"/>
    <col min="8652" max="8652" width="56.28515625" style="4" customWidth="1"/>
    <col min="8653" max="8653" width="14" style="4" customWidth="1"/>
    <col min="8654" max="8655" width="14.5703125" style="4" customWidth="1"/>
    <col min="8656" max="8656" width="14.140625" style="4" customWidth="1"/>
    <col min="8657" max="8657" width="15.140625" style="4" customWidth="1"/>
    <col min="8658" max="8658" width="13.85546875" style="4" customWidth="1"/>
    <col min="8659" max="8660" width="14.7109375" style="4" customWidth="1"/>
    <col min="8661" max="8661" width="12.85546875" style="4" customWidth="1"/>
    <col min="8662" max="8662" width="13.5703125" style="4" customWidth="1"/>
    <col min="8663" max="8663" width="12.7109375" style="4" customWidth="1"/>
    <col min="8664" max="8664" width="13.42578125" style="4" customWidth="1"/>
    <col min="8665" max="8665" width="13.140625" style="4" customWidth="1"/>
    <col min="8666" max="8666" width="14.7109375" style="4" customWidth="1"/>
    <col min="8667" max="8667" width="14.5703125" style="4" customWidth="1"/>
    <col min="8668" max="8668" width="13" style="4" customWidth="1"/>
    <col min="8669" max="8669" width="15" style="4" customWidth="1"/>
    <col min="8670" max="8671" width="12.140625" style="4" customWidth="1"/>
    <col min="8672" max="8672" width="12" style="4" customWidth="1"/>
    <col min="8673" max="8673" width="13.5703125" style="4" customWidth="1"/>
    <col min="8674" max="8674" width="14" style="4" customWidth="1"/>
    <col min="8675" max="8675" width="12.28515625" style="4" customWidth="1"/>
    <col min="8676" max="8676" width="14.140625" style="4" customWidth="1"/>
    <col min="8677" max="8677" width="13" style="4" customWidth="1"/>
    <col min="8678" max="8678" width="13.5703125" style="4" customWidth="1"/>
    <col min="8679" max="8679" width="12.42578125" style="4" customWidth="1"/>
    <col min="8680" max="8680" width="12.5703125" style="4" customWidth="1"/>
    <col min="8681" max="8681" width="11.7109375" style="4" customWidth="1"/>
    <col min="8682" max="8682" width="13.7109375" style="4" customWidth="1"/>
    <col min="8683" max="8683" width="13.28515625" style="4" customWidth="1"/>
    <col min="8684" max="8684" width="13.140625" style="4" customWidth="1"/>
    <col min="8685" max="8685" width="12" style="4" customWidth="1"/>
    <col min="8686" max="8686" width="12.140625" style="4" customWidth="1"/>
    <col min="8687" max="8687" width="12.28515625" style="4" customWidth="1"/>
    <col min="8688" max="8688" width="12.140625" style="4" customWidth="1"/>
    <col min="8689" max="8689" width="12.5703125" style="4" customWidth="1"/>
    <col min="8690" max="8906" width="9.140625" style="4"/>
    <col min="8907" max="8907" width="25.42578125" style="4" customWidth="1"/>
    <col min="8908" max="8908" width="56.28515625" style="4" customWidth="1"/>
    <col min="8909" max="8909" width="14" style="4" customWidth="1"/>
    <col min="8910" max="8911" width="14.5703125" style="4" customWidth="1"/>
    <col min="8912" max="8912" width="14.140625" style="4" customWidth="1"/>
    <col min="8913" max="8913" width="15.140625" style="4" customWidth="1"/>
    <col min="8914" max="8914" width="13.85546875" style="4" customWidth="1"/>
    <col min="8915" max="8916" width="14.7109375" style="4" customWidth="1"/>
    <col min="8917" max="8917" width="12.85546875" style="4" customWidth="1"/>
    <col min="8918" max="8918" width="13.5703125" style="4" customWidth="1"/>
    <col min="8919" max="8919" width="12.7109375" style="4" customWidth="1"/>
    <col min="8920" max="8920" width="13.42578125" style="4" customWidth="1"/>
    <col min="8921" max="8921" width="13.140625" style="4" customWidth="1"/>
    <col min="8922" max="8922" width="14.7109375" style="4" customWidth="1"/>
    <col min="8923" max="8923" width="14.5703125" style="4" customWidth="1"/>
    <col min="8924" max="8924" width="13" style="4" customWidth="1"/>
    <col min="8925" max="8925" width="15" style="4" customWidth="1"/>
    <col min="8926" max="8927" width="12.140625" style="4" customWidth="1"/>
    <col min="8928" max="8928" width="12" style="4" customWidth="1"/>
    <col min="8929" max="8929" width="13.5703125" style="4" customWidth="1"/>
    <col min="8930" max="8930" width="14" style="4" customWidth="1"/>
    <col min="8931" max="8931" width="12.28515625" style="4" customWidth="1"/>
    <col min="8932" max="8932" width="14.140625" style="4" customWidth="1"/>
    <col min="8933" max="8933" width="13" style="4" customWidth="1"/>
    <col min="8934" max="8934" width="13.5703125" style="4" customWidth="1"/>
    <col min="8935" max="8935" width="12.42578125" style="4" customWidth="1"/>
    <col min="8936" max="8936" width="12.5703125" style="4" customWidth="1"/>
    <col min="8937" max="8937" width="11.7109375" style="4" customWidth="1"/>
    <col min="8938" max="8938" width="13.7109375" style="4" customWidth="1"/>
    <col min="8939" max="8939" width="13.28515625" style="4" customWidth="1"/>
    <col min="8940" max="8940" width="13.140625" style="4" customWidth="1"/>
    <col min="8941" max="8941" width="12" style="4" customWidth="1"/>
    <col min="8942" max="8942" width="12.140625" style="4" customWidth="1"/>
    <col min="8943" max="8943" width="12.28515625" style="4" customWidth="1"/>
    <col min="8944" max="8944" width="12.140625" style="4" customWidth="1"/>
    <col min="8945" max="8945" width="12.5703125" style="4" customWidth="1"/>
    <col min="8946" max="9162" width="9.140625" style="4"/>
    <col min="9163" max="9163" width="25.42578125" style="4" customWidth="1"/>
    <col min="9164" max="9164" width="56.28515625" style="4" customWidth="1"/>
    <col min="9165" max="9165" width="14" style="4" customWidth="1"/>
    <col min="9166" max="9167" width="14.5703125" style="4" customWidth="1"/>
    <col min="9168" max="9168" width="14.140625" style="4" customWidth="1"/>
    <col min="9169" max="9169" width="15.140625" style="4" customWidth="1"/>
    <col min="9170" max="9170" width="13.85546875" style="4" customWidth="1"/>
    <col min="9171" max="9172" width="14.7109375" style="4" customWidth="1"/>
    <col min="9173" max="9173" width="12.85546875" style="4" customWidth="1"/>
    <col min="9174" max="9174" width="13.5703125" style="4" customWidth="1"/>
    <col min="9175" max="9175" width="12.7109375" style="4" customWidth="1"/>
    <col min="9176" max="9176" width="13.42578125" style="4" customWidth="1"/>
    <col min="9177" max="9177" width="13.140625" style="4" customWidth="1"/>
    <col min="9178" max="9178" width="14.7109375" style="4" customWidth="1"/>
    <col min="9179" max="9179" width="14.5703125" style="4" customWidth="1"/>
    <col min="9180" max="9180" width="13" style="4" customWidth="1"/>
    <col min="9181" max="9181" width="15" style="4" customWidth="1"/>
    <col min="9182" max="9183" width="12.140625" style="4" customWidth="1"/>
    <col min="9184" max="9184" width="12" style="4" customWidth="1"/>
    <col min="9185" max="9185" width="13.5703125" style="4" customWidth="1"/>
    <col min="9186" max="9186" width="14" style="4" customWidth="1"/>
    <col min="9187" max="9187" width="12.28515625" style="4" customWidth="1"/>
    <col min="9188" max="9188" width="14.140625" style="4" customWidth="1"/>
    <col min="9189" max="9189" width="13" style="4" customWidth="1"/>
    <col min="9190" max="9190" width="13.5703125" style="4" customWidth="1"/>
    <col min="9191" max="9191" width="12.42578125" style="4" customWidth="1"/>
    <col min="9192" max="9192" width="12.5703125" style="4" customWidth="1"/>
    <col min="9193" max="9193" width="11.7109375" style="4" customWidth="1"/>
    <col min="9194" max="9194" width="13.7109375" style="4" customWidth="1"/>
    <col min="9195" max="9195" width="13.28515625" style="4" customWidth="1"/>
    <col min="9196" max="9196" width="13.140625" style="4" customWidth="1"/>
    <col min="9197" max="9197" width="12" style="4" customWidth="1"/>
    <col min="9198" max="9198" width="12.140625" style="4" customWidth="1"/>
    <col min="9199" max="9199" width="12.28515625" style="4" customWidth="1"/>
    <col min="9200" max="9200" width="12.140625" style="4" customWidth="1"/>
    <col min="9201" max="9201" width="12.5703125" style="4" customWidth="1"/>
    <col min="9202" max="9418" width="9.140625" style="4"/>
    <col min="9419" max="9419" width="25.42578125" style="4" customWidth="1"/>
    <col min="9420" max="9420" width="56.28515625" style="4" customWidth="1"/>
    <col min="9421" max="9421" width="14" style="4" customWidth="1"/>
    <col min="9422" max="9423" width="14.5703125" style="4" customWidth="1"/>
    <col min="9424" max="9424" width="14.140625" style="4" customWidth="1"/>
    <col min="9425" max="9425" width="15.140625" style="4" customWidth="1"/>
    <col min="9426" max="9426" width="13.85546875" style="4" customWidth="1"/>
    <col min="9427" max="9428" width="14.7109375" style="4" customWidth="1"/>
    <col min="9429" max="9429" width="12.85546875" style="4" customWidth="1"/>
    <col min="9430" max="9430" width="13.5703125" style="4" customWidth="1"/>
    <col min="9431" max="9431" width="12.7109375" style="4" customWidth="1"/>
    <col min="9432" max="9432" width="13.42578125" style="4" customWidth="1"/>
    <col min="9433" max="9433" width="13.140625" style="4" customWidth="1"/>
    <col min="9434" max="9434" width="14.7109375" style="4" customWidth="1"/>
    <col min="9435" max="9435" width="14.5703125" style="4" customWidth="1"/>
    <col min="9436" max="9436" width="13" style="4" customWidth="1"/>
    <col min="9437" max="9437" width="15" style="4" customWidth="1"/>
    <col min="9438" max="9439" width="12.140625" style="4" customWidth="1"/>
    <col min="9440" max="9440" width="12" style="4" customWidth="1"/>
    <col min="9441" max="9441" width="13.5703125" style="4" customWidth="1"/>
    <col min="9442" max="9442" width="14" style="4" customWidth="1"/>
    <col min="9443" max="9443" width="12.28515625" style="4" customWidth="1"/>
    <col min="9444" max="9444" width="14.140625" style="4" customWidth="1"/>
    <col min="9445" max="9445" width="13" style="4" customWidth="1"/>
    <col min="9446" max="9446" width="13.5703125" style="4" customWidth="1"/>
    <col min="9447" max="9447" width="12.42578125" style="4" customWidth="1"/>
    <col min="9448" max="9448" width="12.5703125" style="4" customWidth="1"/>
    <col min="9449" max="9449" width="11.7109375" style="4" customWidth="1"/>
    <col min="9450" max="9450" width="13.7109375" style="4" customWidth="1"/>
    <col min="9451" max="9451" width="13.28515625" style="4" customWidth="1"/>
    <col min="9452" max="9452" width="13.140625" style="4" customWidth="1"/>
    <col min="9453" max="9453" width="12" style="4" customWidth="1"/>
    <col min="9454" max="9454" width="12.140625" style="4" customWidth="1"/>
    <col min="9455" max="9455" width="12.28515625" style="4" customWidth="1"/>
    <col min="9456" max="9456" width="12.140625" style="4" customWidth="1"/>
    <col min="9457" max="9457" width="12.5703125" style="4" customWidth="1"/>
    <col min="9458" max="9674" width="9.140625" style="4"/>
    <col min="9675" max="9675" width="25.42578125" style="4" customWidth="1"/>
    <col min="9676" max="9676" width="56.28515625" style="4" customWidth="1"/>
    <col min="9677" max="9677" width="14" style="4" customWidth="1"/>
    <col min="9678" max="9679" width="14.5703125" style="4" customWidth="1"/>
    <col min="9680" max="9680" width="14.140625" style="4" customWidth="1"/>
    <col min="9681" max="9681" width="15.140625" style="4" customWidth="1"/>
    <col min="9682" max="9682" width="13.85546875" style="4" customWidth="1"/>
    <col min="9683" max="9684" width="14.7109375" style="4" customWidth="1"/>
    <col min="9685" max="9685" width="12.85546875" style="4" customWidth="1"/>
    <col min="9686" max="9686" width="13.5703125" style="4" customWidth="1"/>
    <col min="9687" max="9687" width="12.7109375" style="4" customWidth="1"/>
    <col min="9688" max="9688" width="13.42578125" style="4" customWidth="1"/>
    <col min="9689" max="9689" width="13.140625" style="4" customWidth="1"/>
    <col min="9690" max="9690" width="14.7109375" style="4" customWidth="1"/>
    <col min="9691" max="9691" width="14.5703125" style="4" customWidth="1"/>
    <col min="9692" max="9692" width="13" style="4" customWidth="1"/>
    <col min="9693" max="9693" width="15" style="4" customWidth="1"/>
    <col min="9694" max="9695" width="12.140625" style="4" customWidth="1"/>
    <col min="9696" max="9696" width="12" style="4" customWidth="1"/>
    <col min="9697" max="9697" width="13.5703125" style="4" customWidth="1"/>
    <col min="9698" max="9698" width="14" style="4" customWidth="1"/>
    <col min="9699" max="9699" width="12.28515625" style="4" customWidth="1"/>
    <col min="9700" max="9700" width="14.140625" style="4" customWidth="1"/>
    <col min="9701" max="9701" width="13" style="4" customWidth="1"/>
    <col min="9702" max="9702" width="13.5703125" style="4" customWidth="1"/>
    <col min="9703" max="9703" width="12.42578125" style="4" customWidth="1"/>
    <col min="9704" max="9704" width="12.5703125" style="4" customWidth="1"/>
    <col min="9705" max="9705" width="11.7109375" style="4" customWidth="1"/>
    <col min="9706" max="9706" width="13.7109375" style="4" customWidth="1"/>
    <col min="9707" max="9707" width="13.28515625" style="4" customWidth="1"/>
    <col min="9708" max="9708" width="13.140625" style="4" customWidth="1"/>
    <col min="9709" max="9709" width="12" style="4" customWidth="1"/>
    <col min="9710" max="9710" width="12.140625" style="4" customWidth="1"/>
    <col min="9711" max="9711" width="12.28515625" style="4" customWidth="1"/>
    <col min="9712" max="9712" width="12.140625" style="4" customWidth="1"/>
    <col min="9713" max="9713" width="12.5703125" style="4" customWidth="1"/>
    <col min="9714" max="9930" width="9.140625" style="4"/>
    <col min="9931" max="9931" width="25.42578125" style="4" customWidth="1"/>
    <col min="9932" max="9932" width="56.28515625" style="4" customWidth="1"/>
    <col min="9933" max="9933" width="14" style="4" customWidth="1"/>
    <col min="9934" max="9935" width="14.5703125" style="4" customWidth="1"/>
    <col min="9936" max="9936" width="14.140625" style="4" customWidth="1"/>
    <col min="9937" max="9937" width="15.140625" style="4" customWidth="1"/>
    <col min="9938" max="9938" width="13.85546875" style="4" customWidth="1"/>
    <col min="9939" max="9940" width="14.7109375" style="4" customWidth="1"/>
    <col min="9941" max="9941" width="12.85546875" style="4" customWidth="1"/>
    <col min="9942" max="9942" width="13.5703125" style="4" customWidth="1"/>
    <col min="9943" max="9943" width="12.7109375" style="4" customWidth="1"/>
    <col min="9944" max="9944" width="13.42578125" style="4" customWidth="1"/>
    <col min="9945" max="9945" width="13.140625" style="4" customWidth="1"/>
    <col min="9946" max="9946" width="14.7109375" style="4" customWidth="1"/>
    <col min="9947" max="9947" width="14.5703125" style="4" customWidth="1"/>
    <col min="9948" max="9948" width="13" style="4" customWidth="1"/>
    <col min="9949" max="9949" width="15" style="4" customWidth="1"/>
    <col min="9950" max="9951" width="12.140625" style="4" customWidth="1"/>
    <col min="9952" max="9952" width="12" style="4" customWidth="1"/>
    <col min="9953" max="9953" width="13.5703125" style="4" customWidth="1"/>
    <col min="9954" max="9954" width="14" style="4" customWidth="1"/>
    <col min="9955" max="9955" width="12.28515625" style="4" customWidth="1"/>
    <col min="9956" max="9956" width="14.140625" style="4" customWidth="1"/>
    <col min="9957" max="9957" width="13" style="4" customWidth="1"/>
    <col min="9958" max="9958" width="13.5703125" style="4" customWidth="1"/>
    <col min="9959" max="9959" width="12.42578125" style="4" customWidth="1"/>
    <col min="9960" max="9960" width="12.5703125" style="4" customWidth="1"/>
    <col min="9961" max="9961" width="11.7109375" style="4" customWidth="1"/>
    <col min="9962" max="9962" width="13.7109375" style="4" customWidth="1"/>
    <col min="9963" max="9963" width="13.28515625" style="4" customWidth="1"/>
    <col min="9964" max="9964" width="13.140625" style="4" customWidth="1"/>
    <col min="9965" max="9965" width="12" style="4" customWidth="1"/>
    <col min="9966" max="9966" width="12.140625" style="4" customWidth="1"/>
    <col min="9967" max="9967" width="12.28515625" style="4" customWidth="1"/>
    <col min="9968" max="9968" width="12.140625" style="4" customWidth="1"/>
    <col min="9969" max="9969" width="12.5703125" style="4" customWidth="1"/>
    <col min="9970" max="10186" width="9.140625" style="4"/>
    <col min="10187" max="10187" width="25.42578125" style="4" customWidth="1"/>
    <col min="10188" max="10188" width="56.28515625" style="4" customWidth="1"/>
    <col min="10189" max="10189" width="14" style="4" customWidth="1"/>
    <col min="10190" max="10191" width="14.5703125" style="4" customWidth="1"/>
    <col min="10192" max="10192" width="14.140625" style="4" customWidth="1"/>
    <col min="10193" max="10193" width="15.140625" style="4" customWidth="1"/>
    <col min="10194" max="10194" width="13.85546875" style="4" customWidth="1"/>
    <col min="10195" max="10196" width="14.7109375" style="4" customWidth="1"/>
    <col min="10197" max="10197" width="12.85546875" style="4" customWidth="1"/>
    <col min="10198" max="10198" width="13.5703125" style="4" customWidth="1"/>
    <col min="10199" max="10199" width="12.7109375" style="4" customWidth="1"/>
    <col min="10200" max="10200" width="13.42578125" style="4" customWidth="1"/>
    <col min="10201" max="10201" width="13.140625" style="4" customWidth="1"/>
    <col min="10202" max="10202" width="14.7109375" style="4" customWidth="1"/>
    <col min="10203" max="10203" width="14.5703125" style="4" customWidth="1"/>
    <col min="10204" max="10204" width="13" style="4" customWidth="1"/>
    <col min="10205" max="10205" width="15" style="4" customWidth="1"/>
    <col min="10206" max="10207" width="12.140625" style="4" customWidth="1"/>
    <col min="10208" max="10208" width="12" style="4" customWidth="1"/>
    <col min="10209" max="10209" width="13.5703125" style="4" customWidth="1"/>
    <col min="10210" max="10210" width="14" style="4" customWidth="1"/>
    <col min="10211" max="10211" width="12.28515625" style="4" customWidth="1"/>
    <col min="10212" max="10212" width="14.140625" style="4" customWidth="1"/>
    <col min="10213" max="10213" width="13" style="4" customWidth="1"/>
    <col min="10214" max="10214" width="13.5703125" style="4" customWidth="1"/>
    <col min="10215" max="10215" width="12.42578125" style="4" customWidth="1"/>
    <col min="10216" max="10216" width="12.5703125" style="4" customWidth="1"/>
    <col min="10217" max="10217" width="11.7109375" style="4" customWidth="1"/>
    <col min="10218" max="10218" width="13.7109375" style="4" customWidth="1"/>
    <col min="10219" max="10219" width="13.28515625" style="4" customWidth="1"/>
    <col min="10220" max="10220" width="13.140625" style="4" customWidth="1"/>
    <col min="10221" max="10221" width="12" style="4" customWidth="1"/>
    <col min="10222" max="10222" width="12.140625" style="4" customWidth="1"/>
    <col min="10223" max="10223" width="12.28515625" style="4" customWidth="1"/>
    <col min="10224" max="10224" width="12.140625" style="4" customWidth="1"/>
    <col min="10225" max="10225" width="12.5703125" style="4" customWidth="1"/>
    <col min="10226" max="10442" width="9.140625" style="4"/>
    <col min="10443" max="10443" width="25.42578125" style="4" customWidth="1"/>
    <col min="10444" max="10444" width="56.28515625" style="4" customWidth="1"/>
    <col min="10445" max="10445" width="14" style="4" customWidth="1"/>
    <col min="10446" max="10447" width="14.5703125" style="4" customWidth="1"/>
    <col min="10448" max="10448" width="14.140625" style="4" customWidth="1"/>
    <col min="10449" max="10449" width="15.140625" style="4" customWidth="1"/>
    <col min="10450" max="10450" width="13.85546875" style="4" customWidth="1"/>
    <col min="10451" max="10452" width="14.7109375" style="4" customWidth="1"/>
    <col min="10453" max="10453" width="12.85546875" style="4" customWidth="1"/>
    <col min="10454" max="10454" width="13.5703125" style="4" customWidth="1"/>
    <col min="10455" max="10455" width="12.7109375" style="4" customWidth="1"/>
    <col min="10456" max="10456" width="13.42578125" style="4" customWidth="1"/>
    <col min="10457" max="10457" width="13.140625" style="4" customWidth="1"/>
    <col min="10458" max="10458" width="14.7109375" style="4" customWidth="1"/>
    <col min="10459" max="10459" width="14.5703125" style="4" customWidth="1"/>
    <col min="10460" max="10460" width="13" style="4" customWidth="1"/>
    <col min="10461" max="10461" width="15" style="4" customWidth="1"/>
    <col min="10462" max="10463" width="12.140625" style="4" customWidth="1"/>
    <col min="10464" max="10464" width="12" style="4" customWidth="1"/>
    <col min="10465" max="10465" width="13.5703125" style="4" customWidth="1"/>
    <col min="10466" max="10466" width="14" style="4" customWidth="1"/>
    <col min="10467" max="10467" width="12.28515625" style="4" customWidth="1"/>
    <col min="10468" max="10468" width="14.140625" style="4" customWidth="1"/>
    <col min="10469" max="10469" width="13" style="4" customWidth="1"/>
    <col min="10470" max="10470" width="13.5703125" style="4" customWidth="1"/>
    <col min="10471" max="10471" width="12.42578125" style="4" customWidth="1"/>
    <col min="10472" max="10472" width="12.5703125" style="4" customWidth="1"/>
    <col min="10473" max="10473" width="11.7109375" style="4" customWidth="1"/>
    <col min="10474" max="10474" width="13.7109375" style="4" customWidth="1"/>
    <col min="10475" max="10475" width="13.28515625" style="4" customWidth="1"/>
    <col min="10476" max="10476" width="13.140625" style="4" customWidth="1"/>
    <col min="10477" max="10477" width="12" style="4" customWidth="1"/>
    <col min="10478" max="10478" width="12.140625" style="4" customWidth="1"/>
    <col min="10479" max="10479" width="12.28515625" style="4" customWidth="1"/>
    <col min="10480" max="10480" width="12.140625" style="4" customWidth="1"/>
    <col min="10481" max="10481" width="12.5703125" style="4" customWidth="1"/>
    <col min="10482" max="10698" width="9.140625" style="4"/>
    <col min="10699" max="10699" width="25.42578125" style="4" customWidth="1"/>
    <col min="10700" max="10700" width="56.28515625" style="4" customWidth="1"/>
    <col min="10701" max="10701" width="14" style="4" customWidth="1"/>
    <col min="10702" max="10703" width="14.5703125" style="4" customWidth="1"/>
    <col min="10704" max="10704" width="14.140625" style="4" customWidth="1"/>
    <col min="10705" max="10705" width="15.140625" style="4" customWidth="1"/>
    <col min="10706" max="10706" width="13.85546875" style="4" customWidth="1"/>
    <col min="10707" max="10708" width="14.7109375" style="4" customWidth="1"/>
    <col min="10709" max="10709" width="12.85546875" style="4" customWidth="1"/>
    <col min="10710" max="10710" width="13.5703125" style="4" customWidth="1"/>
    <col min="10711" max="10711" width="12.7109375" style="4" customWidth="1"/>
    <col min="10712" max="10712" width="13.42578125" style="4" customWidth="1"/>
    <col min="10713" max="10713" width="13.140625" style="4" customWidth="1"/>
    <col min="10714" max="10714" width="14.7109375" style="4" customWidth="1"/>
    <col min="10715" max="10715" width="14.5703125" style="4" customWidth="1"/>
    <col min="10716" max="10716" width="13" style="4" customWidth="1"/>
    <col min="10717" max="10717" width="15" style="4" customWidth="1"/>
    <col min="10718" max="10719" width="12.140625" style="4" customWidth="1"/>
    <col min="10720" max="10720" width="12" style="4" customWidth="1"/>
    <col min="10721" max="10721" width="13.5703125" style="4" customWidth="1"/>
    <col min="10722" max="10722" width="14" style="4" customWidth="1"/>
    <col min="10723" max="10723" width="12.28515625" style="4" customWidth="1"/>
    <col min="10724" max="10724" width="14.140625" style="4" customWidth="1"/>
    <col min="10725" max="10725" width="13" style="4" customWidth="1"/>
    <col min="10726" max="10726" width="13.5703125" style="4" customWidth="1"/>
    <col min="10727" max="10727" width="12.42578125" style="4" customWidth="1"/>
    <col min="10728" max="10728" width="12.5703125" style="4" customWidth="1"/>
    <col min="10729" max="10729" width="11.7109375" style="4" customWidth="1"/>
    <col min="10730" max="10730" width="13.7109375" style="4" customWidth="1"/>
    <col min="10731" max="10731" width="13.28515625" style="4" customWidth="1"/>
    <col min="10732" max="10732" width="13.140625" style="4" customWidth="1"/>
    <col min="10733" max="10733" width="12" style="4" customWidth="1"/>
    <col min="10734" max="10734" width="12.140625" style="4" customWidth="1"/>
    <col min="10735" max="10735" width="12.28515625" style="4" customWidth="1"/>
    <col min="10736" max="10736" width="12.140625" style="4" customWidth="1"/>
    <col min="10737" max="10737" width="12.5703125" style="4" customWidth="1"/>
    <col min="10738" max="10954" width="9.140625" style="4"/>
    <col min="10955" max="10955" width="25.42578125" style="4" customWidth="1"/>
    <col min="10956" max="10956" width="56.28515625" style="4" customWidth="1"/>
    <col min="10957" max="10957" width="14" style="4" customWidth="1"/>
    <col min="10958" max="10959" width="14.5703125" style="4" customWidth="1"/>
    <col min="10960" max="10960" width="14.140625" style="4" customWidth="1"/>
    <col min="10961" max="10961" width="15.140625" style="4" customWidth="1"/>
    <col min="10962" max="10962" width="13.85546875" style="4" customWidth="1"/>
    <col min="10963" max="10964" width="14.7109375" style="4" customWidth="1"/>
    <col min="10965" max="10965" width="12.85546875" style="4" customWidth="1"/>
    <col min="10966" max="10966" width="13.5703125" style="4" customWidth="1"/>
    <col min="10967" max="10967" width="12.7109375" style="4" customWidth="1"/>
    <col min="10968" max="10968" width="13.42578125" style="4" customWidth="1"/>
    <col min="10969" max="10969" width="13.140625" style="4" customWidth="1"/>
    <col min="10970" max="10970" width="14.7109375" style="4" customWidth="1"/>
    <col min="10971" max="10971" width="14.5703125" style="4" customWidth="1"/>
    <col min="10972" max="10972" width="13" style="4" customWidth="1"/>
    <col min="10973" max="10973" width="15" style="4" customWidth="1"/>
    <col min="10974" max="10975" width="12.140625" style="4" customWidth="1"/>
    <col min="10976" max="10976" width="12" style="4" customWidth="1"/>
    <col min="10977" max="10977" width="13.5703125" style="4" customWidth="1"/>
    <col min="10978" max="10978" width="14" style="4" customWidth="1"/>
    <col min="10979" max="10979" width="12.28515625" style="4" customWidth="1"/>
    <col min="10980" max="10980" width="14.140625" style="4" customWidth="1"/>
    <col min="10981" max="10981" width="13" style="4" customWidth="1"/>
    <col min="10982" max="10982" width="13.5703125" style="4" customWidth="1"/>
    <col min="10983" max="10983" width="12.42578125" style="4" customWidth="1"/>
    <col min="10984" max="10984" width="12.5703125" style="4" customWidth="1"/>
    <col min="10985" max="10985" width="11.7109375" style="4" customWidth="1"/>
    <col min="10986" max="10986" width="13.7109375" style="4" customWidth="1"/>
    <col min="10987" max="10987" width="13.28515625" style="4" customWidth="1"/>
    <col min="10988" max="10988" width="13.140625" style="4" customWidth="1"/>
    <col min="10989" max="10989" width="12" style="4" customWidth="1"/>
    <col min="10990" max="10990" width="12.140625" style="4" customWidth="1"/>
    <col min="10991" max="10991" width="12.28515625" style="4" customWidth="1"/>
    <col min="10992" max="10992" width="12.140625" style="4" customWidth="1"/>
    <col min="10993" max="10993" width="12.5703125" style="4" customWidth="1"/>
    <col min="10994" max="11210" width="9.140625" style="4"/>
    <col min="11211" max="11211" width="25.42578125" style="4" customWidth="1"/>
    <col min="11212" max="11212" width="56.28515625" style="4" customWidth="1"/>
    <col min="11213" max="11213" width="14" style="4" customWidth="1"/>
    <col min="11214" max="11215" width="14.5703125" style="4" customWidth="1"/>
    <col min="11216" max="11216" width="14.140625" style="4" customWidth="1"/>
    <col min="11217" max="11217" width="15.140625" style="4" customWidth="1"/>
    <col min="11218" max="11218" width="13.85546875" style="4" customWidth="1"/>
    <col min="11219" max="11220" width="14.7109375" style="4" customWidth="1"/>
    <col min="11221" max="11221" width="12.85546875" style="4" customWidth="1"/>
    <col min="11222" max="11222" width="13.5703125" style="4" customWidth="1"/>
    <col min="11223" max="11223" width="12.7109375" style="4" customWidth="1"/>
    <col min="11224" max="11224" width="13.42578125" style="4" customWidth="1"/>
    <col min="11225" max="11225" width="13.140625" style="4" customWidth="1"/>
    <col min="11226" max="11226" width="14.7109375" style="4" customWidth="1"/>
    <col min="11227" max="11227" width="14.5703125" style="4" customWidth="1"/>
    <col min="11228" max="11228" width="13" style="4" customWidth="1"/>
    <col min="11229" max="11229" width="15" style="4" customWidth="1"/>
    <col min="11230" max="11231" width="12.140625" style="4" customWidth="1"/>
    <col min="11232" max="11232" width="12" style="4" customWidth="1"/>
    <col min="11233" max="11233" width="13.5703125" style="4" customWidth="1"/>
    <col min="11234" max="11234" width="14" style="4" customWidth="1"/>
    <col min="11235" max="11235" width="12.28515625" style="4" customWidth="1"/>
    <col min="11236" max="11236" width="14.140625" style="4" customWidth="1"/>
    <col min="11237" max="11237" width="13" style="4" customWidth="1"/>
    <col min="11238" max="11238" width="13.5703125" style="4" customWidth="1"/>
    <col min="11239" max="11239" width="12.42578125" style="4" customWidth="1"/>
    <col min="11240" max="11240" width="12.5703125" style="4" customWidth="1"/>
    <col min="11241" max="11241" width="11.7109375" style="4" customWidth="1"/>
    <col min="11242" max="11242" width="13.7109375" style="4" customWidth="1"/>
    <col min="11243" max="11243" width="13.28515625" style="4" customWidth="1"/>
    <col min="11244" max="11244" width="13.140625" style="4" customWidth="1"/>
    <col min="11245" max="11245" width="12" style="4" customWidth="1"/>
    <col min="11246" max="11246" width="12.140625" style="4" customWidth="1"/>
    <col min="11247" max="11247" width="12.28515625" style="4" customWidth="1"/>
    <col min="11248" max="11248" width="12.140625" style="4" customWidth="1"/>
    <col min="11249" max="11249" width="12.5703125" style="4" customWidth="1"/>
    <col min="11250" max="11466" width="9.140625" style="4"/>
    <col min="11467" max="11467" width="25.42578125" style="4" customWidth="1"/>
    <col min="11468" max="11468" width="56.28515625" style="4" customWidth="1"/>
    <col min="11469" max="11469" width="14" style="4" customWidth="1"/>
    <col min="11470" max="11471" width="14.5703125" style="4" customWidth="1"/>
    <col min="11472" max="11472" width="14.140625" style="4" customWidth="1"/>
    <col min="11473" max="11473" width="15.140625" style="4" customWidth="1"/>
    <col min="11474" max="11474" width="13.85546875" style="4" customWidth="1"/>
    <col min="11475" max="11476" width="14.7109375" style="4" customWidth="1"/>
    <col min="11477" max="11477" width="12.85546875" style="4" customWidth="1"/>
    <col min="11478" max="11478" width="13.5703125" style="4" customWidth="1"/>
    <col min="11479" max="11479" width="12.7109375" style="4" customWidth="1"/>
    <col min="11480" max="11480" width="13.42578125" style="4" customWidth="1"/>
    <col min="11481" max="11481" width="13.140625" style="4" customWidth="1"/>
    <col min="11482" max="11482" width="14.7109375" style="4" customWidth="1"/>
    <col min="11483" max="11483" width="14.5703125" style="4" customWidth="1"/>
    <col min="11484" max="11484" width="13" style="4" customWidth="1"/>
    <col min="11485" max="11485" width="15" style="4" customWidth="1"/>
    <col min="11486" max="11487" width="12.140625" style="4" customWidth="1"/>
    <col min="11488" max="11488" width="12" style="4" customWidth="1"/>
    <col min="11489" max="11489" width="13.5703125" style="4" customWidth="1"/>
    <col min="11490" max="11490" width="14" style="4" customWidth="1"/>
    <col min="11491" max="11491" width="12.28515625" style="4" customWidth="1"/>
    <col min="11492" max="11492" width="14.140625" style="4" customWidth="1"/>
    <col min="11493" max="11493" width="13" style="4" customWidth="1"/>
    <col min="11494" max="11494" width="13.5703125" style="4" customWidth="1"/>
    <col min="11495" max="11495" width="12.42578125" style="4" customWidth="1"/>
    <col min="11496" max="11496" width="12.5703125" style="4" customWidth="1"/>
    <col min="11497" max="11497" width="11.7109375" style="4" customWidth="1"/>
    <col min="11498" max="11498" width="13.7109375" style="4" customWidth="1"/>
    <col min="11499" max="11499" width="13.28515625" style="4" customWidth="1"/>
    <col min="11500" max="11500" width="13.140625" style="4" customWidth="1"/>
    <col min="11501" max="11501" width="12" style="4" customWidth="1"/>
    <col min="11502" max="11502" width="12.140625" style="4" customWidth="1"/>
    <col min="11503" max="11503" width="12.28515625" style="4" customWidth="1"/>
    <col min="11504" max="11504" width="12.140625" style="4" customWidth="1"/>
    <col min="11505" max="11505" width="12.5703125" style="4" customWidth="1"/>
    <col min="11506" max="11722" width="9.140625" style="4"/>
    <col min="11723" max="11723" width="25.42578125" style="4" customWidth="1"/>
    <col min="11724" max="11724" width="56.28515625" style="4" customWidth="1"/>
    <col min="11725" max="11725" width="14" style="4" customWidth="1"/>
    <col min="11726" max="11727" width="14.5703125" style="4" customWidth="1"/>
    <col min="11728" max="11728" width="14.140625" style="4" customWidth="1"/>
    <col min="11729" max="11729" width="15.140625" style="4" customWidth="1"/>
    <col min="11730" max="11730" width="13.85546875" style="4" customWidth="1"/>
    <col min="11731" max="11732" width="14.7109375" style="4" customWidth="1"/>
    <col min="11733" max="11733" width="12.85546875" style="4" customWidth="1"/>
    <col min="11734" max="11734" width="13.5703125" style="4" customWidth="1"/>
    <col min="11735" max="11735" width="12.7109375" style="4" customWidth="1"/>
    <col min="11736" max="11736" width="13.42578125" style="4" customWidth="1"/>
    <col min="11737" max="11737" width="13.140625" style="4" customWidth="1"/>
    <col min="11738" max="11738" width="14.7109375" style="4" customWidth="1"/>
    <col min="11739" max="11739" width="14.5703125" style="4" customWidth="1"/>
    <col min="11740" max="11740" width="13" style="4" customWidth="1"/>
    <col min="11741" max="11741" width="15" style="4" customWidth="1"/>
    <col min="11742" max="11743" width="12.140625" style="4" customWidth="1"/>
    <col min="11744" max="11744" width="12" style="4" customWidth="1"/>
    <col min="11745" max="11745" width="13.5703125" style="4" customWidth="1"/>
    <col min="11746" max="11746" width="14" style="4" customWidth="1"/>
    <col min="11747" max="11747" width="12.28515625" style="4" customWidth="1"/>
    <col min="11748" max="11748" width="14.140625" style="4" customWidth="1"/>
    <col min="11749" max="11749" width="13" style="4" customWidth="1"/>
    <col min="11750" max="11750" width="13.5703125" style="4" customWidth="1"/>
    <col min="11751" max="11751" width="12.42578125" style="4" customWidth="1"/>
    <col min="11752" max="11752" width="12.5703125" style="4" customWidth="1"/>
    <col min="11753" max="11753" width="11.7109375" style="4" customWidth="1"/>
    <col min="11754" max="11754" width="13.7109375" style="4" customWidth="1"/>
    <col min="11755" max="11755" width="13.28515625" style="4" customWidth="1"/>
    <col min="11756" max="11756" width="13.140625" style="4" customWidth="1"/>
    <col min="11757" max="11757" width="12" style="4" customWidth="1"/>
    <col min="11758" max="11758" width="12.140625" style="4" customWidth="1"/>
    <col min="11759" max="11759" width="12.28515625" style="4" customWidth="1"/>
    <col min="11760" max="11760" width="12.140625" style="4" customWidth="1"/>
    <col min="11761" max="11761" width="12.5703125" style="4" customWidth="1"/>
    <col min="11762" max="11978" width="9.140625" style="4"/>
    <col min="11979" max="11979" width="25.42578125" style="4" customWidth="1"/>
    <col min="11980" max="11980" width="56.28515625" style="4" customWidth="1"/>
    <col min="11981" max="11981" width="14" style="4" customWidth="1"/>
    <col min="11982" max="11983" width="14.5703125" style="4" customWidth="1"/>
    <col min="11984" max="11984" width="14.140625" style="4" customWidth="1"/>
    <col min="11985" max="11985" width="15.140625" style="4" customWidth="1"/>
    <col min="11986" max="11986" width="13.85546875" style="4" customWidth="1"/>
    <col min="11987" max="11988" width="14.7109375" style="4" customWidth="1"/>
    <col min="11989" max="11989" width="12.85546875" style="4" customWidth="1"/>
    <col min="11990" max="11990" width="13.5703125" style="4" customWidth="1"/>
    <col min="11991" max="11991" width="12.7109375" style="4" customWidth="1"/>
    <col min="11992" max="11992" width="13.42578125" style="4" customWidth="1"/>
    <col min="11993" max="11993" width="13.140625" style="4" customWidth="1"/>
    <col min="11994" max="11994" width="14.7109375" style="4" customWidth="1"/>
    <col min="11995" max="11995" width="14.5703125" style="4" customWidth="1"/>
    <col min="11996" max="11996" width="13" style="4" customWidth="1"/>
    <col min="11997" max="11997" width="15" style="4" customWidth="1"/>
    <col min="11998" max="11999" width="12.140625" style="4" customWidth="1"/>
    <col min="12000" max="12000" width="12" style="4" customWidth="1"/>
    <col min="12001" max="12001" width="13.5703125" style="4" customWidth="1"/>
    <col min="12002" max="12002" width="14" style="4" customWidth="1"/>
    <col min="12003" max="12003" width="12.28515625" style="4" customWidth="1"/>
    <col min="12004" max="12004" width="14.140625" style="4" customWidth="1"/>
    <col min="12005" max="12005" width="13" style="4" customWidth="1"/>
    <col min="12006" max="12006" width="13.5703125" style="4" customWidth="1"/>
    <col min="12007" max="12007" width="12.42578125" style="4" customWidth="1"/>
    <col min="12008" max="12008" width="12.5703125" style="4" customWidth="1"/>
    <col min="12009" max="12009" width="11.7109375" style="4" customWidth="1"/>
    <col min="12010" max="12010" width="13.7109375" style="4" customWidth="1"/>
    <col min="12011" max="12011" width="13.28515625" style="4" customWidth="1"/>
    <col min="12012" max="12012" width="13.140625" style="4" customWidth="1"/>
    <col min="12013" max="12013" width="12" style="4" customWidth="1"/>
    <col min="12014" max="12014" width="12.140625" style="4" customWidth="1"/>
    <col min="12015" max="12015" width="12.28515625" style="4" customWidth="1"/>
    <col min="12016" max="12016" width="12.140625" style="4" customWidth="1"/>
    <col min="12017" max="12017" width="12.5703125" style="4" customWidth="1"/>
    <col min="12018" max="12234" width="9.140625" style="4"/>
    <col min="12235" max="12235" width="25.42578125" style="4" customWidth="1"/>
    <col min="12236" max="12236" width="56.28515625" style="4" customWidth="1"/>
    <col min="12237" max="12237" width="14" style="4" customWidth="1"/>
    <col min="12238" max="12239" width="14.5703125" style="4" customWidth="1"/>
    <col min="12240" max="12240" width="14.140625" style="4" customWidth="1"/>
    <col min="12241" max="12241" width="15.140625" style="4" customWidth="1"/>
    <col min="12242" max="12242" width="13.85546875" style="4" customWidth="1"/>
    <col min="12243" max="12244" width="14.7109375" style="4" customWidth="1"/>
    <col min="12245" max="12245" width="12.85546875" style="4" customWidth="1"/>
    <col min="12246" max="12246" width="13.5703125" style="4" customWidth="1"/>
    <col min="12247" max="12247" width="12.7109375" style="4" customWidth="1"/>
    <col min="12248" max="12248" width="13.42578125" style="4" customWidth="1"/>
    <col min="12249" max="12249" width="13.140625" style="4" customWidth="1"/>
    <col min="12250" max="12250" width="14.7109375" style="4" customWidth="1"/>
    <col min="12251" max="12251" width="14.5703125" style="4" customWidth="1"/>
    <col min="12252" max="12252" width="13" style="4" customWidth="1"/>
    <col min="12253" max="12253" width="15" style="4" customWidth="1"/>
    <col min="12254" max="12255" width="12.140625" style="4" customWidth="1"/>
    <col min="12256" max="12256" width="12" style="4" customWidth="1"/>
    <col min="12257" max="12257" width="13.5703125" style="4" customWidth="1"/>
    <col min="12258" max="12258" width="14" style="4" customWidth="1"/>
    <col min="12259" max="12259" width="12.28515625" style="4" customWidth="1"/>
    <col min="12260" max="12260" width="14.140625" style="4" customWidth="1"/>
    <col min="12261" max="12261" width="13" style="4" customWidth="1"/>
    <col min="12262" max="12262" width="13.5703125" style="4" customWidth="1"/>
    <col min="12263" max="12263" width="12.42578125" style="4" customWidth="1"/>
    <col min="12264" max="12264" width="12.5703125" style="4" customWidth="1"/>
    <col min="12265" max="12265" width="11.7109375" style="4" customWidth="1"/>
    <col min="12266" max="12266" width="13.7109375" style="4" customWidth="1"/>
    <col min="12267" max="12267" width="13.28515625" style="4" customWidth="1"/>
    <col min="12268" max="12268" width="13.140625" style="4" customWidth="1"/>
    <col min="12269" max="12269" width="12" style="4" customWidth="1"/>
    <col min="12270" max="12270" width="12.140625" style="4" customWidth="1"/>
    <col min="12271" max="12271" width="12.28515625" style="4" customWidth="1"/>
    <col min="12272" max="12272" width="12.140625" style="4" customWidth="1"/>
    <col min="12273" max="12273" width="12.5703125" style="4" customWidth="1"/>
    <col min="12274" max="12490" width="9.140625" style="4"/>
    <col min="12491" max="12491" width="25.42578125" style="4" customWidth="1"/>
    <col min="12492" max="12492" width="56.28515625" style="4" customWidth="1"/>
    <col min="12493" max="12493" width="14" style="4" customWidth="1"/>
    <col min="12494" max="12495" width="14.5703125" style="4" customWidth="1"/>
    <col min="12496" max="12496" width="14.140625" style="4" customWidth="1"/>
    <col min="12497" max="12497" width="15.140625" style="4" customWidth="1"/>
    <col min="12498" max="12498" width="13.85546875" style="4" customWidth="1"/>
    <col min="12499" max="12500" width="14.7109375" style="4" customWidth="1"/>
    <col min="12501" max="12501" width="12.85546875" style="4" customWidth="1"/>
    <col min="12502" max="12502" width="13.5703125" style="4" customWidth="1"/>
    <col min="12503" max="12503" width="12.7109375" style="4" customWidth="1"/>
    <col min="12504" max="12504" width="13.42578125" style="4" customWidth="1"/>
    <col min="12505" max="12505" width="13.140625" style="4" customWidth="1"/>
    <col min="12506" max="12506" width="14.7109375" style="4" customWidth="1"/>
    <col min="12507" max="12507" width="14.5703125" style="4" customWidth="1"/>
    <col min="12508" max="12508" width="13" style="4" customWidth="1"/>
    <col min="12509" max="12509" width="15" style="4" customWidth="1"/>
    <col min="12510" max="12511" width="12.140625" style="4" customWidth="1"/>
    <col min="12512" max="12512" width="12" style="4" customWidth="1"/>
    <col min="12513" max="12513" width="13.5703125" style="4" customWidth="1"/>
    <col min="12514" max="12514" width="14" style="4" customWidth="1"/>
    <col min="12515" max="12515" width="12.28515625" style="4" customWidth="1"/>
    <col min="12516" max="12516" width="14.140625" style="4" customWidth="1"/>
    <col min="12517" max="12517" width="13" style="4" customWidth="1"/>
    <col min="12518" max="12518" width="13.5703125" style="4" customWidth="1"/>
    <col min="12519" max="12519" width="12.42578125" style="4" customWidth="1"/>
    <col min="12520" max="12520" width="12.5703125" style="4" customWidth="1"/>
    <col min="12521" max="12521" width="11.7109375" style="4" customWidth="1"/>
    <col min="12522" max="12522" width="13.7109375" style="4" customWidth="1"/>
    <col min="12523" max="12523" width="13.28515625" style="4" customWidth="1"/>
    <col min="12524" max="12524" width="13.140625" style="4" customWidth="1"/>
    <col min="12525" max="12525" width="12" style="4" customWidth="1"/>
    <col min="12526" max="12526" width="12.140625" style="4" customWidth="1"/>
    <col min="12527" max="12527" width="12.28515625" style="4" customWidth="1"/>
    <col min="12528" max="12528" width="12.140625" style="4" customWidth="1"/>
    <col min="12529" max="12529" width="12.5703125" style="4" customWidth="1"/>
    <col min="12530" max="12746" width="9.140625" style="4"/>
    <col min="12747" max="12747" width="25.42578125" style="4" customWidth="1"/>
    <col min="12748" max="12748" width="56.28515625" style="4" customWidth="1"/>
    <col min="12749" max="12749" width="14" style="4" customWidth="1"/>
    <col min="12750" max="12751" width="14.5703125" style="4" customWidth="1"/>
    <col min="12752" max="12752" width="14.140625" style="4" customWidth="1"/>
    <col min="12753" max="12753" width="15.140625" style="4" customWidth="1"/>
    <col min="12754" max="12754" width="13.85546875" style="4" customWidth="1"/>
    <col min="12755" max="12756" width="14.7109375" style="4" customWidth="1"/>
    <col min="12757" max="12757" width="12.85546875" style="4" customWidth="1"/>
    <col min="12758" max="12758" width="13.5703125" style="4" customWidth="1"/>
    <col min="12759" max="12759" width="12.7109375" style="4" customWidth="1"/>
    <col min="12760" max="12760" width="13.42578125" style="4" customWidth="1"/>
    <col min="12761" max="12761" width="13.140625" style="4" customWidth="1"/>
    <col min="12762" max="12762" width="14.7109375" style="4" customWidth="1"/>
    <col min="12763" max="12763" width="14.5703125" style="4" customWidth="1"/>
    <col min="12764" max="12764" width="13" style="4" customWidth="1"/>
    <col min="12765" max="12765" width="15" style="4" customWidth="1"/>
    <col min="12766" max="12767" width="12.140625" style="4" customWidth="1"/>
    <col min="12768" max="12768" width="12" style="4" customWidth="1"/>
    <col min="12769" max="12769" width="13.5703125" style="4" customWidth="1"/>
    <col min="12770" max="12770" width="14" style="4" customWidth="1"/>
    <col min="12771" max="12771" width="12.28515625" style="4" customWidth="1"/>
    <col min="12772" max="12772" width="14.140625" style="4" customWidth="1"/>
    <col min="12773" max="12773" width="13" style="4" customWidth="1"/>
    <col min="12774" max="12774" width="13.5703125" style="4" customWidth="1"/>
    <col min="12775" max="12775" width="12.42578125" style="4" customWidth="1"/>
    <col min="12776" max="12776" width="12.5703125" style="4" customWidth="1"/>
    <col min="12777" max="12777" width="11.7109375" style="4" customWidth="1"/>
    <col min="12778" max="12778" width="13.7109375" style="4" customWidth="1"/>
    <col min="12779" max="12779" width="13.28515625" style="4" customWidth="1"/>
    <col min="12780" max="12780" width="13.140625" style="4" customWidth="1"/>
    <col min="12781" max="12781" width="12" style="4" customWidth="1"/>
    <col min="12782" max="12782" width="12.140625" style="4" customWidth="1"/>
    <col min="12783" max="12783" width="12.28515625" style="4" customWidth="1"/>
    <col min="12784" max="12784" width="12.140625" style="4" customWidth="1"/>
    <col min="12785" max="12785" width="12.5703125" style="4" customWidth="1"/>
    <col min="12786" max="13002" width="9.140625" style="4"/>
    <col min="13003" max="13003" width="25.42578125" style="4" customWidth="1"/>
    <col min="13004" max="13004" width="56.28515625" style="4" customWidth="1"/>
    <col min="13005" max="13005" width="14" style="4" customWidth="1"/>
    <col min="13006" max="13007" width="14.5703125" style="4" customWidth="1"/>
    <col min="13008" max="13008" width="14.140625" style="4" customWidth="1"/>
    <col min="13009" max="13009" width="15.140625" style="4" customWidth="1"/>
    <col min="13010" max="13010" width="13.85546875" style="4" customWidth="1"/>
    <col min="13011" max="13012" width="14.7109375" style="4" customWidth="1"/>
    <col min="13013" max="13013" width="12.85546875" style="4" customWidth="1"/>
    <col min="13014" max="13014" width="13.5703125" style="4" customWidth="1"/>
    <col min="13015" max="13015" width="12.7109375" style="4" customWidth="1"/>
    <col min="13016" max="13016" width="13.42578125" style="4" customWidth="1"/>
    <col min="13017" max="13017" width="13.140625" style="4" customWidth="1"/>
    <col min="13018" max="13018" width="14.7109375" style="4" customWidth="1"/>
    <col min="13019" max="13019" width="14.5703125" style="4" customWidth="1"/>
    <col min="13020" max="13020" width="13" style="4" customWidth="1"/>
    <col min="13021" max="13021" width="15" style="4" customWidth="1"/>
    <col min="13022" max="13023" width="12.140625" style="4" customWidth="1"/>
    <col min="13024" max="13024" width="12" style="4" customWidth="1"/>
    <col min="13025" max="13025" width="13.5703125" style="4" customWidth="1"/>
    <col min="13026" max="13026" width="14" style="4" customWidth="1"/>
    <col min="13027" max="13027" width="12.28515625" style="4" customWidth="1"/>
    <col min="13028" max="13028" width="14.140625" style="4" customWidth="1"/>
    <col min="13029" max="13029" width="13" style="4" customWidth="1"/>
    <col min="13030" max="13030" width="13.5703125" style="4" customWidth="1"/>
    <col min="13031" max="13031" width="12.42578125" style="4" customWidth="1"/>
    <col min="13032" max="13032" width="12.5703125" style="4" customWidth="1"/>
    <col min="13033" max="13033" width="11.7109375" style="4" customWidth="1"/>
    <col min="13034" max="13034" width="13.7109375" style="4" customWidth="1"/>
    <col min="13035" max="13035" width="13.28515625" style="4" customWidth="1"/>
    <col min="13036" max="13036" width="13.140625" style="4" customWidth="1"/>
    <col min="13037" max="13037" width="12" style="4" customWidth="1"/>
    <col min="13038" max="13038" width="12.140625" style="4" customWidth="1"/>
    <col min="13039" max="13039" width="12.28515625" style="4" customWidth="1"/>
    <col min="13040" max="13040" width="12.140625" style="4" customWidth="1"/>
    <col min="13041" max="13041" width="12.5703125" style="4" customWidth="1"/>
    <col min="13042" max="13258" width="9.140625" style="4"/>
    <col min="13259" max="13259" width="25.42578125" style="4" customWidth="1"/>
    <col min="13260" max="13260" width="56.28515625" style="4" customWidth="1"/>
    <col min="13261" max="13261" width="14" style="4" customWidth="1"/>
    <col min="13262" max="13263" width="14.5703125" style="4" customWidth="1"/>
    <col min="13264" max="13264" width="14.140625" style="4" customWidth="1"/>
    <col min="13265" max="13265" width="15.140625" style="4" customWidth="1"/>
    <col min="13266" max="13266" width="13.85546875" style="4" customWidth="1"/>
    <col min="13267" max="13268" width="14.7109375" style="4" customWidth="1"/>
    <col min="13269" max="13269" width="12.85546875" style="4" customWidth="1"/>
    <col min="13270" max="13270" width="13.5703125" style="4" customWidth="1"/>
    <col min="13271" max="13271" width="12.7109375" style="4" customWidth="1"/>
    <col min="13272" max="13272" width="13.42578125" style="4" customWidth="1"/>
    <col min="13273" max="13273" width="13.140625" style="4" customWidth="1"/>
    <col min="13274" max="13274" width="14.7109375" style="4" customWidth="1"/>
    <col min="13275" max="13275" width="14.5703125" style="4" customWidth="1"/>
    <col min="13276" max="13276" width="13" style="4" customWidth="1"/>
    <col min="13277" max="13277" width="15" style="4" customWidth="1"/>
    <col min="13278" max="13279" width="12.140625" style="4" customWidth="1"/>
    <col min="13280" max="13280" width="12" style="4" customWidth="1"/>
    <col min="13281" max="13281" width="13.5703125" style="4" customWidth="1"/>
    <col min="13282" max="13282" width="14" style="4" customWidth="1"/>
    <col min="13283" max="13283" width="12.28515625" style="4" customWidth="1"/>
    <col min="13284" max="13284" width="14.140625" style="4" customWidth="1"/>
    <col min="13285" max="13285" width="13" style="4" customWidth="1"/>
    <col min="13286" max="13286" width="13.5703125" style="4" customWidth="1"/>
    <col min="13287" max="13287" width="12.42578125" style="4" customWidth="1"/>
    <col min="13288" max="13288" width="12.5703125" style="4" customWidth="1"/>
    <col min="13289" max="13289" width="11.7109375" style="4" customWidth="1"/>
    <col min="13290" max="13290" width="13.7109375" style="4" customWidth="1"/>
    <col min="13291" max="13291" width="13.28515625" style="4" customWidth="1"/>
    <col min="13292" max="13292" width="13.140625" style="4" customWidth="1"/>
    <col min="13293" max="13293" width="12" style="4" customWidth="1"/>
    <col min="13294" max="13294" width="12.140625" style="4" customWidth="1"/>
    <col min="13295" max="13295" width="12.28515625" style="4" customWidth="1"/>
    <col min="13296" max="13296" width="12.140625" style="4" customWidth="1"/>
    <col min="13297" max="13297" width="12.5703125" style="4" customWidth="1"/>
    <col min="13298" max="13514" width="9.140625" style="4"/>
    <col min="13515" max="13515" width="25.42578125" style="4" customWidth="1"/>
    <col min="13516" max="13516" width="56.28515625" style="4" customWidth="1"/>
    <col min="13517" max="13517" width="14" style="4" customWidth="1"/>
    <col min="13518" max="13519" width="14.5703125" style="4" customWidth="1"/>
    <col min="13520" max="13520" width="14.140625" style="4" customWidth="1"/>
    <col min="13521" max="13521" width="15.140625" style="4" customWidth="1"/>
    <col min="13522" max="13522" width="13.85546875" style="4" customWidth="1"/>
    <col min="13523" max="13524" width="14.7109375" style="4" customWidth="1"/>
    <col min="13525" max="13525" width="12.85546875" style="4" customWidth="1"/>
    <col min="13526" max="13526" width="13.5703125" style="4" customWidth="1"/>
    <col min="13527" max="13527" width="12.7109375" style="4" customWidth="1"/>
    <col min="13528" max="13528" width="13.42578125" style="4" customWidth="1"/>
    <col min="13529" max="13529" width="13.140625" style="4" customWidth="1"/>
    <col min="13530" max="13530" width="14.7109375" style="4" customWidth="1"/>
    <col min="13531" max="13531" width="14.5703125" style="4" customWidth="1"/>
    <col min="13532" max="13532" width="13" style="4" customWidth="1"/>
    <col min="13533" max="13533" width="15" style="4" customWidth="1"/>
    <col min="13534" max="13535" width="12.140625" style="4" customWidth="1"/>
    <col min="13536" max="13536" width="12" style="4" customWidth="1"/>
    <col min="13537" max="13537" width="13.5703125" style="4" customWidth="1"/>
    <col min="13538" max="13538" width="14" style="4" customWidth="1"/>
    <col min="13539" max="13539" width="12.28515625" style="4" customWidth="1"/>
    <col min="13540" max="13540" width="14.140625" style="4" customWidth="1"/>
    <col min="13541" max="13541" width="13" style="4" customWidth="1"/>
    <col min="13542" max="13542" width="13.5703125" style="4" customWidth="1"/>
    <col min="13543" max="13543" width="12.42578125" style="4" customWidth="1"/>
    <col min="13544" max="13544" width="12.5703125" style="4" customWidth="1"/>
    <col min="13545" max="13545" width="11.7109375" style="4" customWidth="1"/>
    <col min="13546" max="13546" width="13.7109375" style="4" customWidth="1"/>
    <col min="13547" max="13547" width="13.28515625" style="4" customWidth="1"/>
    <col min="13548" max="13548" width="13.140625" style="4" customWidth="1"/>
    <col min="13549" max="13549" width="12" style="4" customWidth="1"/>
    <col min="13550" max="13550" width="12.140625" style="4" customWidth="1"/>
    <col min="13551" max="13551" width="12.28515625" style="4" customWidth="1"/>
    <col min="13552" max="13552" width="12.140625" style="4" customWidth="1"/>
    <col min="13553" max="13553" width="12.5703125" style="4" customWidth="1"/>
    <col min="13554" max="13770" width="9.140625" style="4"/>
    <col min="13771" max="13771" width="25.42578125" style="4" customWidth="1"/>
    <col min="13772" max="13772" width="56.28515625" style="4" customWidth="1"/>
    <col min="13773" max="13773" width="14" style="4" customWidth="1"/>
    <col min="13774" max="13775" width="14.5703125" style="4" customWidth="1"/>
    <col min="13776" max="13776" width="14.140625" style="4" customWidth="1"/>
    <col min="13777" max="13777" width="15.140625" style="4" customWidth="1"/>
    <col min="13778" max="13778" width="13.85546875" style="4" customWidth="1"/>
    <col min="13779" max="13780" width="14.7109375" style="4" customWidth="1"/>
    <col min="13781" max="13781" width="12.85546875" style="4" customWidth="1"/>
    <col min="13782" max="13782" width="13.5703125" style="4" customWidth="1"/>
    <col min="13783" max="13783" width="12.7109375" style="4" customWidth="1"/>
    <col min="13784" max="13784" width="13.42578125" style="4" customWidth="1"/>
    <col min="13785" max="13785" width="13.140625" style="4" customWidth="1"/>
    <col min="13786" max="13786" width="14.7109375" style="4" customWidth="1"/>
    <col min="13787" max="13787" width="14.5703125" style="4" customWidth="1"/>
    <col min="13788" max="13788" width="13" style="4" customWidth="1"/>
    <col min="13789" max="13789" width="15" style="4" customWidth="1"/>
    <col min="13790" max="13791" width="12.140625" style="4" customWidth="1"/>
    <col min="13792" max="13792" width="12" style="4" customWidth="1"/>
    <col min="13793" max="13793" width="13.5703125" style="4" customWidth="1"/>
    <col min="13794" max="13794" width="14" style="4" customWidth="1"/>
    <col min="13795" max="13795" width="12.28515625" style="4" customWidth="1"/>
    <col min="13796" max="13796" width="14.140625" style="4" customWidth="1"/>
    <col min="13797" max="13797" width="13" style="4" customWidth="1"/>
    <col min="13798" max="13798" width="13.5703125" style="4" customWidth="1"/>
    <col min="13799" max="13799" width="12.42578125" style="4" customWidth="1"/>
    <col min="13800" max="13800" width="12.5703125" style="4" customWidth="1"/>
    <col min="13801" max="13801" width="11.7109375" style="4" customWidth="1"/>
    <col min="13802" max="13802" width="13.7109375" style="4" customWidth="1"/>
    <col min="13803" max="13803" width="13.28515625" style="4" customWidth="1"/>
    <col min="13804" max="13804" width="13.140625" style="4" customWidth="1"/>
    <col min="13805" max="13805" width="12" style="4" customWidth="1"/>
    <col min="13806" max="13806" width="12.140625" style="4" customWidth="1"/>
    <col min="13807" max="13807" width="12.28515625" style="4" customWidth="1"/>
    <col min="13808" max="13808" width="12.140625" style="4" customWidth="1"/>
    <col min="13809" max="13809" width="12.5703125" style="4" customWidth="1"/>
    <col min="13810" max="14026" width="9.140625" style="4"/>
    <col min="14027" max="14027" width="25.42578125" style="4" customWidth="1"/>
    <col min="14028" max="14028" width="56.28515625" style="4" customWidth="1"/>
    <col min="14029" max="14029" width="14" style="4" customWidth="1"/>
    <col min="14030" max="14031" width="14.5703125" style="4" customWidth="1"/>
    <col min="14032" max="14032" width="14.140625" style="4" customWidth="1"/>
    <col min="14033" max="14033" width="15.140625" style="4" customWidth="1"/>
    <col min="14034" max="14034" width="13.85546875" style="4" customWidth="1"/>
    <col min="14035" max="14036" width="14.7109375" style="4" customWidth="1"/>
    <col min="14037" max="14037" width="12.85546875" style="4" customWidth="1"/>
    <col min="14038" max="14038" width="13.5703125" style="4" customWidth="1"/>
    <col min="14039" max="14039" width="12.7109375" style="4" customWidth="1"/>
    <col min="14040" max="14040" width="13.42578125" style="4" customWidth="1"/>
    <col min="14041" max="14041" width="13.140625" style="4" customWidth="1"/>
    <col min="14042" max="14042" width="14.7109375" style="4" customWidth="1"/>
    <col min="14043" max="14043" width="14.5703125" style="4" customWidth="1"/>
    <col min="14044" max="14044" width="13" style="4" customWidth="1"/>
    <col min="14045" max="14045" width="15" style="4" customWidth="1"/>
    <col min="14046" max="14047" width="12.140625" style="4" customWidth="1"/>
    <col min="14048" max="14048" width="12" style="4" customWidth="1"/>
    <col min="14049" max="14049" width="13.5703125" style="4" customWidth="1"/>
    <col min="14050" max="14050" width="14" style="4" customWidth="1"/>
    <col min="14051" max="14051" width="12.28515625" style="4" customWidth="1"/>
    <col min="14052" max="14052" width="14.140625" style="4" customWidth="1"/>
    <col min="14053" max="14053" width="13" style="4" customWidth="1"/>
    <col min="14054" max="14054" width="13.5703125" style="4" customWidth="1"/>
    <col min="14055" max="14055" width="12.42578125" style="4" customWidth="1"/>
    <col min="14056" max="14056" width="12.5703125" style="4" customWidth="1"/>
    <col min="14057" max="14057" width="11.7109375" style="4" customWidth="1"/>
    <col min="14058" max="14058" width="13.7109375" style="4" customWidth="1"/>
    <col min="14059" max="14059" width="13.28515625" style="4" customWidth="1"/>
    <col min="14060" max="14060" width="13.140625" style="4" customWidth="1"/>
    <col min="14061" max="14061" width="12" style="4" customWidth="1"/>
    <col min="14062" max="14062" width="12.140625" style="4" customWidth="1"/>
    <col min="14063" max="14063" width="12.28515625" style="4" customWidth="1"/>
    <col min="14064" max="14064" width="12.140625" style="4" customWidth="1"/>
    <col min="14065" max="14065" width="12.5703125" style="4" customWidth="1"/>
    <col min="14066" max="14282" width="9.140625" style="4"/>
    <col min="14283" max="14283" width="25.42578125" style="4" customWidth="1"/>
    <col min="14284" max="14284" width="56.28515625" style="4" customWidth="1"/>
    <col min="14285" max="14285" width="14" style="4" customWidth="1"/>
    <col min="14286" max="14287" width="14.5703125" style="4" customWidth="1"/>
    <col min="14288" max="14288" width="14.140625" style="4" customWidth="1"/>
    <col min="14289" max="14289" width="15.140625" style="4" customWidth="1"/>
    <col min="14290" max="14290" width="13.85546875" style="4" customWidth="1"/>
    <col min="14291" max="14292" width="14.7109375" style="4" customWidth="1"/>
    <col min="14293" max="14293" width="12.85546875" style="4" customWidth="1"/>
    <col min="14294" max="14294" width="13.5703125" style="4" customWidth="1"/>
    <col min="14295" max="14295" width="12.7109375" style="4" customWidth="1"/>
    <col min="14296" max="14296" width="13.42578125" style="4" customWidth="1"/>
    <col min="14297" max="14297" width="13.140625" style="4" customWidth="1"/>
    <col min="14298" max="14298" width="14.7109375" style="4" customWidth="1"/>
    <col min="14299" max="14299" width="14.5703125" style="4" customWidth="1"/>
    <col min="14300" max="14300" width="13" style="4" customWidth="1"/>
    <col min="14301" max="14301" width="15" style="4" customWidth="1"/>
    <col min="14302" max="14303" width="12.140625" style="4" customWidth="1"/>
    <col min="14304" max="14304" width="12" style="4" customWidth="1"/>
    <col min="14305" max="14305" width="13.5703125" style="4" customWidth="1"/>
    <col min="14306" max="14306" width="14" style="4" customWidth="1"/>
    <col min="14307" max="14307" width="12.28515625" style="4" customWidth="1"/>
    <col min="14308" max="14308" width="14.140625" style="4" customWidth="1"/>
    <col min="14309" max="14309" width="13" style="4" customWidth="1"/>
    <col min="14310" max="14310" width="13.5703125" style="4" customWidth="1"/>
    <col min="14311" max="14311" width="12.42578125" style="4" customWidth="1"/>
    <col min="14312" max="14312" width="12.5703125" style="4" customWidth="1"/>
    <col min="14313" max="14313" width="11.7109375" style="4" customWidth="1"/>
    <col min="14314" max="14314" width="13.7109375" style="4" customWidth="1"/>
    <col min="14315" max="14315" width="13.28515625" style="4" customWidth="1"/>
    <col min="14316" max="14316" width="13.140625" style="4" customWidth="1"/>
    <col min="14317" max="14317" width="12" style="4" customWidth="1"/>
    <col min="14318" max="14318" width="12.140625" style="4" customWidth="1"/>
    <col min="14319" max="14319" width="12.28515625" style="4" customWidth="1"/>
    <col min="14320" max="14320" width="12.140625" style="4" customWidth="1"/>
    <col min="14321" max="14321" width="12.5703125" style="4" customWidth="1"/>
    <col min="14322" max="14538" width="9.140625" style="4"/>
    <col min="14539" max="14539" width="25.42578125" style="4" customWidth="1"/>
    <col min="14540" max="14540" width="56.28515625" style="4" customWidth="1"/>
    <col min="14541" max="14541" width="14" style="4" customWidth="1"/>
    <col min="14542" max="14543" width="14.5703125" style="4" customWidth="1"/>
    <col min="14544" max="14544" width="14.140625" style="4" customWidth="1"/>
    <col min="14545" max="14545" width="15.140625" style="4" customWidth="1"/>
    <col min="14546" max="14546" width="13.85546875" style="4" customWidth="1"/>
    <col min="14547" max="14548" width="14.7109375" style="4" customWidth="1"/>
    <col min="14549" max="14549" width="12.85546875" style="4" customWidth="1"/>
    <col min="14550" max="14550" width="13.5703125" style="4" customWidth="1"/>
    <col min="14551" max="14551" width="12.7109375" style="4" customWidth="1"/>
    <col min="14552" max="14552" width="13.42578125" style="4" customWidth="1"/>
    <col min="14553" max="14553" width="13.140625" style="4" customWidth="1"/>
    <col min="14554" max="14554" width="14.7109375" style="4" customWidth="1"/>
    <col min="14555" max="14555" width="14.5703125" style="4" customWidth="1"/>
    <col min="14556" max="14556" width="13" style="4" customWidth="1"/>
    <col min="14557" max="14557" width="15" style="4" customWidth="1"/>
    <col min="14558" max="14559" width="12.140625" style="4" customWidth="1"/>
    <col min="14560" max="14560" width="12" style="4" customWidth="1"/>
    <col min="14561" max="14561" width="13.5703125" style="4" customWidth="1"/>
    <col min="14562" max="14562" width="14" style="4" customWidth="1"/>
    <col min="14563" max="14563" width="12.28515625" style="4" customWidth="1"/>
    <col min="14564" max="14564" width="14.140625" style="4" customWidth="1"/>
    <col min="14565" max="14565" width="13" style="4" customWidth="1"/>
    <col min="14566" max="14566" width="13.5703125" style="4" customWidth="1"/>
    <col min="14567" max="14567" width="12.42578125" style="4" customWidth="1"/>
    <col min="14568" max="14568" width="12.5703125" style="4" customWidth="1"/>
    <col min="14569" max="14569" width="11.7109375" style="4" customWidth="1"/>
    <col min="14570" max="14570" width="13.7109375" style="4" customWidth="1"/>
    <col min="14571" max="14571" width="13.28515625" style="4" customWidth="1"/>
    <col min="14572" max="14572" width="13.140625" style="4" customWidth="1"/>
    <col min="14573" max="14573" width="12" style="4" customWidth="1"/>
    <col min="14574" max="14574" width="12.140625" style="4" customWidth="1"/>
    <col min="14575" max="14575" width="12.28515625" style="4" customWidth="1"/>
    <col min="14576" max="14576" width="12.140625" style="4" customWidth="1"/>
    <col min="14577" max="14577" width="12.5703125" style="4" customWidth="1"/>
    <col min="14578" max="14794" width="9.140625" style="4"/>
    <col min="14795" max="14795" width="25.42578125" style="4" customWidth="1"/>
    <col min="14796" max="14796" width="56.28515625" style="4" customWidth="1"/>
    <col min="14797" max="14797" width="14" style="4" customWidth="1"/>
    <col min="14798" max="14799" width="14.5703125" style="4" customWidth="1"/>
    <col min="14800" max="14800" width="14.140625" style="4" customWidth="1"/>
    <col min="14801" max="14801" width="15.140625" style="4" customWidth="1"/>
    <col min="14802" max="14802" width="13.85546875" style="4" customWidth="1"/>
    <col min="14803" max="14804" width="14.7109375" style="4" customWidth="1"/>
    <col min="14805" max="14805" width="12.85546875" style="4" customWidth="1"/>
    <col min="14806" max="14806" width="13.5703125" style="4" customWidth="1"/>
    <col min="14807" max="14807" width="12.7109375" style="4" customWidth="1"/>
    <col min="14808" max="14808" width="13.42578125" style="4" customWidth="1"/>
    <col min="14809" max="14809" width="13.140625" style="4" customWidth="1"/>
    <col min="14810" max="14810" width="14.7109375" style="4" customWidth="1"/>
    <col min="14811" max="14811" width="14.5703125" style="4" customWidth="1"/>
    <col min="14812" max="14812" width="13" style="4" customWidth="1"/>
    <col min="14813" max="14813" width="15" style="4" customWidth="1"/>
    <col min="14814" max="14815" width="12.140625" style="4" customWidth="1"/>
    <col min="14816" max="14816" width="12" style="4" customWidth="1"/>
    <col min="14817" max="14817" width="13.5703125" style="4" customWidth="1"/>
    <col min="14818" max="14818" width="14" style="4" customWidth="1"/>
    <col min="14819" max="14819" width="12.28515625" style="4" customWidth="1"/>
    <col min="14820" max="14820" width="14.140625" style="4" customWidth="1"/>
    <col min="14821" max="14821" width="13" style="4" customWidth="1"/>
    <col min="14822" max="14822" width="13.5703125" style="4" customWidth="1"/>
    <col min="14823" max="14823" width="12.42578125" style="4" customWidth="1"/>
    <col min="14824" max="14824" width="12.5703125" style="4" customWidth="1"/>
    <col min="14825" max="14825" width="11.7109375" style="4" customWidth="1"/>
    <col min="14826" max="14826" width="13.7109375" style="4" customWidth="1"/>
    <col min="14827" max="14827" width="13.28515625" style="4" customWidth="1"/>
    <col min="14828" max="14828" width="13.140625" style="4" customWidth="1"/>
    <col min="14829" max="14829" width="12" style="4" customWidth="1"/>
    <col min="14830" max="14830" width="12.140625" style="4" customWidth="1"/>
    <col min="14831" max="14831" width="12.28515625" style="4" customWidth="1"/>
    <col min="14832" max="14832" width="12.140625" style="4" customWidth="1"/>
    <col min="14833" max="14833" width="12.5703125" style="4" customWidth="1"/>
    <col min="14834" max="15050" width="9.140625" style="4"/>
    <col min="15051" max="15051" width="25.42578125" style="4" customWidth="1"/>
    <col min="15052" max="15052" width="56.28515625" style="4" customWidth="1"/>
    <col min="15053" max="15053" width="14" style="4" customWidth="1"/>
    <col min="15054" max="15055" width="14.5703125" style="4" customWidth="1"/>
    <col min="15056" max="15056" width="14.140625" style="4" customWidth="1"/>
    <col min="15057" max="15057" width="15.140625" style="4" customWidth="1"/>
    <col min="15058" max="15058" width="13.85546875" style="4" customWidth="1"/>
    <col min="15059" max="15060" width="14.7109375" style="4" customWidth="1"/>
    <col min="15061" max="15061" width="12.85546875" style="4" customWidth="1"/>
    <col min="15062" max="15062" width="13.5703125" style="4" customWidth="1"/>
    <col min="15063" max="15063" width="12.7109375" style="4" customWidth="1"/>
    <col min="15064" max="15064" width="13.42578125" style="4" customWidth="1"/>
    <col min="15065" max="15065" width="13.140625" style="4" customWidth="1"/>
    <col min="15066" max="15066" width="14.7109375" style="4" customWidth="1"/>
    <col min="15067" max="15067" width="14.5703125" style="4" customWidth="1"/>
    <col min="15068" max="15068" width="13" style="4" customWidth="1"/>
    <col min="15069" max="15069" width="15" style="4" customWidth="1"/>
    <col min="15070" max="15071" width="12.140625" style="4" customWidth="1"/>
    <col min="15072" max="15072" width="12" style="4" customWidth="1"/>
    <col min="15073" max="15073" width="13.5703125" style="4" customWidth="1"/>
    <col min="15074" max="15074" width="14" style="4" customWidth="1"/>
    <col min="15075" max="15075" width="12.28515625" style="4" customWidth="1"/>
    <col min="15076" max="15076" width="14.140625" style="4" customWidth="1"/>
    <col min="15077" max="15077" width="13" style="4" customWidth="1"/>
    <col min="15078" max="15078" width="13.5703125" style="4" customWidth="1"/>
    <col min="15079" max="15079" width="12.42578125" style="4" customWidth="1"/>
    <col min="15080" max="15080" width="12.5703125" style="4" customWidth="1"/>
    <col min="15081" max="15081" width="11.7109375" style="4" customWidth="1"/>
    <col min="15082" max="15082" width="13.7109375" style="4" customWidth="1"/>
    <col min="15083" max="15083" width="13.28515625" style="4" customWidth="1"/>
    <col min="15084" max="15084" width="13.140625" style="4" customWidth="1"/>
    <col min="15085" max="15085" width="12" style="4" customWidth="1"/>
    <col min="15086" max="15086" width="12.140625" style="4" customWidth="1"/>
    <col min="15087" max="15087" width="12.28515625" style="4" customWidth="1"/>
    <col min="15088" max="15088" width="12.140625" style="4" customWidth="1"/>
    <col min="15089" max="15089" width="12.5703125" style="4" customWidth="1"/>
    <col min="15090" max="15306" width="9.140625" style="4"/>
    <col min="15307" max="15307" width="25.42578125" style="4" customWidth="1"/>
    <col min="15308" max="15308" width="56.28515625" style="4" customWidth="1"/>
    <col min="15309" max="15309" width="14" style="4" customWidth="1"/>
    <col min="15310" max="15311" width="14.5703125" style="4" customWidth="1"/>
    <col min="15312" max="15312" width="14.140625" style="4" customWidth="1"/>
    <col min="15313" max="15313" width="15.140625" style="4" customWidth="1"/>
    <col min="15314" max="15314" width="13.85546875" style="4" customWidth="1"/>
    <col min="15315" max="15316" width="14.7109375" style="4" customWidth="1"/>
    <col min="15317" max="15317" width="12.85546875" style="4" customWidth="1"/>
    <col min="15318" max="15318" width="13.5703125" style="4" customWidth="1"/>
    <col min="15319" max="15319" width="12.7109375" style="4" customWidth="1"/>
    <col min="15320" max="15320" width="13.42578125" style="4" customWidth="1"/>
    <col min="15321" max="15321" width="13.140625" style="4" customWidth="1"/>
    <col min="15322" max="15322" width="14.7109375" style="4" customWidth="1"/>
    <col min="15323" max="15323" width="14.5703125" style="4" customWidth="1"/>
    <col min="15324" max="15324" width="13" style="4" customWidth="1"/>
    <col min="15325" max="15325" width="15" style="4" customWidth="1"/>
    <col min="15326" max="15327" width="12.140625" style="4" customWidth="1"/>
    <col min="15328" max="15328" width="12" style="4" customWidth="1"/>
    <col min="15329" max="15329" width="13.5703125" style="4" customWidth="1"/>
    <col min="15330" max="15330" width="14" style="4" customWidth="1"/>
    <col min="15331" max="15331" width="12.28515625" style="4" customWidth="1"/>
    <col min="15332" max="15332" width="14.140625" style="4" customWidth="1"/>
    <col min="15333" max="15333" width="13" style="4" customWidth="1"/>
    <col min="15334" max="15334" width="13.5703125" style="4" customWidth="1"/>
    <col min="15335" max="15335" width="12.42578125" style="4" customWidth="1"/>
    <col min="15336" max="15336" width="12.5703125" style="4" customWidth="1"/>
    <col min="15337" max="15337" width="11.7109375" style="4" customWidth="1"/>
    <col min="15338" max="15338" width="13.7109375" style="4" customWidth="1"/>
    <col min="15339" max="15339" width="13.28515625" style="4" customWidth="1"/>
    <col min="15340" max="15340" width="13.140625" style="4" customWidth="1"/>
    <col min="15341" max="15341" width="12" style="4" customWidth="1"/>
    <col min="15342" max="15342" width="12.140625" style="4" customWidth="1"/>
    <col min="15343" max="15343" width="12.28515625" style="4" customWidth="1"/>
    <col min="15344" max="15344" width="12.140625" style="4" customWidth="1"/>
    <col min="15345" max="15345" width="12.5703125" style="4" customWidth="1"/>
    <col min="15346" max="15562" width="9.140625" style="4"/>
    <col min="15563" max="15563" width="25.42578125" style="4" customWidth="1"/>
    <col min="15564" max="15564" width="56.28515625" style="4" customWidth="1"/>
    <col min="15565" max="15565" width="14" style="4" customWidth="1"/>
    <col min="15566" max="15567" width="14.5703125" style="4" customWidth="1"/>
    <col min="15568" max="15568" width="14.140625" style="4" customWidth="1"/>
    <col min="15569" max="15569" width="15.140625" style="4" customWidth="1"/>
    <col min="15570" max="15570" width="13.85546875" style="4" customWidth="1"/>
    <col min="15571" max="15572" width="14.7109375" style="4" customWidth="1"/>
    <col min="15573" max="15573" width="12.85546875" style="4" customWidth="1"/>
    <col min="15574" max="15574" width="13.5703125" style="4" customWidth="1"/>
    <col min="15575" max="15575" width="12.7109375" style="4" customWidth="1"/>
    <col min="15576" max="15576" width="13.42578125" style="4" customWidth="1"/>
    <col min="15577" max="15577" width="13.140625" style="4" customWidth="1"/>
    <col min="15578" max="15578" width="14.7109375" style="4" customWidth="1"/>
    <col min="15579" max="15579" width="14.5703125" style="4" customWidth="1"/>
    <col min="15580" max="15580" width="13" style="4" customWidth="1"/>
    <col min="15581" max="15581" width="15" style="4" customWidth="1"/>
    <col min="15582" max="15583" width="12.140625" style="4" customWidth="1"/>
    <col min="15584" max="15584" width="12" style="4" customWidth="1"/>
    <col min="15585" max="15585" width="13.5703125" style="4" customWidth="1"/>
    <col min="15586" max="15586" width="14" style="4" customWidth="1"/>
    <col min="15587" max="15587" width="12.28515625" style="4" customWidth="1"/>
    <col min="15588" max="15588" width="14.140625" style="4" customWidth="1"/>
    <col min="15589" max="15589" width="13" style="4" customWidth="1"/>
    <col min="15590" max="15590" width="13.5703125" style="4" customWidth="1"/>
    <col min="15591" max="15591" width="12.42578125" style="4" customWidth="1"/>
    <col min="15592" max="15592" width="12.5703125" style="4" customWidth="1"/>
    <col min="15593" max="15593" width="11.7109375" style="4" customWidth="1"/>
    <col min="15594" max="15594" width="13.7109375" style="4" customWidth="1"/>
    <col min="15595" max="15595" width="13.28515625" style="4" customWidth="1"/>
    <col min="15596" max="15596" width="13.140625" style="4" customWidth="1"/>
    <col min="15597" max="15597" width="12" style="4" customWidth="1"/>
    <col min="15598" max="15598" width="12.140625" style="4" customWidth="1"/>
    <col min="15599" max="15599" width="12.28515625" style="4" customWidth="1"/>
    <col min="15600" max="15600" width="12.140625" style="4" customWidth="1"/>
    <col min="15601" max="15601" width="12.5703125" style="4" customWidth="1"/>
    <col min="15602" max="15818" width="9.140625" style="4"/>
    <col min="15819" max="15819" width="25.42578125" style="4" customWidth="1"/>
    <col min="15820" max="15820" width="56.28515625" style="4" customWidth="1"/>
    <col min="15821" max="15821" width="14" style="4" customWidth="1"/>
    <col min="15822" max="15823" width="14.5703125" style="4" customWidth="1"/>
    <col min="15824" max="15824" width="14.140625" style="4" customWidth="1"/>
    <col min="15825" max="15825" width="15.140625" style="4" customWidth="1"/>
    <col min="15826" max="15826" width="13.85546875" style="4" customWidth="1"/>
    <col min="15827" max="15828" width="14.7109375" style="4" customWidth="1"/>
    <col min="15829" max="15829" width="12.85546875" style="4" customWidth="1"/>
    <col min="15830" max="15830" width="13.5703125" style="4" customWidth="1"/>
    <col min="15831" max="15831" width="12.7109375" style="4" customWidth="1"/>
    <col min="15832" max="15832" width="13.42578125" style="4" customWidth="1"/>
    <col min="15833" max="15833" width="13.140625" style="4" customWidth="1"/>
    <col min="15834" max="15834" width="14.7109375" style="4" customWidth="1"/>
    <col min="15835" max="15835" width="14.5703125" style="4" customWidth="1"/>
    <col min="15836" max="15836" width="13" style="4" customWidth="1"/>
    <col min="15837" max="15837" width="15" style="4" customWidth="1"/>
    <col min="15838" max="15839" width="12.140625" style="4" customWidth="1"/>
    <col min="15840" max="15840" width="12" style="4" customWidth="1"/>
    <col min="15841" max="15841" width="13.5703125" style="4" customWidth="1"/>
    <col min="15842" max="15842" width="14" style="4" customWidth="1"/>
    <col min="15843" max="15843" width="12.28515625" style="4" customWidth="1"/>
    <col min="15844" max="15844" width="14.140625" style="4" customWidth="1"/>
    <col min="15845" max="15845" width="13" style="4" customWidth="1"/>
    <col min="15846" max="15846" width="13.5703125" style="4" customWidth="1"/>
    <col min="15847" max="15847" width="12.42578125" style="4" customWidth="1"/>
    <col min="15848" max="15848" width="12.5703125" style="4" customWidth="1"/>
    <col min="15849" max="15849" width="11.7109375" style="4" customWidth="1"/>
    <col min="15850" max="15850" width="13.7109375" style="4" customWidth="1"/>
    <col min="15851" max="15851" width="13.28515625" style="4" customWidth="1"/>
    <col min="15852" max="15852" width="13.140625" style="4" customWidth="1"/>
    <col min="15853" max="15853" width="12" style="4" customWidth="1"/>
    <col min="15854" max="15854" width="12.140625" style="4" customWidth="1"/>
    <col min="15855" max="15855" width="12.28515625" style="4" customWidth="1"/>
    <col min="15856" max="15856" width="12.140625" style="4" customWidth="1"/>
    <col min="15857" max="15857" width="12.5703125" style="4" customWidth="1"/>
    <col min="15858" max="16074" width="9.140625" style="4"/>
    <col min="16075" max="16075" width="25.42578125" style="4" customWidth="1"/>
    <col min="16076" max="16076" width="56.28515625" style="4" customWidth="1"/>
    <col min="16077" max="16077" width="14" style="4" customWidth="1"/>
    <col min="16078" max="16079" width="14.5703125" style="4" customWidth="1"/>
    <col min="16080" max="16080" width="14.140625" style="4" customWidth="1"/>
    <col min="16081" max="16081" width="15.140625" style="4" customWidth="1"/>
    <col min="16082" max="16082" width="13.85546875" style="4" customWidth="1"/>
    <col min="16083" max="16084" width="14.7109375" style="4" customWidth="1"/>
    <col min="16085" max="16085" width="12.85546875" style="4" customWidth="1"/>
    <col min="16086" max="16086" width="13.5703125" style="4" customWidth="1"/>
    <col min="16087" max="16087" width="12.7109375" style="4" customWidth="1"/>
    <col min="16088" max="16088" width="13.42578125" style="4" customWidth="1"/>
    <col min="16089" max="16089" width="13.140625" style="4" customWidth="1"/>
    <col min="16090" max="16090" width="14.7109375" style="4" customWidth="1"/>
    <col min="16091" max="16091" width="14.5703125" style="4" customWidth="1"/>
    <col min="16092" max="16092" width="13" style="4" customWidth="1"/>
    <col min="16093" max="16093" width="15" style="4" customWidth="1"/>
    <col min="16094" max="16095" width="12.140625" style="4" customWidth="1"/>
    <col min="16096" max="16096" width="12" style="4" customWidth="1"/>
    <col min="16097" max="16097" width="13.5703125" style="4" customWidth="1"/>
    <col min="16098" max="16098" width="14" style="4" customWidth="1"/>
    <col min="16099" max="16099" width="12.28515625" style="4" customWidth="1"/>
    <col min="16100" max="16100" width="14.140625" style="4" customWidth="1"/>
    <col min="16101" max="16101" width="13" style="4" customWidth="1"/>
    <col min="16102" max="16102" width="13.5703125" style="4" customWidth="1"/>
    <col min="16103" max="16103" width="12.42578125" style="4" customWidth="1"/>
    <col min="16104" max="16104" width="12.5703125" style="4" customWidth="1"/>
    <col min="16105" max="16105" width="11.7109375" style="4" customWidth="1"/>
    <col min="16106" max="16106" width="13.7109375" style="4" customWidth="1"/>
    <col min="16107" max="16107" width="13.28515625" style="4" customWidth="1"/>
    <col min="16108" max="16108" width="13.140625" style="4" customWidth="1"/>
    <col min="16109" max="16109" width="12" style="4" customWidth="1"/>
    <col min="16110" max="16110" width="12.140625" style="4" customWidth="1"/>
    <col min="16111" max="16111" width="12.28515625" style="4" customWidth="1"/>
    <col min="16112" max="16112" width="12.140625" style="4" customWidth="1"/>
    <col min="16113" max="16113" width="12.5703125" style="4" customWidth="1"/>
    <col min="16114" max="16384" width="9.140625" style="4"/>
  </cols>
  <sheetData>
    <row r="1" spans="1:51" x14ac:dyDescent="0.25">
      <c r="B1" s="77" t="s">
        <v>17</v>
      </c>
      <c r="C1" s="77"/>
      <c r="D1" s="77"/>
      <c r="E1" s="77"/>
      <c r="F1" s="77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  <c r="V1" s="6"/>
      <c r="W1" s="5"/>
      <c r="X1" s="5"/>
      <c r="Y1" s="5"/>
      <c r="Z1" s="5"/>
      <c r="AA1" s="5"/>
      <c r="AB1" s="5"/>
      <c r="AC1" s="5"/>
      <c r="AD1" s="6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  <c r="AS1" s="5"/>
      <c r="AT1" s="5"/>
      <c r="AU1" s="5"/>
      <c r="AV1" s="6"/>
      <c r="AW1" s="5"/>
      <c r="AX1" s="6"/>
      <c r="AY1" s="6"/>
    </row>
    <row r="2" spans="1:51" ht="48.75" customHeight="1" x14ac:dyDescent="0.25">
      <c r="B2" s="78" t="s">
        <v>188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s="1" customFormat="1" ht="35.25" customHeight="1" x14ac:dyDescent="0.25">
      <c r="A3" s="79" t="s">
        <v>189</v>
      </c>
      <c r="B3" s="79"/>
      <c r="C3" s="79"/>
      <c r="D3" s="79"/>
      <c r="E3" s="79"/>
      <c r="F3" s="79"/>
      <c r="G3" s="79"/>
      <c r="H3" s="79"/>
      <c r="I3" s="34"/>
    </row>
    <row r="4" spans="1:51" s="1" customFormat="1" ht="15" x14ac:dyDescent="0.25">
      <c r="A4" s="34"/>
      <c r="B4" s="34"/>
      <c r="C4" s="34"/>
      <c r="D4" s="34"/>
      <c r="E4" s="34"/>
      <c r="F4" s="34"/>
      <c r="G4" s="35" t="s">
        <v>18</v>
      </c>
      <c r="H4" s="36"/>
      <c r="I4" s="37"/>
      <c r="J4" s="38"/>
    </row>
    <row r="5" spans="1:51" s="1" customFormat="1" ht="33.75" customHeight="1" x14ac:dyDescent="0.25">
      <c r="A5" s="80" t="s">
        <v>158</v>
      </c>
      <c r="B5" s="80" t="s">
        <v>0</v>
      </c>
      <c r="C5" s="80"/>
      <c r="D5" s="80"/>
      <c r="E5" s="81" t="s">
        <v>19</v>
      </c>
      <c r="F5" s="81" t="s">
        <v>159</v>
      </c>
      <c r="G5" s="39" t="s">
        <v>1</v>
      </c>
      <c r="H5" s="82" t="s">
        <v>20</v>
      </c>
      <c r="I5" s="84" t="s">
        <v>21</v>
      </c>
      <c r="J5" s="85" t="s">
        <v>22</v>
      </c>
    </row>
    <row r="6" spans="1:51" s="1" customFormat="1" ht="43.5" customHeight="1" x14ac:dyDescent="0.25">
      <c r="A6" s="80"/>
      <c r="B6" s="80"/>
      <c r="C6" s="80"/>
      <c r="D6" s="80"/>
      <c r="E6" s="81"/>
      <c r="F6" s="81"/>
      <c r="G6" s="40" t="s">
        <v>190</v>
      </c>
      <c r="H6" s="83"/>
      <c r="I6" s="83"/>
      <c r="J6" s="85"/>
    </row>
    <row r="7" spans="1:51" s="1" customFormat="1" ht="15" x14ac:dyDescent="0.25">
      <c r="A7" s="41">
        <v>1</v>
      </c>
      <c r="B7" s="86">
        <v>2</v>
      </c>
      <c r="C7" s="86"/>
      <c r="D7" s="86"/>
      <c r="E7" s="42"/>
      <c r="F7" s="42"/>
      <c r="G7" s="43"/>
      <c r="H7" s="41"/>
      <c r="I7" s="43"/>
      <c r="J7" s="42"/>
    </row>
    <row r="8" spans="1:51" s="1" customFormat="1" ht="18.75" customHeight="1" x14ac:dyDescent="0.25">
      <c r="A8" s="66" t="s">
        <v>23</v>
      </c>
      <c r="B8" s="75" t="s">
        <v>24</v>
      </c>
      <c r="C8" s="75"/>
      <c r="D8" s="75"/>
      <c r="E8" s="44">
        <f>E9+E17+E27+E29+E41+E55+E49</f>
        <v>22506600</v>
      </c>
      <c r="F8" s="44">
        <f>F9+F17+F27+F29+F41+F55+F49+F62+F37+F65</f>
        <v>29862600</v>
      </c>
      <c r="G8" s="44">
        <f>G9+G17+G27+G29+G41+G55+G49+G62+G37+G65</f>
        <v>35645473.369999997</v>
      </c>
      <c r="H8" s="45">
        <f>G8/F8*100</f>
        <v>119.36493597342495</v>
      </c>
      <c r="I8" s="44">
        <v>20206900</v>
      </c>
      <c r="J8" s="44">
        <f>E8+G8</f>
        <v>58152073.369999997</v>
      </c>
    </row>
    <row r="9" spans="1:51" s="1" customFormat="1" ht="18.75" customHeight="1" x14ac:dyDescent="0.25">
      <c r="A9" s="66" t="s">
        <v>25</v>
      </c>
      <c r="B9" s="75" t="s">
        <v>12</v>
      </c>
      <c r="C9" s="75"/>
      <c r="D9" s="75"/>
      <c r="E9" s="46">
        <f>E11+E12+E13</f>
        <v>5335000</v>
      </c>
      <c r="F9" s="46">
        <f>F11+F12+F13+F14+F15+F16</f>
        <v>10748650</v>
      </c>
      <c r="G9" s="46">
        <f>G11+G12+G13+G14+G15+G16</f>
        <v>12269856.779999999</v>
      </c>
      <c r="H9" s="45">
        <f t="shared" ref="H9:H87" si="0">G9/F9*100</f>
        <v>114.15253803966078</v>
      </c>
      <c r="I9" s="46"/>
      <c r="J9" s="46">
        <f>J11+J12+J13</f>
        <v>0</v>
      </c>
    </row>
    <row r="10" spans="1:51" s="1" customFormat="1" ht="18.75" customHeight="1" x14ac:dyDescent="0.25">
      <c r="A10" s="41" t="s">
        <v>26</v>
      </c>
      <c r="B10" s="74" t="s">
        <v>2</v>
      </c>
      <c r="C10" s="74"/>
      <c r="D10" s="74"/>
      <c r="E10" s="47">
        <f>E11</f>
        <v>5280000</v>
      </c>
      <c r="F10" s="47">
        <f>F11</f>
        <v>9846700</v>
      </c>
      <c r="G10" s="48">
        <f>G11</f>
        <v>11934833.27</v>
      </c>
      <c r="H10" s="45">
        <f t="shared" si="0"/>
        <v>121.20642722942712</v>
      </c>
      <c r="I10" s="48"/>
      <c r="J10" s="47">
        <f>J11</f>
        <v>0</v>
      </c>
    </row>
    <row r="11" spans="1:51" s="1" customFormat="1" ht="75" customHeight="1" x14ac:dyDescent="0.25">
      <c r="A11" s="41" t="s">
        <v>27</v>
      </c>
      <c r="B11" s="74" t="s">
        <v>28</v>
      </c>
      <c r="C11" s="74"/>
      <c r="D11" s="74"/>
      <c r="E11" s="49">
        <v>5280000</v>
      </c>
      <c r="F11" s="49">
        <v>9846700</v>
      </c>
      <c r="G11" s="64">
        <v>11934833.27</v>
      </c>
      <c r="H11" s="45">
        <f t="shared" si="0"/>
        <v>121.20642722942712</v>
      </c>
      <c r="I11" s="50"/>
      <c r="J11" s="49">
        <v>0</v>
      </c>
    </row>
    <row r="12" spans="1:51" s="1" customFormat="1" ht="105.75" customHeight="1" x14ac:dyDescent="0.25">
      <c r="A12" s="41" t="s">
        <v>29</v>
      </c>
      <c r="B12" s="74" t="s">
        <v>30</v>
      </c>
      <c r="C12" s="74"/>
      <c r="D12" s="74"/>
      <c r="E12" s="49">
        <v>30000</v>
      </c>
      <c r="F12" s="49">
        <v>79800</v>
      </c>
      <c r="G12" s="64">
        <v>44249.87</v>
      </c>
      <c r="H12" s="45">
        <f t="shared" si="0"/>
        <v>55.45096491228071</v>
      </c>
      <c r="I12" s="50"/>
      <c r="J12" s="49">
        <v>0</v>
      </c>
    </row>
    <row r="13" spans="1:51" s="1" customFormat="1" ht="45" customHeight="1" x14ac:dyDescent="0.25">
      <c r="A13" s="41" t="s">
        <v>31</v>
      </c>
      <c r="B13" s="74" t="s">
        <v>32</v>
      </c>
      <c r="C13" s="74"/>
      <c r="D13" s="74"/>
      <c r="E13" s="49">
        <v>25000</v>
      </c>
      <c r="F13" s="49">
        <v>176000</v>
      </c>
      <c r="G13" s="64">
        <v>67163.460000000006</v>
      </c>
      <c r="H13" s="45">
        <f t="shared" si="0"/>
        <v>38.161056818181819</v>
      </c>
      <c r="I13" s="50"/>
      <c r="J13" s="49">
        <v>0</v>
      </c>
    </row>
    <row r="14" spans="1:51" s="1" customFormat="1" ht="64.5" customHeight="1" x14ac:dyDescent="0.25">
      <c r="A14" s="68" t="s">
        <v>155</v>
      </c>
      <c r="B14" s="87" t="s">
        <v>160</v>
      </c>
      <c r="C14" s="88"/>
      <c r="D14" s="89"/>
      <c r="E14" s="49"/>
      <c r="F14" s="49">
        <v>27000</v>
      </c>
      <c r="G14" s="64">
        <v>11054.97</v>
      </c>
      <c r="H14" s="45">
        <f t="shared" si="0"/>
        <v>40.944333333333333</v>
      </c>
      <c r="I14" s="50"/>
      <c r="J14" s="49"/>
    </row>
    <row r="15" spans="1:51" s="1" customFormat="1" ht="64.5" customHeight="1" x14ac:dyDescent="0.25">
      <c r="A15" s="68" t="s">
        <v>156</v>
      </c>
      <c r="B15" s="98" t="s">
        <v>161</v>
      </c>
      <c r="C15" s="88"/>
      <c r="D15" s="89"/>
      <c r="E15" s="49"/>
      <c r="F15" s="49">
        <v>65650</v>
      </c>
      <c r="G15" s="64">
        <v>34190.6</v>
      </c>
      <c r="H15" s="45">
        <f t="shared" si="0"/>
        <v>52.08012185833968</v>
      </c>
      <c r="I15" s="50"/>
      <c r="J15" s="49"/>
    </row>
    <row r="16" spans="1:51" s="1" customFormat="1" ht="64.5" customHeight="1" x14ac:dyDescent="0.25">
      <c r="A16" s="68" t="s">
        <v>157</v>
      </c>
      <c r="B16" s="98" t="s">
        <v>162</v>
      </c>
      <c r="C16" s="88"/>
      <c r="D16" s="89"/>
      <c r="E16" s="49"/>
      <c r="F16" s="49">
        <v>553500</v>
      </c>
      <c r="G16" s="64">
        <v>178364.61</v>
      </c>
      <c r="H16" s="45">
        <f t="shared" si="0"/>
        <v>32.224861788617879</v>
      </c>
      <c r="I16" s="50"/>
      <c r="J16" s="49"/>
    </row>
    <row r="17" spans="1:11" s="1" customFormat="1" ht="46.5" customHeight="1" x14ac:dyDescent="0.25">
      <c r="A17" s="51" t="s">
        <v>33</v>
      </c>
      <c r="B17" s="90" t="s">
        <v>34</v>
      </c>
      <c r="C17" s="90"/>
      <c r="D17" s="90"/>
      <c r="E17" s="46">
        <f>E18</f>
        <v>3955600</v>
      </c>
      <c r="F17" s="46">
        <f>F18</f>
        <v>6102900</v>
      </c>
      <c r="G17" s="44">
        <f>G18</f>
        <v>6551083.669999999</v>
      </c>
      <c r="H17" s="45">
        <f t="shared" si="0"/>
        <v>107.34378197250484</v>
      </c>
      <c r="I17" s="44"/>
      <c r="J17" s="46">
        <f>J18</f>
        <v>0</v>
      </c>
    </row>
    <row r="18" spans="1:11" s="1" customFormat="1" ht="30.75" customHeight="1" x14ac:dyDescent="0.25">
      <c r="A18" s="52" t="s">
        <v>35</v>
      </c>
      <c r="B18" s="91" t="s">
        <v>36</v>
      </c>
      <c r="C18" s="91"/>
      <c r="D18" s="91"/>
      <c r="E18" s="48">
        <f>E19+E21+E23+E25</f>
        <v>3955600</v>
      </c>
      <c r="F18" s="48">
        <f>F19+F21+F23+F25</f>
        <v>6102900</v>
      </c>
      <c r="G18" s="48">
        <f>G19+G21+G23+G25</f>
        <v>6551083.669999999</v>
      </c>
      <c r="H18" s="45">
        <f t="shared" si="0"/>
        <v>107.34378197250484</v>
      </c>
      <c r="I18" s="48"/>
      <c r="J18" s="47">
        <v>0</v>
      </c>
    </row>
    <row r="19" spans="1:11" s="1" customFormat="1" ht="61.5" customHeight="1" x14ac:dyDescent="0.25">
      <c r="A19" s="52" t="s">
        <v>37</v>
      </c>
      <c r="B19" s="91" t="s">
        <v>3</v>
      </c>
      <c r="C19" s="91"/>
      <c r="D19" s="91"/>
      <c r="E19" s="53">
        <v>1631600</v>
      </c>
      <c r="F19" s="53">
        <f>F20</f>
        <v>3167900</v>
      </c>
      <c r="G19" s="64">
        <f>G20</f>
        <v>3323222.89</v>
      </c>
      <c r="H19" s="45">
        <f t="shared" si="0"/>
        <v>104.9030237696897</v>
      </c>
      <c r="I19" s="53"/>
      <c r="J19" s="53">
        <v>0</v>
      </c>
    </row>
    <row r="20" spans="1:11" s="1" customFormat="1" ht="105.75" customHeight="1" x14ac:dyDescent="0.25">
      <c r="A20" s="52" t="s">
        <v>127</v>
      </c>
      <c r="B20" s="91" t="s">
        <v>163</v>
      </c>
      <c r="C20" s="91"/>
      <c r="D20" s="91"/>
      <c r="E20" s="53"/>
      <c r="F20" s="53">
        <v>3167900</v>
      </c>
      <c r="G20" s="64">
        <v>3323222.89</v>
      </c>
      <c r="H20" s="45">
        <f t="shared" si="0"/>
        <v>104.9030237696897</v>
      </c>
      <c r="I20" s="53"/>
      <c r="J20" s="53"/>
    </row>
    <row r="21" spans="1:11" s="1" customFormat="1" ht="75.75" customHeight="1" x14ac:dyDescent="0.25">
      <c r="A21" s="52" t="s">
        <v>38</v>
      </c>
      <c r="B21" s="91" t="s">
        <v>4</v>
      </c>
      <c r="C21" s="91"/>
      <c r="D21" s="91"/>
      <c r="E21" s="53">
        <v>14700</v>
      </c>
      <c r="F21" s="53">
        <f>F22</f>
        <v>15200</v>
      </c>
      <c r="G21" s="64">
        <f>G22</f>
        <v>19445.53</v>
      </c>
      <c r="H21" s="45">
        <f t="shared" si="0"/>
        <v>127.93111842105263</v>
      </c>
      <c r="I21" s="53"/>
      <c r="J21" s="53">
        <v>0</v>
      </c>
    </row>
    <row r="22" spans="1:11" s="1" customFormat="1" ht="120.75" customHeight="1" x14ac:dyDescent="0.25">
      <c r="A22" s="52" t="s">
        <v>128</v>
      </c>
      <c r="B22" s="96" t="s">
        <v>164</v>
      </c>
      <c r="C22" s="88"/>
      <c r="D22" s="89"/>
      <c r="E22" s="53"/>
      <c r="F22" s="53">
        <v>15200</v>
      </c>
      <c r="G22" s="64">
        <v>19445.53</v>
      </c>
      <c r="H22" s="45">
        <f t="shared" si="0"/>
        <v>127.93111842105263</v>
      </c>
      <c r="I22" s="53"/>
      <c r="J22" s="53"/>
    </row>
    <row r="23" spans="1:11" s="1" customFormat="1" ht="72" customHeight="1" x14ac:dyDescent="0.25">
      <c r="A23" s="41" t="s">
        <v>39</v>
      </c>
      <c r="B23" s="92" t="s">
        <v>13</v>
      </c>
      <c r="C23" s="92"/>
      <c r="D23" s="92"/>
      <c r="E23" s="53">
        <v>2544800</v>
      </c>
      <c r="F23" s="53">
        <f>F24</f>
        <v>3285300</v>
      </c>
      <c r="G23" s="64">
        <f>G24</f>
        <v>3540692.94</v>
      </c>
      <c r="H23" s="45">
        <f t="shared" si="0"/>
        <v>107.7738087845859</v>
      </c>
      <c r="I23" s="53"/>
      <c r="J23" s="53">
        <v>0</v>
      </c>
    </row>
    <row r="24" spans="1:11" s="1" customFormat="1" ht="107.25" customHeight="1" x14ac:dyDescent="0.25">
      <c r="A24" s="41" t="s">
        <v>129</v>
      </c>
      <c r="B24" s="97" t="s">
        <v>165</v>
      </c>
      <c r="C24" s="88"/>
      <c r="D24" s="89"/>
      <c r="E24" s="53"/>
      <c r="F24" s="53">
        <v>3285300</v>
      </c>
      <c r="G24" s="64">
        <v>3540692.94</v>
      </c>
      <c r="H24" s="45">
        <f t="shared" si="0"/>
        <v>107.7738087845859</v>
      </c>
      <c r="I24" s="53"/>
      <c r="J24" s="53"/>
    </row>
    <row r="25" spans="1:11" s="1" customFormat="1" ht="61.5" customHeight="1" x14ac:dyDescent="0.25">
      <c r="A25" s="41" t="s">
        <v>40</v>
      </c>
      <c r="B25" s="92" t="s">
        <v>14</v>
      </c>
      <c r="C25" s="92"/>
      <c r="D25" s="92"/>
      <c r="E25" s="53">
        <v>-235500</v>
      </c>
      <c r="F25" s="53">
        <f>F26</f>
        <v>-365500</v>
      </c>
      <c r="G25" s="64">
        <f>G26</f>
        <v>-332277.69</v>
      </c>
      <c r="H25" s="45">
        <f t="shared" si="0"/>
        <v>90.910448700410399</v>
      </c>
      <c r="I25" s="53"/>
      <c r="J25" s="53">
        <v>0</v>
      </c>
    </row>
    <row r="26" spans="1:11" s="1" customFormat="1" ht="104.25" customHeight="1" x14ac:dyDescent="0.25">
      <c r="A26" s="41" t="s">
        <v>130</v>
      </c>
      <c r="B26" s="97" t="s">
        <v>166</v>
      </c>
      <c r="C26" s="88"/>
      <c r="D26" s="89"/>
      <c r="E26" s="53"/>
      <c r="F26" s="53">
        <v>-365500</v>
      </c>
      <c r="G26" s="64">
        <v>-332277.69</v>
      </c>
      <c r="H26" s="45">
        <f t="shared" si="0"/>
        <v>90.910448700410399</v>
      </c>
      <c r="I26" s="53"/>
      <c r="J26" s="53"/>
    </row>
    <row r="27" spans="1:11" s="1" customFormat="1" ht="18.75" customHeight="1" x14ac:dyDescent="0.25">
      <c r="A27" s="41" t="s">
        <v>41</v>
      </c>
      <c r="B27" s="93" t="s">
        <v>42</v>
      </c>
      <c r="C27" s="94"/>
      <c r="D27" s="95"/>
      <c r="E27" s="46">
        <f>E28</f>
        <v>2000</v>
      </c>
      <c r="F27" s="46">
        <f>F28</f>
        <v>88000</v>
      </c>
      <c r="G27" s="44">
        <f>G28</f>
        <v>51272.9</v>
      </c>
      <c r="H27" s="45">
        <f t="shared" si="0"/>
        <v>58.264659090909085</v>
      </c>
      <c r="I27" s="44"/>
      <c r="J27" s="46">
        <v>0</v>
      </c>
    </row>
    <row r="28" spans="1:11" s="1" customFormat="1" ht="18.75" customHeight="1" x14ac:dyDescent="0.25">
      <c r="A28" s="54" t="s">
        <v>43</v>
      </c>
      <c r="B28" s="74" t="s">
        <v>44</v>
      </c>
      <c r="C28" s="74"/>
      <c r="D28" s="74"/>
      <c r="E28" s="47">
        <v>2000</v>
      </c>
      <c r="F28" s="47">
        <v>88000</v>
      </c>
      <c r="G28" s="48">
        <v>51272.9</v>
      </c>
      <c r="H28" s="45">
        <f t="shared" si="0"/>
        <v>58.264659090909085</v>
      </c>
      <c r="I28" s="48"/>
      <c r="J28" s="47">
        <v>0</v>
      </c>
    </row>
    <row r="29" spans="1:11" s="1" customFormat="1" ht="18.75" customHeight="1" x14ac:dyDescent="0.25">
      <c r="A29" s="41" t="s">
        <v>45</v>
      </c>
      <c r="B29" s="75" t="s">
        <v>46</v>
      </c>
      <c r="C29" s="75"/>
      <c r="D29" s="75"/>
      <c r="E29" s="55">
        <f>E30+E32</f>
        <v>11436000</v>
      </c>
      <c r="F29" s="55">
        <f>F30+F32</f>
        <v>11260000</v>
      </c>
      <c r="G29" s="56">
        <f>G30+G32</f>
        <v>15227989.780000001</v>
      </c>
      <c r="H29" s="45">
        <f t="shared" si="0"/>
        <v>135.23969609236235</v>
      </c>
      <c r="I29" s="56">
        <v>8847800</v>
      </c>
      <c r="J29" s="55">
        <v>9010300</v>
      </c>
    </row>
    <row r="30" spans="1:11" s="1" customFormat="1" ht="18" customHeight="1" x14ac:dyDescent="0.25">
      <c r="A30" s="66" t="s">
        <v>47</v>
      </c>
      <c r="B30" s="75" t="s">
        <v>48</v>
      </c>
      <c r="C30" s="75"/>
      <c r="D30" s="75"/>
      <c r="E30" s="55">
        <f>E31</f>
        <v>1322000</v>
      </c>
      <c r="F30" s="55">
        <f>F31</f>
        <v>4896000</v>
      </c>
      <c r="G30" s="56">
        <f>G31</f>
        <v>6925706.0099999998</v>
      </c>
      <c r="H30" s="45">
        <f t="shared" si="0"/>
        <v>141.45641360294115</v>
      </c>
      <c r="I30" s="56">
        <v>1398000</v>
      </c>
      <c r="J30" s="49">
        <f>J31</f>
        <v>1426000</v>
      </c>
    </row>
    <row r="31" spans="1:11" s="1" customFormat="1" ht="48.75" customHeight="1" x14ac:dyDescent="0.25">
      <c r="A31" s="41" t="s">
        <v>49</v>
      </c>
      <c r="B31" s="74" t="s">
        <v>50</v>
      </c>
      <c r="C31" s="74"/>
      <c r="D31" s="74"/>
      <c r="E31" s="49">
        <v>1322000</v>
      </c>
      <c r="F31" s="49">
        <v>4896000</v>
      </c>
      <c r="G31" s="50">
        <v>6925706.0099999998</v>
      </c>
      <c r="H31" s="45">
        <f t="shared" si="0"/>
        <v>141.45641360294115</v>
      </c>
      <c r="I31" s="50">
        <v>1398000</v>
      </c>
      <c r="J31" s="49">
        <v>1426000</v>
      </c>
    </row>
    <row r="32" spans="1:11" s="1" customFormat="1" ht="17.25" customHeight="1" x14ac:dyDescent="0.25">
      <c r="A32" s="66" t="s">
        <v>51</v>
      </c>
      <c r="B32" s="75" t="s">
        <v>52</v>
      </c>
      <c r="C32" s="75"/>
      <c r="D32" s="75"/>
      <c r="E32" s="55">
        <f>E33+E35</f>
        <v>10114000</v>
      </c>
      <c r="F32" s="55">
        <f>F33+F35</f>
        <v>6364000</v>
      </c>
      <c r="G32" s="56">
        <f>G33+G35</f>
        <v>8302283.7700000005</v>
      </c>
      <c r="H32" s="45">
        <f t="shared" si="0"/>
        <v>130.45700455688248</v>
      </c>
      <c r="I32" s="56">
        <v>7449800</v>
      </c>
      <c r="J32" s="56">
        <f>J33+J35</f>
        <v>7584300</v>
      </c>
      <c r="K32" s="57"/>
    </row>
    <row r="33" spans="1:12" s="1" customFormat="1" ht="17.25" customHeight="1" x14ac:dyDescent="0.25">
      <c r="A33" s="66" t="s">
        <v>53</v>
      </c>
      <c r="B33" s="75" t="s">
        <v>54</v>
      </c>
      <c r="C33" s="75"/>
      <c r="D33" s="75"/>
      <c r="E33" s="55">
        <f>E34</f>
        <v>4023800</v>
      </c>
      <c r="F33" s="55">
        <f>F34</f>
        <v>3794000</v>
      </c>
      <c r="G33" s="56">
        <f>G34</f>
        <v>4930058.6100000003</v>
      </c>
      <c r="H33" s="45">
        <f t="shared" si="0"/>
        <v>129.94355851344227</v>
      </c>
      <c r="I33" s="56">
        <f>I34</f>
        <v>4060000</v>
      </c>
      <c r="J33" s="55">
        <f>J34</f>
        <v>4070000</v>
      </c>
    </row>
    <row r="34" spans="1:12" s="1" customFormat="1" ht="32.25" customHeight="1" x14ac:dyDescent="0.25">
      <c r="A34" s="41" t="s">
        <v>55</v>
      </c>
      <c r="B34" s="87" t="s">
        <v>56</v>
      </c>
      <c r="C34" s="99"/>
      <c r="D34" s="100"/>
      <c r="E34" s="49">
        <v>4023800</v>
      </c>
      <c r="F34" s="49">
        <v>3794000</v>
      </c>
      <c r="G34" s="50">
        <v>4930058.6100000003</v>
      </c>
      <c r="H34" s="45">
        <f t="shared" si="0"/>
        <v>129.94355851344227</v>
      </c>
      <c r="I34" s="50">
        <v>4060000</v>
      </c>
      <c r="J34" s="49">
        <v>4070000</v>
      </c>
      <c r="L34" s="57"/>
    </row>
    <row r="35" spans="1:12" s="1" customFormat="1" ht="17.25" customHeight="1" x14ac:dyDescent="0.25">
      <c r="A35" s="66" t="s">
        <v>57</v>
      </c>
      <c r="B35" s="75" t="s">
        <v>58</v>
      </c>
      <c r="C35" s="75"/>
      <c r="D35" s="75"/>
      <c r="E35" s="55">
        <f>E36</f>
        <v>6090200</v>
      </c>
      <c r="F35" s="55">
        <f>F36</f>
        <v>2570000</v>
      </c>
      <c r="G35" s="56">
        <f>G36</f>
        <v>3372225.16</v>
      </c>
      <c r="H35" s="45">
        <f t="shared" si="0"/>
        <v>131.21498677042803</v>
      </c>
      <c r="I35" s="56">
        <f>I36</f>
        <v>3389800</v>
      </c>
      <c r="J35" s="55">
        <f>J36</f>
        <v>3514300</v>
      </c>
    </row>
    <row r="36" spans="1:12" s="1" customFormat="1" ht="32.25" customHeight="1" x14ac:dyDescent="0.25">
      <c r="A36" s="41" t="s">
        <v>59</v>
      </c>
      <c r="B36" s="101" t="s">
        <v>60</v>
      </c>
      <c r="C36" s="102"/>
      <c r="D36" s="103"/>
      <c r="E36" s="49">
        <v>6090200</v>
      </c>
      <c r="F36" s="49">
        <v>2570000</v>
      </c>
      <c r="G36" s="50">
        <v>3372225.16</v>
      </c>
      <c r="H36" s="45">
        <f t="shared" si="0"/>
        <v>131.21498677042803</v>
      </c>
      <c r="I36" s="50">
        <v>3389800</v>
      </c>
      <c r="J36" s="55">
        <v>3514300</v>
      </c>
    </row>
    <row r="37" spans="1:12" s="1" customFormat="1" ht="35.25" hidden="1" customHeight="1" x14ac:dyDescent="0.25">
      <c r="A37" s="58" t="s">
        <v>61</v>
      </c>
      <c r="B37" s="104" t="s">
        <v>15</v>
      </c>
      <c r="C37" s="104"/>
      <c r="D37" s="104"/>
      <c r="E37" s="55">
        <f>E38</f>
        <v>0</v>
      </c>
      <c r="F37" s="55">
        <v>0</v>
      </c>
      <c r="G37" s="56">
        <f>G38</f>
        <v>-0.71</v>
      </c>
      <c r="H37" s="45" t="e">
        <f t="shared" si="0"/>
        <v>#DIV/0!</v>
      </c>
      <c r="I37" s="56"/>
      <c r="J37" s="55">
        <v>0</v>
      </c>
    </row>
    <row r="38" spans="1:12" s="1" customFormat="1" ht="18.75" hidden="1" customHeight="1" x14ac:dyDescent="0.25">
      <c r="A38" s="58" t="s">
        <v>62</v>
      </c>
      <c r="B38" s="105" t="s">
        <v>63</v>
      </c>
      <c r="C38" s="105"/>
      <c r="D38" s="105"/>
      <c r="E38" s="55">
        <f>E39</f>
        <v>0</v>
      </c>
      <c r="F38" s="55">
        <v>0</v>
      </c>
      <c r="G38" s="56">
        <f>G39</f>
        <v>-0.71</v>
      </c>
      <c r="H38" s="45" t="e">
        <f t="shared" si="0"/>
        <v>#DIV/0!</v>
      </c>
      <c r="I38" s="56"/>
      <c r="J38" s="55">
        <v>0</v>
      </c>
    </row>
    <row r="39" spans="1:12" s="1" customFormat="1" ht="33" hidden="1" customHeight="1" x14ac:dyDescent="0.25">
      <c r="A39" s="59" t="s">
        <v>64</v>
      </c>
      <c r="B39" s="106" t="s">
        <v>65</v>
      </c>
      <c r="C39" s="106"/>
      <c r="D39" s="106"/>
      <c r="E39" s="49">
        <f>E40</f>
        <v>0</v>
      </c>
      <c r="F39" s="49">
        <v>0</v>
      </c>
      <c r="G39" s="50">
        <f>G40</f>
        <v>-0.71</v>
      </c>
      <c r="H39" s="45" t="e">
        <f t="shared" si="0"/>
        <v>#DIV/0!</v>
      </c>
      <c r="I39" s="50"/>
      <c r="J39" s="49">
        <v>0</v>
      </c>
    </row>
    <row r="40" spans="1:12" s="1" customFormat="1" ht="30.75" hidden="1" customHeight="1" x14ac:dyDescent="0.25">
      <c r="A40" s="59" t="s">
        <v>131</v>
      </c>
      <c r="B40" s="107" t="s">
        <v>132</v>
      </c>
      <c r="C40" s="107"/>
      <c r="D40" s="107"/>
      <c r="E40" s="49"/>
      <c r="F40" s="49">
        <v>0</v>
      </c>
      <c r="G40" s="50">
        <v>-0.71</v>
      </c>
      <c r="H40" s="45" t="e">
        <f t="shared" si="0"/>
        <v>#DIV/0!</v>
      </c>
      <c r="I40" s="50"/>
      <c r="J40" s="49">
        <v>0</v>
      </c>
    </row>
    <row r="41" spans="1:12" s="1" customFormat="1" ht="46.5" customHeight="1" x14ac:dyDescent="0.25">
      <c r="A41" s="67" t="s">
        <v>66</v>
      </c>
      <c r="B41" s="75" t="s">
        <v>67</v>
      </c>
      <c r="C41" s="75"/>
      <c r="D41" s="75"/>
      <c r="E41" s="55">
        <f>E42</f>
        <v>1608000</v>
      </c>
      <c r="F41" s="55">
        <f>F42</f>
        <v>1255450</v>
      </c>
      <c r="G41" s="56">
        <f>G42</f>
        <v>1353580.6300000001</v>
      </c>
      <c r="H41" s="45">
        <f t="shared" si="0"/>
        <v>107.81637102234261</v>
      </c>
      <c r="I41" s="56"/>
      <c r="J41" s="55">
        <f>J42</f>
        <v>0</v>
      </c>
    </row>
    <row r="42" spans="1:12" s="1" customFormat="1" ht="75" customHeight="1" x14ac:dyDescent="0.25">
      <c r="A42" s="67" t="s">
        <v>68</v>
      </c>
      <c r="B42" s="74" t="s">
        <v>69</v>
      </c>
      <c r="C42" s="74"/>
      <c r="D42" s="74"/>
      <c r="E42" s="55">
        <f>E43+E47</f>
        <v>1608000</v>
      </c>
      <c r="F42" s="55">
        <f>F43+F47+F45</f>
        <v>1255450</v>
      </c>
      <c r="G42" s="55">
        <f>G43+G47+G45</f>
        <v>1353580.6300000001</v>
      </c>
      <c r="H42" s="45">
        <f t="shared" si="0"/>
        <v>107.81637102234261</v>
      </c>
      <c r="I42" s="56"/>
      <c r="J42" s="55">
        <v>0</v>
      </c>
    </row>
    <row r="43" spans="1:12" s="1" customFormat="1" ht="62.25" customHeight="1" x14ac:dyDescent="0.25">
      <c r="A43" s="60" t="s">
        <v>70</v>
      </c>
      <c r="B43" s="74" t="s">
        <v>71</v>
      </c>
      <c r="C43" s="74"/>
      <c r="D43" s="74"/>
      <c r="E43" s="55">
        <f>E44</f>
        <v>537000</v>
      </c>
      <c r="F43" s="55">
        <f>F44</f>
        <v>624800</v>
      </c>
      <c r="G43" s="56">
        <f>G44</f>
        <v>790337.45</v>
      </c>
      <c r="H43" s="45">
        <f t="shared" si="0"/>
        <v>126.49447023047375</v>
      </c>
      <c r="I43" s="56"/>
      <c r="J43" s="55">
        <f>J44</f>
        <v>0</v>
      </c>
    </row>
    <row r="44" spans="1:12" s="1" customFormat="1" ht="73.5" customHeight="1" x14ac:dyDescent="0.25">
      <c r="A44" s="67" t="s">
        <v>72</v>
      </c>
      <c r="B44" s="74" t="s">
        <v>73</v>
      </c>
      <c r="C44" s="74"/>
      <c r="D44" s="74"/>
      <c r="E44" s="49">
        <v>537000</v>
      </c>
      <c r="F44" s="49">
        <v>624800</v>
      </c>
      <c r="G44" s="50">
        <v>790337.45</v>
      </c>
      <c r="H44" s="45">
        <f t="shared" si="0"/>
        <v>126.49447023047375</v>
      </c>
      <c r="I44" s="50"/>
      <c r="J44" s="49">
        <v>0</v>
      </c>
    </row>
    <row r="45" spans="1:12" s="1" customFormat="1" ht="73.5" customHeight="1" x14ac:dyDescent="0.25">
      <c r="A45" s="60" t="s">
        <v>167</v>
      </c>
      <c r="B45" s="108" t="s">
        <v>168</v>
      </c>
      <c r="C45" s="109"/>
      <c r="D45" s="110"/>
      <c r="E45" s="49"/>
      <c r="F45" s="49">
        <f>F46</f>
        <v>450</v>
      </c>
      <c r="G45" s="50">
        <f>G46</f>
        <v>454.62</v>
      </c>
      <c r="H45" s="45">
        <f t="shared" si="0"/>
        <v>101.02666666666667</v>
      </c>
      <c r="I45" s="50"/>
      <c r="J45" s="49"/>
    </row>
    <row r="46" spans="1:12" s="1" customFormat="1" ht="73.5" customHeight="1" x14ac:dyDescent="0.25">
      <c r="A46" s="67" t="s">
        <v>125</v>
      </c>
      <c r="B46" s="111" t="s">
        <v>124</v>
      </c>
      <c r="C46" s="112"/>
      <c r="D46" s="113"/>
      <c r="E46" s="49"/>
      <c r="F46" s="49">
        <v>450</v>
      </c>
      <c r="G46" s="50">
        <v>454.62</v>
      </c>
      <c r="H46" s="45">
        <f t="shared" si="0"/>
        <v>101.02666666666667</v>
      </c>
      <c r="I46" s="50"/>
      <c r="J46" s="49"/>
    </row>
    <row r="47" spans="1:12" s="1" customFormat="1" ht="86.25" customHeight="1" x14ac:dyDescent="0.25">
      <c r="A47" s="67" t="s">
        <v>74</v>
      </c>
      <c r="B47" s="75" t="s">
        <v>75</v>
      </c>
      <c r="C47" s="75"/>
      <c r="D47" s="75"/>
      <c r="E47" s="55">
        <v>1071000</v>
      </c>
      <c r="F47" s="55">
        <f>F48</f>
        <v>630200</v>
      </c>
      <c r="G47" s="56">
        <f>G48</f>
        <v>562788.56000000006</v>
      </c>
      <c r="H47" s="45">
        <f t="shared" si="0"/>
        <v>89.303167248492556</v>
      </c>
      <c r="I47" s="56"/>
      <c r="J47" s="55">
        <v>0</v>
      </c>
    </row>
    <row r="48" spans="1:12" s="1" customFormat="1" ht="60" customHeight="1" x14ac:dyDescent="0.25">
      <c r="A48" s="67" t="s">
        <v>76</v>
      </c>
      <c r="B48" s="74" t="s">
        <v>77</v>
      </c>
      <c r="C48" s="74"/>
      <c r="D48" s="74"/>
      <c r="E48" s="49">
        <v>1071000</v>
      </c>
      <c r="F48" s="49">
        <v>630200</v>
      </c>
      <c r="G48" s="50">
        <v>562788.56000000006</v>
      </c>
      <c r="H48" s="45">
        <f t="shared" si="0"/>
        <v>89.303167248492556</v>
      </c>
      <c r="I48" s="50"/>
      <c r="J48" s="49">
        <v>0</v>
      </c>
    </row>
    <row r="49" spans="1:10" s="1" customFormat="1" ht="31.5" hidden="1" customHeight="1" x14ac:dyDescent="0.25">
      <c r="A49" s="67" t="s">
        <v>78</v>
      </c>
      <c r="B49" s="75" t="s">
        <v>16</v>
      </c>
      <c r="C49" s="75"/>
      <c r="D49" s="75"/>
      <c r="E49" s="55">
        <v>20000</v>
      </c>
      <c r="F49" s="55">
        <f>F50</f>
        <v>0</v>
      </c>
      <c r="G49" s="56">
        <v>0</v>
      </c>
      <c r="H49" s="45" t="e">
        <f t="shared" si="0"/>
        <v>#DIV/0!</v>
      </c>
      <c r="I49" s="56"/>
      <c r="J49" s="56">
        <v>0</v>
      </c>
    </row>
    <row r="50" spans="1:10" s="1" customFormat="1" ht="47.25" hidden="1" customHeight="1" x14ac:dyDescent="0.25">
      <c r="A50" s="67" t="s">
        <v>79</v>
      </c>
      <c r="B50" s="74" t="s">
        <v>80</v>
      </c>
      <c r="C50" s="74"/>
      <c r="D50" s="74"/>
      <c r="E50" s="49">
        <v>20000</v>
      </c>
      <c r="F50" s="49">
        <f>F51</f>
        <v>0</v>
      </c>
      <c r="G50" s="50">
        <v>0</v>
      </c>
      <c r="H50" s="45" t="e">
        <f t="shared" si="0"/>
        <v>#DIV/0!</v>
      </c>
      <c r="I50" s="50"/>
      <c r="J50" s="50">
        <v>0</v>
      </c>
    </row>
    <row r="51" spans="1:10" s="1" customFormat="1" ht="47.25" hidden="1" customHeight="1" x14ac:dyDescent="0.25">
      <c r="A51" s="67" t="s">
        <v>81</v>
      </c>
      <c r="B51" s="74" t="s">
        <v>82</v>
      </c>
      <c r="C51" s="74"/>
      <c r="D51" s="74"/>
      <c r="E51" s="49">
        <v>20000</v>
      </c>
      <c r="F51" s="49">
        <v>0</v>
      </c>
      <c r="G51" s="50">
        <v>0</v>
      </c>
      <c r="H51" s="45" t="e">
        <f t="shared" si="0"/>
        <v>#DIV/0!</v>
      </c>
      <c r="I51" s="50"/>
      <c r="J51" s="50">
        <v>0</v>
      </c>
    </row>
    <row r="52" spans="1:10" s="1" customFormat="1" ht="39.75" hidden="1" customHeight="1" x14ac:dyDescent="0.25">
      <c r="A52" s="67"/>
      <c r="B52" s="87"/>
      <c r="C52" s="102"/>
      <c r="D52" s="103"/>
      <c r="E52" s="49"/>
      <c r="F52" s="49"/>
      <c r="G52" s="50"/>
      <c r="H52" s="45" t="e">
        <f t="shared" si="0"/>
        <v>#DIV/0!</v>
      </c>
      <c r="I52" s="50"/>
      <c r="J52" s="50"/>
    </row>
    <row r="53" spans="1:10" s="1" customFormat="1" ht="39.75" hidden="1" customHeight="1" x14ac:dyDescent="0.25">
      <c r="A53" s="67"/>
      <c r="B53" s="87"/>
      <c r="C53" s="102"/>
      <c r="D53" s="103"/>
      <c r="E53" s="49"/>
      <c r="F53" s="49"/>
      <c r="G53" s="50"/>
      <c r="H53" s="45" t="e">
        <f t="shared" si="0"/>
        <v>#DIV/0!</v>
      </c>
      <c r="I53" s="50"/>
      <c r="J53" s="50"/>
    </row>
    <row r="54" spans="1:10" s="1" customFormat="1" ht="23.25" hidden="1" customHeight="1" x14ac:dyDescent="0.25">
      <c r="A54" s="67"/>
      <c r="B54" s="87"/>
      <c r="C54" s="102"/>
      <c r="D54" s="103"/>
      <c r="E54" s="49"/>
      <c r="F54" s="49"/>
      <c r="G54" s="50"/>
      <c r="H54" s="45" t="e">
        <f t="shared" si="0"/>
        <v>#DIV/0!</v>
      </c>
      <c r="I54" s="50"/>
      <c r="J54" s="50"/>
    </row>
    <row r="55" spans="1:10" s="1" customFormat="1" ht="17.25" customHeight="1" x14ac:dyDescent="0.25">
      <c r="A55" s="67" t="s">
        <v>83</v>
      </c>
      <c r="B55" s="75" t="s">
        <v>84</v>
      </c>
      <c r="C55" s="75"/>
      <c r="D55" s="75"/>
      <c r="E55" s="55">
        <f>E59</f>
        <v>150000</v>
      </c>
      <c r="F55" s="55">
        <f>F59</f>
        <v>242000</v>
      </c>
      <c r="G55" s="56">
        <f>G59</f>
        <v>82299.45</v>
      </c>
      <c r="H55" s="45">
        <f t="shared" si="0"/>
        <v>34.008037190082646</v>
      </c>
      <c r="I55" s="56"/>
      <c r="J55" s="55">
        <f>J59</f>
        <v>0</v>
      </c>
    </row>
    <row r="56" spans="1:10" s="1" customFormat="1" ht="124.5" hidden="1" customHeight="1" x14ac:dyDescent="0.25">
      <c r="A56" s="41" t="s">
        <v>85</v>
      </c>
      <c r="B56" s="75" t="s">
        <v>86</v>
      </c>
      <c r="C56" s="75"/>
      <c r="D56" s="75"/>
      <c r="E56" s="49"/>
      <c r="F56" s="49"/>
      <c r="G56" s="50"/>
      <c r="H56" s="45" t="e">
        <f t="shared" si="0"/>
        <v>#DIV/0!</v>
      </c>
      <c r="I56" s="50"/>
      <c r="J56" s="49"/>
    </row>
    <row r="57" spans="1:10" s="1" customFormat="1" ht="124.5" hidden="1" customHeight="1" x14ac:dyDescent="0.25">
      <c r="A57" s="41" t="s">
        <v>87</v>
      </c>
      <c r="B57" s="74" t="s">
        <v>88</v>
      </c>
      <c r="C57" s="74"/>
      <c r="D57" s="74"/>
      <c r="E57" s="49"/>
      <c r="F57" s="49"/>
      <c r="G57" s="50"/>
      <c r="H57" s="45" t="e">
        <f t="shared" si="0"/>
        <v>#DIV/0!</v>
      </c>
      <c r="I57" s="50"/>
      <c r="J57" s="49"/>
    </row>
    <row r="58" spans="1:10" s="1" customFormat="1" ht="124.5" hidden="1" customHeight="1" x14ac:dyDescent="0.25">
      <c r="A58" s="67" t="s">
        <v>89</v>
      </c>
      <c r="B58" s="74" t="s">
        <v>90</v>
      </c>
      <c r="C58" s="74"/>
      <c r="D58" s="74"/>
      <c r="E58" s="49"/>
      <c r="F58" s="49"/>
      <c r="G58" s="50"/>
      <c r="H58" s="45" t="e">
        <f t="shared" si="0"/>
        <v>#DIV/0!</v>
      </c>
      <c r="I58" s="50"/>
      <c r="J58" s="49"/>
    </row>
    <row r="59" spans="1:10" s="1" customFormat="1" ht="45.75" customHeight="1" x14ac:dyDescent="0.25">
      <c r="A59" s="67" t="s">
        <v>91</v>
      </c>
      <c r="B59" s="75" t="s">
        <v>92</v>
      </c>
      <c r="C59" s="75"/>
      <c r="D59" s="75"/>
      <c r="E59" s="55">
        <f t="shared" ref="E59:G60" si="1">E60</f>
        <v>150000</v>
      </c>
      <c r="F59" s="55">
        <f t="shared" si="1"/>
        <v>242000</v>
      </c>
      <c r="G59" s="56">
        <f t="shared" si="1"/>
        <v>82299.45</v>
      </c>
      <c r="H59" s="45">
        <f t="shared" si="0"/>
        <v>34.008037190082646</v>
      </c>
      <c r="I59" s="56"/>
      <c r="J59" s="55">
        <f>J60</f>
        <v>0</v>
      </c>
    </row>
    <row r="60" spans="1:10" s="1" customFormat="1" ht="32.25" customHeight="1" x14ac:dyDescent="0.25">
      <c r="A60" s="67" t="s">
        <v>93</v>
      </c>
      <c r="B60" s="74" t="s">
        <v>94</v>
      </c>
      <c r="C60" s="74"/>
      <c r="D60" s="74"/>
      <c r="E60" s="49">
        <f t="shared" si="1"/>
        <v>150000</v>
      </c>
      <c r="F60" s="49">
        <f t="shared" si="1"/>
        <v>242000</v>
      </c>
      <c r="G60" s="50">
        <f t="shared" si="1"/>
        <v>82299.45</v>
      </c>
      <c r="H60" s="45">
        <f t="shared" si="0"/>
        <v>34.008037190082646</v>
      </c>
      <c r="I60" s="50"/>
      <c r="J60" s="49">
        <f>J61</f>
        <v>0</v>
      </c>
    </row>
    <row r="61" spans="1:10" s="1" customFormat="1" ht="46.5" customHeight="1" x14ac:dyDescent="0.25">
      <c r="A61" s="67" t="s">
        <v>95</v>
      </c>
      <c r="B61" s="74" t="s">
        <v>96</v>
      </c>
      <c r="C61" s="74"/>
      <c r="D61" s="74"/>
      <c r="E61" s="49">
        <v>150000</v>
      </c>
      <c r="F61" s="49">
        <v>242000</v>
      </c>
      <c r="G61" s="50">
        <v>82299.45</v>
      </c>
      <c r="H61" s="45">
        <f t="shared" si="0"/>
        <v>34.008037190082646</v>
      </c>
      <c r="I61" s="50"/>
      <c r="J61" s="49">
        <v>0</v>
      </c>
    </row>
    <row r="62" spans="1:10" s="1" customFormat="1" ht="18" customHeight="1" x14ac:dyDescent="0.25">
      <c r="A62" s="69" t="s">
        <v>121</v>
      </c>
      <c r="B62" s="93" t="s">
        <v>169</v>
      </c>
      <c r="C62" s="114"/>
      <c r="D62" s="115"/>
      <c r="E62" s="49"/>
      <c r="F62" s="55">
        <f>F63</f>
        <v>35600</v>
      </c>
      <c r="G62" s="56">
        <f>G63</f>
        <v>6690.87</v>
      </c>
      <c r="H62" s="45">
        <f t="shared" si="0"/>
        <v>18.794578651685391</v>
      </c>
      <c r="I62" s="50"/>
      <c r="J62" s="49"/>
    </row>
    <row r="63" spans="1:10" s="1" customFormat="1" ht="59.25" customHeight="1" x14ac:dyDescent="0.25">
      <c r="A63" s="69" t="s">
        <v>170</v>
      </c>
      <c r="B63" s="116" t="s">
        <v>171</v>
      </c>
      <c r="C63" s="117"/>
      <c r="D63" s="118"/>
      <c r="E63" s="49"/>
      <c r="F63" s="49">
        <f>F64</f>
        <v>35600</v>
      </c>
      <c r="G63" s="50">
        <f>G64</f>
        <v>6690.87</v>
      </c>
      <c r="H63" s="45">
        <f t="shared" si="0"/>
        <v>18.794578651685391</v>
      </c>
      <c r="I63" s="50"/>
      <c r="J63" s="49"/>
    </row>
    <row r="64" spans="1:10" s="1" customFormat="1" ht="59.25" customHeight="1" x14ac:dyDescent="0.25">
      <c r="A64" s="69" t="s">
        <v>137</v>
      </c>
      <c r="B64" s="116" t="s">
        <v>172</v>
      </c>
      <c r="C64" s="117"/>
      <c r="D64" s="118"/>
      <c r="E64" s="49"/>
      <c r="F64" s="49">
        <v>35600</v>
      </c>
      <c r="G64" s="50">
        <v>6690.87</v>
      </c>
      <c r="H64" s="45">
        <f t="shared" si="0"/>
        <v>18.794578651685391</v>
      </c>
      <c r="I64" s="50"/>
      <c r="J64" s="49"/>
    </row>
    <row r="65" spans="1:10" s="71" customFormat="1" ht="21" customHeight="1" x14ac:dyDescent="0.2">
      <c r="A65" s="70" t="s">
        <v>173</v>
      </c>
      <c r="B65" s="119" t="s">
        <v>174</v>
      </c>
      <c r="C65" s="120"/>
      <c r="D65" s="120"/>
      <c r="E65" s="55"/>
      <c r="F65" s="55">
        <f>F66</f>
        <v>130000</v>
      </c>
      <c r="G65" s="56">
        <f>G66</f>
        <v>102700</v>
      </c>
      <c r="H65" s="45">
        <f t="shared" si="0"/>
        <v>79</v>
      </c>
      <c r="I65" s="56"/>
      <c r="J65" s="55"/>
    </row>
    <row r="66" spans="1:10" s="1" customFormat="1" ht="21" customHeight="1" x14ac:dyDescent="0.25">
      <c r="A66" s="69" t="s">
        <v>133</v>
      </c>
      <c r="B66" s="121" t="s">
        <v>134</v>
      </c>
      <c r="C66" s="122"/>
      <c r="D66" s="122"/>
      <c r="E66" s="49"/>
      <c r="F66" s="49">
        <f>F67</f>
        <v>130000</v>
      </c>
      <c r="G66" s="50">
        <f>G67</f>
        <v>102700</v>
      </c>
      <c r="H66" s="45">
        <f t="shared" si="0"/>
        <v>79</v>
      </c>
      <c r="I66" s="50"/>
      <c r="J66" s="49"/>
    </row>
    <row r="67" spans="1:10" s="1" customFormat="1" ht="27.75" customHeight="1" x14ac:dyDescent="0.25">
      <c r="A67" s="69" t="s">
        <v>135</v>
      </c>
      <c r="B67" s="121" t="s">
        <v>136</v>
      </c>
      <c r="C67" s="122"/>
      <c r="D67" s="122"/>
      <c r="E67" s="49"/>
      <c r="F67" s="49">
        <v>130000</v>
      </c>
      <c r="G67" s="50">
        <v>102700</v>
      </c>
      <c r="H67" s="45">
        <f t="shared" si="0"/>
        <v>79</v>
      </c>
      <c r="I67" s="50"/>
      <c r="J67" s="49"/>
    </row>
    <row r="68" spans="1:10" s="1" customFormat="1" ht="16.5" customHeight="1" x14ac:dyDescent="0.25">
      <c r="A68" s="41" t="s">
        <v>97</v>
      </c>
      <c r="B68" s="75" t="s">
        <v>5</v>
      </c>
      <c r="C68" s="75"/>
      <c r="D68" s="75"/>
      <c r="E68" s="55">
        <f>E93+E78+E82</f>
        <v>6012992</v>
      </c>
      <c r="F68" s="55">
        <f>F73+F93</f>
        <v>15939198.999999998</v>
      </c>
      <c r="G68" s="55">
        <f>G73+G93</f>
        <v>85268494.109999999</v>
      </c>
      <c r="H68" s="45">
        <f t="shared" si="0"/>
        <v>534.96097332118143</v>
      </c>
      <c r="I68" s="56">
        <v>485287</v>
      </c>
      <c r="J68" s="55">
        <v>502724</v>
      </c>
    </row>
    <row r="69" spans="1:10" s="1" customFormat="1" ht="27" hidden="1" customHeight="1" x14ac:dyDescent="0.25">
      <c r="A69" s="41" t="s">
        <v>98</v>
      </c>
      <c r="B69" s="75" t="s">
        <v>6</v>
      </c>
      <c r="C69" s="75"/>
      <c r="D69" s="75"/>
      <c r="E69" s="55"/>
      <c r="F69" s="55"/>
      <c r="G69" s="56">
        <f>G93</f>
        <v>820756</v>
      </c>
      <c r="H69" s="45" t="e">
        <f t="shared" si="0"/>
        <v>#DIV/0!</v>
      </c>
      <c r="I69" s="56"/>
      <c r="J69" s="55">
        <v>0</v>
      </c>
    </row>
    <row r="70" spans="1:10" s="1" customFormat="1" ht="36.75" hidden="1" customHeight="1" x14ac:dyDescent="0.25">
      <c r="A70" s="41" t="s">
        <v>98</v>
      </c>
      <c r="B70" s="75" t="s">
        <v>7</v>
      </c>
      <c r="C70" s="75"/>
      <c r="D70" s="75"/>
      <c r="E70" s="55">
        <f>E72</f>
        <v>0</v>
      </c>
      <c r="F70" s="55"/>
      <c r="G70" s="56"/>
      <c r="H70" s="45" t="e">
        <f t="shared" si="0"/>
        <v>#DIV/0!</v>
      </c>
      <c r="I70" s="56"/>
      <c r="J70" s="55"/>
    </row>
    <row r="71" spans="1:10" s="1" customFormat="1" ht="26.25" hidden="1" customHeight="1" x14ac:dyDescent="0.25">
      <c r="A71" s="60" t="s">
        <v>99</v>
      </c>
      <c r="B71" s="74" t="s">
        <v>8</v>
      </c>
      <c r="C71" s="74"/>
      <c r="D71" s="74"/>
      <c r="E71" s="49"/>
      <c r="F71" s="49"/>
      <c r="G71" s="50"/>
      <c r="H71" s="45" t="e">
        <f t="shared" si="0"/>
        <v>#DIV/0!</v>
      </c>
      <c r="I71" s="50"/>
      <c r="J71" s="49">
        <f>J72</f>
        <v>0</v>
      </c>
    </row>
    <row r="72" spans="1:10" s="1" customFormat="1" ht="26.25" hidden="1" customHeight="1" x14ac:dyDescent="0.25">
      <c r="A72" s="60" t="s">
        <v>100</v>
      </c>
      <c r="B72" s="74" t="s">
        <v>101</v>
      </c>
      <c r="C72" s="74"/>
      <c r="D72" s="74"/>
      <c r="E72" s="49">
        <v>0</v>
      </c>
      <c r="F72" s="49"/>
      <c r="G72" s="50"/>
      <c r="H72" s="45" t="e">
        <f t="shared" si="0"/>
        <v>#DIV/0!</v>
      </c>
      <c r="I72" s="50"/>
      <c r="J72" s="49">
        <v>0</v>
      </c>
    </row>
    <row r="73" spans="1:10" s="1" customFormat="1" ht="28.5" customHeight="1" x14ac:dyDescent="0.25">
      <c r="A73" s="60" t="s">
        <v>175</v>
      </c>
      <c r="B73" s="93" t="s">
        <v>102</v>
      </c>
      <c r="C73" s="114"/>
      <c r="D73" s="115"/>
      <c r="E73" s="49"/>
      <c r="F73" s="55">
        <f>F74+F78+F82+F80+F84</f>
        <v>15248106.999999998</v>
      </c>
      <c r="G73" s="55">
        <f>G74+G78+G82+G80+G84</f>
        <v>84447738.109999999</v>
      </c>
      <c r="H73" s="45">
        <f t="shared" si="0"/>
        <v>553.82440659683198</v>
      </c>
      <c r="I73" s="50"/>
      <c r="J73" s="49"/>
    </row>
    <row r="74" spans="1:10" s="1" customFormat="1" ht="45.75" hidden="1" customHeight="1" x14ac:dyDescent="0.25">
      <c r="A74" s="60" t="s">
        <v>142</v>
      </c>
      <c r="B74" s="93" t="s">
        <v>122</v>
      </c>
      <c r="C74" s="114"/>
      <c r="D74" s="115"/>
      <c r="E74" s="55"/>
      <c r="F74" s="55">
        <f>F75</f>
        <v>0</v>
      </c>
      <c r="G74" s="50"/>
      <c r="H74" s="45" t="e">
        <f t="shared" si="0"/>
        <v>#DIV/0!</v>
      </c>
      <c r="I74" s="50"/>
      <c r="J74" s="49"/>
    </row>
    <row r="75" spans="1:10" s="1" customFormat="1" ht="30.75" hidden="1" customHeight="1" x14ac:dyDescent="0.25">
      <c r="A75" s="60" t="s">
        <v>143</v>
      </c>
      <c r="B75" s="87" t="s">
        <v>123</v>
      </c>
      <c r="C75" s="102"/>
      <c r="D75" s="103"/>
      <c r="E75" s="49"/>
      <c r="F75" s="49"/>
      <c r="G75" s="50"/>
      <c r="H75" s="45" t="e">
        <f t="shared" si="0"/>
        <v>#DIV/0!</v>
      </c>
      <c r="I75" s="50"/>
      <c r="J75" s="49"/>
    </row>
    <row r="76" spans="1:10" s="1" customFormat="1" ht="64.5" hidden="1" customHeight="1" x14ac:dyDescent="0.25">
      <c r="A76" s="60" t="s">
        <v>103</v>
      </c>
      <c r="B76" s="87" t="s">
        <v>104</v>
      </c>
      <c r="C76" s="102"/>
      <c r="D76" s="103"/>
      <c r="E76" s="49">
        <v>0</v>
      </c>
      <c r="F76" s="49"/>
      <c r="G76" s="50"/>
      <c r="H76" s="45" t="e">
        <f t="shared" si="0"/>
        <v>#DIV/0!</v>
      </c>
      <c r="I76" s="50"/>
      <c r="J76" s="49"/>
    </row>
    <row r="77" spans="1:10" s="1" customFormat="1" ht="26.25" hidden="1" customHeight="1" x14ac:dyDescent="0.25">
      <c r="A77" s="60" t="s">
        <v>105</v>
      </c>
      <c r="B77" s="87" t="s">
        <v>106</v>
      </c>
      <c r="C77" s="102"/>
      <c r="D77" s="103"/>
      <c r="E77" s="49">
        <v>0</v>
      </c>
      <c r="F77" s="49"/>
      <c r="G77" s="50"/>
      <c r="H77" s="45" t="e">
        <f t="shared" si="0"/>
        <v>#DIV/0!</v>
      </c>
      <c r="I77" s="50"/>
      <c r="J77" s="49"/>
    </row>
    <row r="78" spans="1:10" s="1" customFormat="1" ht="64.5" customHeight="1" x14ac:dyDescent="0.25">
      <c r="A78" s="60" t="s">
        <v>144</v>
      </c>
      <c r="B78" s="93" t="s">
        <v>107</v>
      </c>
      <c r="C78" s="114"/>
      <c r="D78" s="115"/>
      <c r="E78" s="55">
        <v>5532800</v>
      </c>
      <c r="F78" s="55">
        <f>F79</f>
        <v>9034096.5099999998</v>
      </c>
      <c r="G78" s="55">
        <f>G79</f>
        <v>38920907.210000001</v>
      </c>
      <c r="H78" s="45">
        <f t="shared" si="0"/>
        <v>430.82235359028732</v>
      </c>
      <c r="I78" s="50"/>
      <c r="J78" s="49">
        <v>0</v>
      </c>
    </row>
    <row r="79" spans="1:10" s="1" customFormat="1" ht="73.5" customHeight="1" x14ac:dyDescent="0.25">
      <c r="A79" s="60" t="s">
        <v>145</v>
      </c>
      <c r="B79" s="87" t="s">
        <v>108</v>
      </c>
      <c r="C79" s="102"/>
      <c r="D79" s="103"/>
      <c r="E79" s="49">
        <v>5532800</v>
      </c>
      <c r="F79" s="49">
        <v>9034096.5099999998</v>
      </c>
      <c r="G79" s="50">
        <v>38920907.210000001</v>
      </c>
      <c r="H79" s="45">
        <f t="shared" si="0"/>
        <v>430.82235359028732</v>
      </c>
      <c r="I79" s="50"/>
      <c r="J79" s="49">
        <v>0</v>
      </c>
    </row>
    <row r="80" spans="1:10" s="1" customFormat="1" ht="30" hidden="1" customHeight="1" x14ac:dyDescent="0.25">
      <c r="A80" s="60" t="s">
        <v>138</v>
      </c>
      <c r="B80" s="96" t="s">
        <v>139</v>
      </c>
      <c r="C80" s="123"/>
      <c r="D80" s="124"/>
      <c r="E80" s="49"/>
      <c r="F80" s="49">
        <f>F81</f>
        <v>0</v>
      </c>
      <c r="G80" s="50">
        <f>G81</f>
        <v>9190190.2699999996</v>
      </c>
      <c r="H80" s="45" t="e">
        <f t="shared" si="0"/>
        <v>#DIV/0!</v>
      </c>
      <c r="I80" s="50"/>
      <c r="J80" s="49">
        <f>J81</f>
        <v>0</v>
      </c>
    </row>
    <row r="81" spans="1:10" s="1" customFormat="1" ht="42.75" hidden="1" customHeight="1" x14ac:dyDescent="0.25">
      <c r="A81" s="60" t="s">
        <v>140</v>
      </c>
      <c r="B81" s="96" t="s">
        <v>141</v>
      </c>
      <c r="C81" s="123"/>
      <c r="D81" s="124"/>
      <c r="E81" s="49"/>
      <c r="F81" s="49">
        <v>0</v>
      </c>
      <c r="G81" s="50">
        <v>9190190.2699999996</v>
      </c>
      <c r="H81" s="45" t="e">
        <f t="shared" si="0"/>
        <v>#DIV/0!</v>
      </c>
      <c r="I81" s="50"/>
      <c r="J81" s="49">
        <v>0</v>
      </c>
    </row>
    <row r="82" spans="1:10" s="1" customFormat="1" ht="48" customHeight="1" x14ac:dyDescent="0.25">
      <c r="A82" s="60" t="s">
        <v>146</v>
      </c>
      <c r="B82" s="93" t="s">
        <v>109</v>
      </c>
      <c r="C82" s="114"/>
      <c r="D82" s="115"/>
      <c r="E82" s="49">
        <f>E83</f>
        <v>0</v>
      </c>
      <c r="F82" s="55">
        <f>F83</f>
        <v>2900609.8</v>
      </c>
      <c r="G82" s="49">
        <f>G83</f>
        <v>4453556.1399999997</v>
      </c>
      <c r="H82" s="45">
        <f t="shared" si="0"/>
        <v>153.53861591448805</v>
      </c>
      <c r="I82" s="49">
        <f>I83</f>
        <v>0</v>
      </c>
      <c r="J82" s="49">
        <f>J83</f>
        <v>0</v>
      </c>
    </row>
    <row r="83" spans="1:10" s="1" customFormat="1" ht="60" customHeight="1" x14ac:dyDescent="0.25">
      <c r="A83" s="60" t="s">
        <v>147</v>
      </c>
      <c r="B83" s="87" t="s">
        <v>110</v>
      </c>
      <c r="C83" s="102"/>
      <c r="D83" s="103"/>
      <c r="E83" s="49">
        <v>0</v>
      </c>
      <c r="F83" s="49">
        <v>2900609.8</v>
      </c>
      <c r="G83" s="50">
        <v>4453556.1399999997</v>
      </c>
      <c r="H83" s="45">
        <f t="shared" si="0"/>
        <v>153.53861591448805</v>
      </c>
      <c r="I83" s="50"/>
      <c r="J83" s="49"/>
    </row>
    <row r="84" spans="1:10" s="1" customFormat="1" ht="20.25" customHeight="1" x14ac:dyDescent="0.25">
      <c r="A84" s="60" t="s">
        <v>148</v>
      </c>
      <c r="B84" s="75" t="s">
        <v>9</v>
      </c>
      <c r="C84" s="75"/>
      <c r="D84" s="75"/>
      <c r="E84" s="55">
        <f>E92</f>
        <v>0</v>
      </c>
      <c r="F84" s="55">
        <f>F85</f>
        <v>3313400.69</v>
      </c>
      <c r="G84" s="55">
        <f>G85</f>
        <v>31883084.489999998</v>
      </c>
      <c r="H84" s="45">
        <f t="shared" si="0"/>
        <v>962.24657000358138</v>
      </c>
      <c r="I84" s="55">
        <f>I92</f>
        <v>0</v>
      </c>
      <c r="J84" s="55">
        <f>J92</f>
        <v>0</v>
      </c>
    </row>
    <row r="85" spans="1:10" s="1" customFormat="1" ht="27" customHeight="1" x14ac:dyDescent="0.25">
      <c r="A85" s="60" t="s">
        <v>176</v>
      </c>
      <c r="B85" s="75" t="s">
        <v>177</v>
      </c>
      <c r="C85" s="75"/>
      <c r="D85" s="75"/>
      <c r="E85" s="49">
        <v>0</v>
      </c>
      <c r="F85" s="49">
        <f>F86+F87</f>
        <v>3313400.69</v>
      </c>
      <c r="G85" s="50">
        <f>G86+G87+G88</f>
        <v>31883084.489999998</v>
      </c>
      <c r="H85" s="65">
        <f t="shared" si="0"/>
        <v>962.24657000358138</v>
      </c>
      <c r="I85" s="56"/>
      <c r="J85" s="55">
        <v>0</v>
      </c>
    </row>
    <row r="86" spans="1:10" s="1" customFormat="1" ht="27" customHeight="1" x14ac:dyDescent="0.25">
      <c r="A86" s="60" t="s">
        <v>149</v>
      </c>
      <c r="B86" s="87" t="s">
        <v>178</v>
      </c>
      <c r="C86" s="102"/>
      <c r="D86" s="103"/>
      <c r="E86" s="49">
        <v>0</v>
      </c>
      <c r="F86" s="49">
        <v>990800.69</v>
      </c>
      <c r="G86" s="50">
        <v>7884991.25</v>
      </c>
      <c r="H86" s="65">
        <f t="shared" si="0"/>
        <v>795.82012099729161</v>
      </c>
      <c r="I86" s="56"/>
      <c r="J86" s="55"/>
    </row>
    <row r="87" spans="1:10" s="1" customFormat="1" ht="30.75" customHeight="1" x14ac:dyDescent="0.25">
      <c r="A87" s="60" t="s">
        <v>149</v>
      </c>
      <c r="B87" s="87" t="s">
        <v>179</v>
      </c>
      <c r="C87" s="102"/>
      <c r="D87" s="103"/>
      <c r="E87" s="55"/>
      <c r="F87" s="49">
        <v>2322600</v>
      </c>
      <c r="G87" s="50">
        <v>1853577</v>
      </c>
      <c r="H87" s="65">
        <f t="shared" si="0"/>
        <v>79.806122448979593</v>
      </c>
      <c r="I87" s="56"/>
      <c r="J87" s="55"/>
    </row>
    <row r="88" spans="1:10" s="1" customFormat="1" ht="51" customHeight="1" x14ac:dyDescent="0.25">
      <c r="A88" s="61">
        <v>202020880000151</v>
      </c>
      <c r="B88" s="125" t="s">
        <v>180</v>
      </c>
      <c r="C88" s="125"/>
      <c r="D88" s="125"/>
      <c r="E88" s="49"/>
      <c r="F88" s="49"/>
      <c r="G88" s="50">
        <v>22144516.239999998</v>
      </c>
      <c r="H88" s="45" t="e">
        <f t="shared" ref="H88:H104" si="2">G88/F88*100</f>
        <v>#DIV/0!</v>
      </c>
      <c r="I88" s="50"/>
      <c r="J88" s="49">
        <v>0</v>
      </c>
    </row>
    <row r="89" spans="1:10" s="1" customFormat="1" ht="69.75" hidden="1" customHeight="1" x14ac:dyDescent="0.25">
      <c r="A89" s="60"/>
      <c r="B89" s="125" t="s">
        <v>111</v>
      </c>
      <c r="C89" s="125"/>
      <c r="D89" s="125"/>
      <c r="E89" s="49"/>
      <c r="F89" s="49"/>
      <c r="G89" s="50"/>
      <c r="H89" s="45" t="e">
        <f t="shared" si="2"/>
        <v>#DIV/0!</v>
      </c>
      <c r="I89" s="50"/>
      <c r="J89" s="49">
        <v>0</v>
      </c>
    </row>
    <row r="90" spans="1:10" s="1" customFormat="1" ht="83.25" hidden="1" customHeight="1" x14ac:dyDescent="0.25">
      <c r="A90" s="60"/>
      <c r="B90" s="125" t="s">
        <v>112</v>
      </c>
      <c r="C90" s="125"/>
      <c r="D90" s="125"/>
      <c r="E90" s="49"/>
      <c r="F90" s="49"/>
      <c r="G90" s="50"/>
      <c r="H90" s="45" t="e">
        <f t="shared" si="2"/>
        <v>#DIV/0!</v>
      </c>
      <c r="I90" s="50"/>
      <c r="J90" s="49"/>
    </row>
    <row r="91" spans="1:10" s="1" customFormat="1" ht="15.75" hidden="1" customHeight="1" x14ac:dyDescent="0.25">
      <c r="A91" s="60"/>
      <c r="B91" s="125" t="s">
        <v>113</v>
      </c>
      <c r="C91" s="125"/>
      <c r="D91" s="125"/>
      <c r="E91" s="49"/>
      <c r="F91" s="49"/>
      <c r="G91" s="50"/>
      <c r="H91" s="45" t="e">
        <f t="shared" si="2"/>
        <v>#DIV/0!</v>
      </c>
      <c r="I91" s="50"/>
      <c r="J91" s="49"/>
    </row>
    <row r="92" spans="1:10" s="1" customFormat="1" ht="23.25" hidden="1" customHeight="1" x14ac:dyDescent="0.25">
      <c r="A92" s="60" t="s">
        <v>114</v>
      </c>
      <c r="B92" s="126" t="s">
        <v>115</v>
      </c>
      <c r="C92" s="102"/>
      <c r="D92" s="103"/>
      <c r="E92" s="49"/>
      <c r="F92" s="49"/>
      <c r="G92" s="50"/>
      <c r="H92" s="45" t="e">
        <f t="shared" si="2"/>
        <v>#DIV/0!</v>
      </c>
      <c r="I92" s="50"/>
      <c r="J92" s="49"/>
    </row>
    <row r="93" spans="1:10" s="1" customFormat="1" ht="35.25" customHeight="1" x14ac:dyDescent="0.25">
      <c r="A93" s="41" t="s">
        <v>150</v>
      </c>
      <c r="B93" s="75" t="s">
        <v>10</v>
      </c>
      <c r="C93" s="75"/>
      <c r="D93" s="75"/>
      <c r="E93" s="55">
        <f>E94+E96</f>
        <v>480192</v>
      </c>
      <c r="F93" s="55">
        <f>F94+F96</f>
        <v>691092</v>
      </c>
      <c r="G93" s="56">
        <f>G94</f>
        <v>820756</v>
      </c>
      <c r="H93" s="45">
        <f t="shared" si="2"/>
        <v>118.76219085157982</v>
      </c>
      <c r="I93" s="56"/>
      <c r="J93" s="55">
        <v>0</v>
      </c>
    </row>
    <row r="94" spans="1:10" s="1" customFormat="1" ht="35.25" customHeight="1" x14ac:dyDescent="0.25">
      <c r="A94" s="41" t="s">
        <v>153</v>
      </c>
      <c r="B94" s="74" t="s">
        <v>116</v>
      </c>
      <c r="C94" s="74"/>
      <c r="D94" s="74"/>
      <c r="E94" s="49">
        <f>E95</f>
        <v>479992</v>
      </c>
      <c r="F94" s="49">
        <f>F95</f>
        <v>690892</v>
      </c>
      <c r="G94" s="49">
        <f>G95</f>
        <v>820756</v>
      </c>
      <c r="H94" s="45">
        <f t="shared" si="2"/>
        <v>118.79657023094782</v>
      </c>
      <c r="I94" s="49"/>
      <c r="J94" s="49">
        <v>0</v>
      </c>
    </row>
    <row r="95" spans="1:10" s="1" customFormat="1" ht="46.5" customHeight="1" x14ac:dyDescent="0.25">
      <c r="A95" s="41" t="s">
        <v>154</v>
      </c>
      <c r="B95" s="74" t="s">
        <v>117</v>
      </c>
      <c r="C95" s="74"/>
      <c r="D95" s="74"/>
      <c r="E95" s="49">
        <v>479992</v>
      </c>
      <c r="F95" s="49">
        <v>690892</v>
      </c>
      <c r="G95" s="50">
        <v>820756</v>
      </c>
      <c r="H95" s="45">
        <f t="shared" si="2"/>
        <v>118.79657023094782</v>
      </c>
      <c r="I95" s="50"/>
      <c r="J95" s="49">
        <v>0</v>
      </c>
    </row>
    <row r="96" spans="1:10" s="1" customFormat="1" ht="31.5" customHeight="1" x14ac:dyDescent="0.25">
      <c r="A96" s="41" t="s">
        <v>151</v>
      </c>
      <c r="B96" s="74" t="s">
        <v>11</v>
      </c>
      <c r="C96" s="74"/>
      <c r="D96" s="74"/>
      <c r="E96" s="55">
        <f>E97</f>
        <v>200</v>
      </c>
      <c r="F96" s="55">
        <f>F97</f>
        <v>200</v>
      </c>
      <c r="G96" s="50">
        <v>0</v>
      </c>
      <c r="H96" s="45">
        <f t="shared" si="2"/>
        <v>0</v>
      </c>
      <c r="I96" s="50"/>
      <c r="J96" s="49">
        <f>J99</f>
        <v>0</v>
      </c>
    </row>
    <row r="97" spans="1:28" s="1" customFormat="1" ht="31.5" hidden="1" customHeight="1" x14ac:dyDescent="0.25">
      <c r="A97" s="41" t="s">
        <v>152</v>
      </c>
      <c r="B97" s="74" t="s">
        <v>118</v>
      </c>
      <c r="C97" s="74"/>
      <c r="D97" s="74"/>
      <c r="E97" s="49">
        <v>200</v>
      </c>
      <c r="F97" s="49">
        <v>200</v>
      </c>
      <c r="G97" s="50">
        <v>0</v>
      </c>
      <c r="H97" s="45">
        <f t="shared" si="2"/>
        <v>0</v>
      </c>
      <c r="I97" s="50"/>
      <c r="J97" s="49">
        <v>0</v>
      </c>
    </row>
    <row r="98" spans="1:28" s="1" customFormat="1" ht="65.25" hidden="1" customHeight="1" x14ac:dyDescent="0.25">
      <c r="A98" s="41"/>
      <c r="B98" s="74" t="s">
        <v>181</v>
      </c>
      <c r="C98" s="74"/>
      <c r="D98" s="74"/>
      <c r="E98" s="49">
        <v>0</v>
      </c>
      <c r="F98" s="49"/>
      <c r="G98" s="50"/>
      <c r="H98" s="45" t="e">
        <f t="shared" si="2"/>
        <v>#DIV/0!</v>
      </c>
      <c r="I98" s="50"/>
      <c r="J98" s="49">
        <v>0</v>
      </c>
    </row>
    <row r="99" spans="1:28" s="1" customFormat="1" ht="66" hidden="1" customHeight="1" x14ac:dyDescent="0.25">
      <c r="A99" s="41"/>
      <c r="B99" s="72" t="s">
        <v>119</v>
      </c>
      <c r="C99" s="72"/>
      <c r="D99" s="72"/>
      <c r="E99" s="62">
        <v>200</v>
      </c>
      <c r="F99" s="62">
        <v>200</v>
      </c>
      <c r="G99" s="63">
        <v>0</v>
      </c>
      <c r="H99" s="45">
        <f t="shared" si="2"/>
        <v>0</v>
      </c>
      <c r="I99" s="63"/>
      <c r="J99" s="62">
        <v>0</v>
      </c>
    </row>
    <row r="100" spans="1:28" s="1" customFormat="1" ht="15.75" hidden="1" customHeight="1" x14ac:dyDescent="0.25">
      <c r="A100" s="41" t="s">
        <v>182</v>
      </c>
      <c r="B100" s="75" t="s">
        <v>126</v>
      </c>
      <c r="C100" s="75"/>
      <c r="D100" s="75"/>
      <c r="E100" s="49"/>
      <c r="F100" s="49"/>
      <c r="G100" s="50"/>
      <c r="H100" s="45" t="e">
        <f t="shared" si="2"/>
        <v>#DIV/0!</v>
      </c>
      <c r="I100" s="50"/>
      <c r="J100" s="49"/>
    </row>
    <row r="101" spans="1:28" s="1" customFormat="1" ht="88.5" hidden="1" customHeight="1" x14ac:dyDescent="0.25">
      <c r="A101" s="41" t="s">
        <v>183</v>
      </c>
      <c r="B101" s="76" t="s">
        <v>184</v>
      </c>
      <c r="C101" s="76"/>
      <c r="D101" s="76"/>
      <c r="E101" s="49"/>
      <c r="F101" s="49"/>
      <c r="G101" s="50"/>
      <c r="H101" s="45" t="e">
        <f t="shared" si="2"/>
        <v>#DIV/0!</v>
      </c>
      <c r="I101" s="50"/>
      <c r="J101" s="49"/>
    </row>
    <row r="102" spans="1:28" s="1" customFormat="1" ht="95.25" hidden="1" customHeight="1" x14ac:dyDescent="0.25">
      <c r="A102" s="41" t="s">
        <v>185</v>
      </c>
      <c r="B102" s="72" t="s">
        <v>186</v>
      </c>
      <c r="C102" s="72"/>
      <c r="D102" s="72"/>
      <c r="E102" s="49"/>
      <c r="F102" s="49"/>
      <c r="G102" s="50"/>
      <c r="H102" s="45" t="e">
        <f t="shared" si="2"/>
        <v>#DIV/0!</v>
      </c>
      <c r="I102" s="50"/>
      <c r="J102" s="49"/>
    </row>
    <row r="103" spans="1:28" s="1" customFormat="1" ht="30.75" hidden="1" customHeight="1" x14ac:dyDescent="0.25">
      <c r="A103" s="41"/>
      <c r="B103" s="72" t="s">
        <v>187</v>
      </c>
      <c r="C103" s="72"/>
      <c r="D103" s="72"/>
      <c r="E103" s="49"/>
      <c r="F103" s="49"/>
      <c r="G103" s="50"/>
      <c r="H103" s="45" t="e">
        <f t="shared" si="2"/>
        <v>#DIV/0!</v>
      </c>
      <c r="I103" s="50"/>
      <c r="J103" s="49"/>
    </row>
    <row r="104" spans="1:28" s="1" customFormat="1" ht="15" x14ac:dyDescent="0.25">
      <c r="A104" s="73" t="s">
        <v>120</v>
      </c>
      <c r="B104" s="73"/>
      <c r="C104" s="73"/>
      <c r="D104" s="73"/>
      <c r="E104" s="55">
        <f>E8+E68</f>
        <v>28519592</v>
      </c>
      <c r="F104" s="55">
        <f>F8+F68</f>
        <v>45801799</v>
      </c>
      <c r="G104" s="56">
        <f>G8+G68</f>
        <v>120913967.47999999</v>
      </c>
      <c r="H104" s="45">
        <f t="shared" si="2"/>
        <v>263.99392626477402</v>
      </c>
      <c r="I104" s="56">
        <v>20692187</v>
      </c>
      <c r="J104" s="56">
        <v>21135224</v>
      </c>
    </row>
    <row r="105" spans="1:28" s="1" customFormat="1" ht="65.25" hidden="1" customHeight="1" x14ac:dyDescent="0.25">
      <c r="A105" s="41"/>
      <c r="B105" s="74"/>
      <c r="C105" s="74"/>
      <c r="D105" s="74"/>
      <c r="E105" s="49"/>
      <c r="F105" s="49"/>
      <c r="G105" s="50"/>
      <c r="H105" s="45"/>
      <c r="I105" s="50"/>
      <c r="J105" s="49">
        <v>0</v>
      </c>
    </row>
    <row r="106" spans="1:28" s="1" customFormat="1" ht="74.25" hidden="1" customHeight="1" x14ac:dyDescent="0.25">
      <c r="A106" s="41"/>
      <c r="B106" s="72"/>
      <c r="C106" s="72"/>
      <c r="D106" s="72"/>
      <c r="E106" s="62"/>
      <c r="F106" s="62"/>
      <c r="G106" s="63"/>
      <c r="H106" s="45"/>
      <c r="I106" s="63"/>
      <c r="J106" s="62">
        <v>0</v>
      </c>
    </row>
    <row r="107" spans="1:28" s="1" customFormat="1" ht="15.75" hidden="1" customHeight="1" x14ac:dyDescent="0.25">
      <c r="A107" s="41"/>
      <c r="B107" s="75"/>
      <c r="C107" s="75"/>
      <c r="D107" s="75"/>
      <c r="E107" s="49"/>
      <c r="F107" s="49"/>
      <c r="G107" s="50"/>
      <c r="H107" s="45" t="e">
        <f t="shared" ref="H107:H111" si="3">G107/F107*100</f>
        <v>#DIV/0!</v>
      </c>
      <c r="I107" s="50"/>
      <c r="J107" s="49"/>
    </row>
    <row r="108" spans="1:28" s="1" customFormat="1" ht="88.5" hidden="1" customHeight="1" x14ac:dyDescent="0.25">
      <c r="A108" s="41"/>
      <c r="B108" s="76"/>
      <c r="C108" s="76"/>
      <c r="D108" s="76"/>
      <c r="E108" s="49"/>
      <c r="F108" s="49"/>
      <c r="G108" s="50"/>
      <c r="H108" s="45" t="e">
        <f t="shared" si="3"/>
        <v>#DIV/0!</v>
      </c>
      <c r="I108" s="50"/>
      <c r="J108" s="49"/>
    </row>
    <row r="109" spans="1:28" s="1" customFormat="1" ht="95.25" hidden="1" customHeight="1" x14ac:dyDescent="0.25">
      <c r="A109" s="41"/>
      <c r="B109" s="72"/>
      <c r="C109" s="72"/>
      <c r="D109" s="72"/>
      <c r="E109" s="49"/>
      <c r="F109" s="49"/>
      <c r="G109" s="50"/>
      <c r="H109" s="45" t="e">
        <f t="shared" si="3"/>
        <v>#DIV/0!</v>
      </c>
      <c r="I109" s="50"/>
      <c r="J109" s="49"/>
    </row>
    <row r="110" spans="1:28" s="1" customFormat="1" ht="30.75" hidden="1" customHeight="1" x14ac:dyDescent="0.25">
      <c r="A110" s="41"/>
      <c r="B110" s="72"/>
      <c r="C110" s="72"/>
      <c r="D110" s="72"/>
      <c r="E110" s="49"/>
      <c r="F110" s="49"/>
      <c r="G110" s="50"/>
      <c r="H110" s="45" t="e">
        <f t="shared" si="3"/>
        <v>#DIV/0!</v>
      </c>
      <c r="I110" s="50"/>
      <c r="J110" s="49"/>
    </row>
    <row r="111" spans="1:28" s="1" customFormat="1" ht="15" hidden="1" x14ac:dyDescent="0.25">
      <c r="A111" s="73" t="s">
        <v>120</v>
      </c>
      <c r="B111" s="73"/>
      <c r="C111" s="73"/>
      <c r="D111" s="73"/>
      <c r="E111" s="55">
        <f>E8+E69</f>
        <v>22506600</v>
      </c>
      <c r="F111" s="55">
        <f>F8+F69</f>
        <v>29862600</v>
      </c>
      <c r="G111" s="56">
        <f>G8+G69</f>
        <v>36466229.369999997</v>
      </c>
      <c r="H111" s="45">
        <f t="shared" si="3"/>
        <v>122.1133771674268</v>
      </c>
      <c r="I111" s="56">
        <v>20692187</v>
      </c>
      <c r="J111" s="56">
        <v>21135224</v>
      </c>
    </row>
    <row r="112" spans="1:28" ht="30.75" hidden="1" customHeight="1" x14ac:dyDescent="0.25">
      <c r="A112" s="30"/>
      <c r="B112" s="14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2"/>
      <c r="Q112" s="13"/>
      <c r="R112" s="13"/>
      <c r="S112" s="11"/>
      <c r="T112" s="12"/>
      <c r="U112" s="10"/>
      <c r="W112" s="13"/>
      <c r="X112" s="13"/>
      <c r="Y112" s="13"/>
      <c r="Z112" s="13"/>
      <c r="AA112" s="13"/>
      <c r="AB112" s="13"/>
    </row>
    <row r="113" spans="1:28" ht="30.75" hidden="1" customHeight="1" x14ac:dyDescent="0.25">
      <c r="A113" s="30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2"/>
      <c r="Q113" s="13"/>
      <c r="R113" s="16"/>
      <c r="S113" s="11"/>
      <c r="T113" s="12"/>
      <c r="U113" s="10"/>
      <c r="W113" s="13"/>
      <c r="X113" s="13"/>
      <c r="Y113" s="13"/>
      <c r="Z113" s="13"/>
      <c r="AA113" s="13"/>
      <c r="AB113" s="13"/>
    </row>
    <row r="114" spans="1:28" ht="40.5" hidden="1" customHeight="1" x14ac:dyDescent="0.25">
      <c r="A114" s="30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2"/>
      <c r="Q114" s="13"/>
      <c r="R114" s="13"/>
      <c r="S114" s="11"/>
      <c r="T114" s="12"/>
      <c r="U114" s="10"/>
      <c r="W114" s="13"/>
      <c r="X114" s="13"/>
      <c r="Y114" s="13"/>
      <c r="Z114" s="13"/>
      <c r="AA114" s="13"/>
      <c r="AB114" s="13"/>
    </row>
    <row r="115" spans="1:28" ht="40.5" hidden="1" customHeight="1" x14ac:dyDescent="0.25">
      <c r="A115" s="30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2"/>
      <c r="Q115" s="13"/>
      <c r="R115" s="13"/>
      <c r="S115" s="11"/>
      <c r="T115" s="12"/>
      <c r="U115" s="10"/>
      <c r="W115" s="13"/>
      <c r="X115" s="13"/>
      <c r="Y115" s="13"/>
      <c r="Z115" s="13"/>
      <c r="AA115" s="13"/>
      <c r="AB115" s="13"/>
    </row>
    <row r="116" spans="1:28" ht="16.5" hidden="1" customHeight="1" x14ac:dyDescent="0.25">
      <c r="A116" s="30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2"/>
      <c r="Q116" s="13"/>
      <c r="R116" s="13"/>
      <c r="S116" s="11"/>
      <c r="T116" s="12"/>
      <c r="U116" s="10"/>
      <c r="W116" s="13"/>
      <c r="X116" s="13"/>
      <c r="Y116" s="13"/>
      <c r="Z116" s="13"/>
      <c r="AA116" s="13"/>
      <c r="AB116" s="13"/>
    </row>
    <row r="117" spans="1:28" ht="24.75" hidden="1" customHeight="1" x14ac:dyDescent="0.25">
      <c r="A117" s="30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2"/>
      <c r="Q117" s="13"/>
      <c r="R117" s="13"/>
      <c r="S117" s="11"/>
      <c r="T117" s="12"/>
      <c r="U117" s="10"/>
      <c r="W117" s="13"/>
      <c r="X117" s="13"/>
      <c r="Y117" s="13"/>
      <c r="Z117" s="13"/>
      <c r="AA117" s="13"/>
      <c r="AB117" s="13"/>
    </row>
    <row r="118" spans="1:28" ht="33.75" hidden="1" customHeight="1" x14ac:dyDescent="0.25">
      <c r="A118" s="30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2"/>
      <c r="Q118" s="13"/>
      <c r="R118" s="13"/>
      <c r="S118" s="11"/>
      <c r="T118" s="12"/>
      <c r="U118" s="10"/>
      <c r="W118" s="13"/>
      <c r="X118" s="13"/>
      <c r="Y118" s="13"/>
      <c r="Z118" s="13"/>
      <c r="AA118" s="13"/>
      <c r="AB118" s="13"/>
    </row>
    <row r="119" spans="1:28" ht="47.25" hidden="1" customHeight="1" x14ac:dyDescent="0.25">
      <c r="A119" s="30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2"/>
      <c r="Q119" s="13"/>
      <c r="R119" s="13"/>
      <c r="S119" s="11"/>
      <c r="T119" s="12"/>
      <c r="U119" s="10"/>
      <c r="W119" s="13"/>
      <c r="X119" s="13"/>
      <c r="Y119" s="13"/>
      <c r="Z119" s="13"/>
      <c r="AA119" s="13"/>
      <c r="AB119" s="13"/>
    </row>
    <row r="120" spans="1:28" ht="18" hidden="1" customHeight="1" x14ac:dyDescent="0.25">
      <c r="A120" s="30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2"/>
      <c r="Q120" s="13"/>
      <c r="R120" s="13"/>
      <c r="S120" s="11"/>
      <c r="T120" s="12"/>
      <c r="U120" s="10"/>
      <c r="W120" s="13"/>
      <c r="X120" s="13"/>
      <c r="Y120" s="13"/>
      <c r="Z120" s="13"/>
      <c r="AA120" s="13"/>
      <c r="AB120" s="13"/>
    </row>
    <row r="121" spans="1:28" ht="29.25" hidden="1" customHeight="1" x14ac:dyDescent="0.25">
      <c r="A121" s="30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2"/>
      <c r="Q121" s="13"/>
      <c r="R121" s="13"/>
      <c r="S121" s="11"/>
      <c r="T121" s="12"/>
      <c r="U121" s="10"/>
      <c r="W121" s="13"/>
      <c r="X121" s="13"/>
      <c r="Y121" s="13"/>
      <c r="Z121" s="13"/>
      <c r="AA121" s="13"/>
      <c r="AB121" s="13"/>
    </row>
    <row r="122" spans="1:28" ht="39.75" hidden="1" customHeight="1" x14ac:dyDescent="0.25">
      <c r="A122" s="30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2"/>
      <c r="Q122" s="13"/>
      <c r="R122" s="13"/>
      <c r="S122" s="11"/>
      <c r="T122" s="12"/>
      <c r="U122" s="10"/>
      <c r="W122" s="13"/>
      <c r="X122" s="13"/>
      <c r="Y122" s="13"/>
      <c r="Z122" s="13"/>
      <c r="AA122" s="13"/>
      <c r="AB122" s="13"/>
    </row>
    <row r="123" spans="1:28" ht="27.75" hidden="1" customHeight="1" x14ac:dyDescent="0.25">
      <c r="A123" s="30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2"/>
      <c r="Q123" s="13"/>
      <c r="R123" s="13"/>
      <c r="S123" s="11"/>
      <c r="T123" s="12"/>
      <c r="U123" s="10"/>
      <c r="W123" s="13"/>
      <c r="X123" s="13"/>
      <c r="Y123" s="13"/>
      <c r="Z123" s="13"/>
      <c r="AA123" s="13"/>
      <c r="AB123" s="13"/>
    </row>
    <row r="124" spans="1:28" ht="48.75" hidden="1" customHeight="1" x14ac:dyDescent="0.25">
      <c r="A124" s="30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2"/>
      <c r="Q124" s="13"/>
      <c r="R124" s="13"/>
      <c r="S124" s="11"/>
      <c r="T124" s="12"/>
      <c r="U124" s="10"/>
      <c r="W124" s="13"/>
      <c r="X124" s="13"/>
      <c r="Y124" s="13"/>
      <c r="Z124" s="13"/>
      <c r="AA124" s="13"/>
      <c r="AB124" s="13"/>
    </row>
    <row r="125" spans="1:28" ht="34.5" hidden="1" customHeight="1" x14ac:dyDescent="0.25">
      <c r="A125" s="30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2"/>
      <c r="Q125" s="13"/>
      <c r="R125" s="13"/>
      <c r="S125" s="11"/>
      <c r="T125" s="12"/>
      <c r="U125" s="10"/>
      <c r="W125" s="13"/>
      <c r="X125" s="13"/>
      <c r="Y125" s="13"/>
      <c r="Z125" s="13"/>
      <c r="AA125" s="13"/>
      <c r="AB125" s="13"/>
    </row>
    <row r="126" spans="1:28" ht="18.75" hidden="1" customHeight="1" x14ac:dyDescent="0.25">
      <c r="A126" s="30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1"/>
      <c r="T126" s="12"/>
      <c r="U126" s="10"/>
      <c r="W126" s="13"/>
      <c r="X126" s="13"/>
      <c r="Y126" s="13"/>
      <c r="Z126" s="13"/>
      <c r="AA126" s="13"/>
      <c r="AB126" s="13"/>
    </row>
    <row r="127" spans="1:28" ht="32.25" hidden="1" customHeight="1" x14ac:dyDescent="0.25">
      <c r="A127" s="30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2"/>
      <c r="Q127" s="13"/>
      <c r="R127" s="13"/>
      <c r="S127" s="11"/>
      <c r="T127" s="12"/>
      <c r="U127" s="10"/>
      <c r="W127" s="13"/>
      <c r="X127" s="13"/>
      <c r="Y127" s="13"/>
      <c r="Z127" s="13"/>
      <c r="AA127" s="13"/>
      <c r="AB127" s="13"/>
    </row>
    <row r="128" spans="1:28" ht="26.25" hidden="1" customHeight="1" x14ac:dyDescent="0.25">
      <c r="A128" s="30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1"/>
      <c r="T128" s="12"/>
      <c r="U128" s="10"/>
      <c r="W128" s="13"/>
      <c r="X128" s="13"/>
      <c r="Y128" s="13"/>
      <c r="Z128" s="13"/>
      <c r="AA128" s="13"/>
      <c r="AB128" s="13"/>
    </row>
    <row r="129" spans="1:32" ht="37.5" hidden="1" customHeight="1" x14ac:dyDescent="0.25">
      <c r="A129" s="30"/>
      <c r="B129" s="14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2"/>
      <c r="Q129" s="13"/>
      <c r="R129" s="13"/>
      <c r="S129" s="11"/>
      <c r="T129" s="12"/>
      <c r="U129" s="10"/>
      <c r="W129" s="13"/>
      <c r="X129" s="13"/>
      <c r="Y129" s="13"/>
      <c r="Z129" s="13"/>
      <c r="AA129" s="13"/>
      <c r="AB129" s="13"/>
    </row>
    <row r="130" spans="1:32" ht="24.75" hidden="1" customHeight="1" x14ac:dyDescent="0.25">
      <c r="A130" s="30"/>
      <c r="B130" s="14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1"/>
      <c r="T130" s="12"/>
      <c r="U130" s="10"/>
      <c r="W130" s="13"/>
      <c r="X130" s="13"/>
      <c r="Y130" s="13"/>
      <c r="Z130" s="13"/>
      <c r="AA130" s="13"/>
      <c r="AB130" s="13"/>
    </row>
    <row r="131" spans="1:32" ht="34.5" hidden="1" customHeight="1" x14ac:dyDescent="0.25">
      <c r="A131" s="30"/>
      <c r="B131" s="14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2"/>
      <c r="Q131" s="13"/>
      <c r="R131" s="13"/>
      <c r="S131" s="11"/>
      <c r="T131" s="12"/>
      <c r="U131" s="10"/>
      <c r="W131" s="13"/>
      <c r="X131" s="13"/>
      <c r="Y131" s="13"/>
      <c r="Z131" s="13"/>
      <c r="AA131" s="13"/>
      <c r="AB131" s="13"/>
    </row>
    <row r="132" spans="1:32" ht="17.25" hidden="1" customHeight="1" x14ac:dyDescent="0.25">
      <c r="A132" s="30"/>
      <c r="B132" s="14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2"/>
      <c r="Q132" s="13"/>
      <c r="R132" s="13"/>
      <c r="S132" s="11"/>
      <c r="T132" s="12"/>
      <c r="U132" s="10"/>
      <c r="W132" s="13"/>
      <c r="X132" s="13"/>
      <c r="Y132" s="13"/>
      <c r="Z132" s="13"/>
      <c r="AA132" s="13"/>
      <c r="AB132" s="13"/>
    </row>
    <row r="133" spans="1:32" ht="16.5" hidden="1" customHeight="1" x14ac:dyDescent="0.25">
      <c r="A133" s="30"/>
      <c r="B133" s="14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1"/>
      <c r="T133" s="12"/>
      <c r="U133" s="10"/>
      <c r="W133" s="13"/>
      <c r="X133" s="13"/>
      <c r="Y133" s="13"/>
      <c r="Z133" s="13"/>
      <c r="AA133" s="13"/>
      <c r="AB133" s="13"/>
    </row>
    <row r="134" spans="1:32" ht="17.25" hidden="1" customHeight="1" x14ac:dyDescent="0.25">
      <c r="A134" s="30"/>
      <c r="B134" s="14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2"/>
      <c r="Q134" s="13"/>
      <c r="R134" s="13"/>
      <c r="S134" s="11"/>
      <c r="T134" s="12"/>
      <c r="U134" s="10"/>
      <c r="W134" s="13"/>
      <c r="X134" s="13"/>
      <c r="Y134" s="13"/>
      <c r="Z134" s="13"/>
      <c r="AA134" s="13"/>
      <c r="AB134" s="13"/>
    </row>
    <row r="135" spans="1:32" ht="17.25" hidden="1" customHeight="1" x14ac:dyDescent="0.25">
      <c r="A135" s="30"/>
      <c r="B135" s="14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2"/>
      <c r="Q135" s="13"/>
      <c r="R135" s="13"/>
      <c r="S135" s="11"/>
      <c r="T135" s="12"/>
      <c r="U135" s="10"/>
      <c r="W135" s="13"/>
      <c r="X135" s="13"/>
      <c r="Y135" s="13"/>
      <c r="Z135" s="13"/>
      <c r="AA135" s="13"/>
      <c r="AB135" s="13"/>
    </row>
    <row r="136" spans="1:32" ht="42" hidden="1" customHeight="1" x14ac:dyDescent="0.25">
      <c r="A136" s="30"/>
      <c r="B136" s="14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2"/>
      <c r="Q136" s="13"/>
      <c r="R136" s="13"/>
      <c r="S136" s="11"/>
      <c r="T136" s="12"/>
      <c r="U136" s="10"/>
      <c r="W136" s="13"/>
      <c r="X136" s="13"/>
      <c r="Y136" s="13"/>
      <c r="Z136" s="13"/>
      <c r="AA136" s="13"/>
      <c r="AB136" s="13"/>
    </row>
    <row r="137" spans="1:32" ht="42" hidden="1" customHeight="1" x14ac:dyDescent="0.25">
      <c r="A137" s="30"/>
      <c r="B137" s="14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2"/>
      <c r="Q137" s="13"/>
      <c r="R137" s="13"/>
      <c r="S137" s="11"/>
      <c r="T137" s="12"/>
      <c r="U137" s="10"/>
      <c r="W137" s="13"/>
      <c r="X137" s="13"/>
      <c r="Y137" s="13"/>
      <c r="Z137" s="13"/>
      <c r="AA137" s="13"/>
      <c r="AB137" s="13"/>
    </row>
    <row r="138" spans="1:32" ht="42" hidden="1" customHeight="1" x14ac:dyDescent="0.25">
      <c r="A138" s="30"/>
      <c r="B138" s="14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2"/>
      <c r="Q138" s="13"/>
      <c r="R138" s="13"/>
      <c r="S138" s="11"/>
      <c r="T138" s="12"/>
      <c r="U138" s="10"/>
      <c r="W138" s="13"/>
      <c r="X138" s="13"/>
      <c r="Y138" s="13"/>
      <c r="Z138" s="13"/>
      <c r="AA138" s="13"/>
      <c r="AB138" s="13"/>
    </row>
    <row r="139" spans="1:32" s="18" customFormat="1" ht="33" hidden="1" customHeight="1" x14ac:dyDescent="0.25">
      <c r="A139" s="29"/>
      <c r="B139" s="17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1"/>
      <c r="T139" s="12"/>
      <c r="U139" s="10"/>
      <c r="W139" s="15"/>
      <c r="X139" s="15"/>
      <c r="Y139" s="15"/>
      <c r="Z139" s="15"/>
      <c r="AA139" s="15"/>
      <c r="AB139" s="15"/>
    </row>
    <row r="140" spans="1:32" s="18" customFormat="1" ht="36" hidden="1" customHeight="1" x14ac:dyDescent="0.25">
      <c r="A140" s="30"/>
      <c r="B140" s="8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2"/>
      <c r="Q140" s="13"/>
      <c r="R140" s="13"/>
      <c r="S140" s="11"/>
      <c r="T140" s="12"/>
      <c r="U140" s="10"/>
      <c r="W140" s="13"/>
      <c r="X140" s="13"/>
      <c r="Y140" s="13"/>
      <c r="Z140" s="13"/>
      <c r="AA140" s="13"/>
      <c r="AB140" s="13"/>
    </row>
    <row r="141" spans="1:32" s="18" customFormat="1" ht="39" hidden="1" customHeight="1" x14ac:dyDescent="0.25">
      <c r="A141" s="31"/>
      <c r="B141" s="14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2"/>
      <c r="Q141" s="13"/>
      <c r="R141" s="13"/>
      <c r="S141" s="11"/>
      <c r="T141" s="12"/>
      <c r="U141" s="10"/>
      <c r="W141" s="13"/>
      <c r="X141" s="13"/>
      <c r="Y141" s="13"/>
      <c r="Z141" s="13"/>
      <c r="AA141" s="13"/>
      <c r="AB141" s="13"/>
    </row>
    <row r="142" spans="1:32" ht="33" hidden="1" customHeight="1" x14ac:dyDescent="0.25">
      <c r="A142" s="30"/>
      <c r="B142" s="14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2"/>
      <c r="Q142" s="13"/>
      <c r="R142" s="13"/>
      <c r="S142" s="11"/>
      <c r="T142" s="12"/>
      <c r="U142" s="10"/>
      <c r="W142" s="13"/>
      <c r="X142" s="13"/>
      <c r="Y142" s="13"/>
      <c r="Z142" s="13"/>
      <c r="AA142" s="13"/>
      <c r="AB142" s="13"/>
    </row>
    <row r="143" spans="1:32" ht="31.5" hidden="1" customHeight="1" x14ac:dyDescent="0.25">
      <c r="A143" s="30"/>
      <c r="B143" s="14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2"/>
      <c r="Q143" s="13"/>
      <c r="R143" s="13"/>
      <c r="S143" s="11"/>
      <c r="T143" s="12"/>
      <c r="U143" s="10"/>
      <c r="W143" s="13"/>
      <c r="X143" s="13"/>
      <c r="Y143" s="13"/>
      <c r="Z143" s="13"/>
      <c r="AA143" s="13"/>
      <c r="AB143" s="13"/>
      <c r="AF143" s="19"/>
    </row>
    <row r="144" spans="1:32" ht="31.5" hidden="1" customHeight="1" x14ac:dyDescent="0.25">
      <c r="A144" s="30"/>
      <c r="B144" s="14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2"/>
      <c r="Q144" s="13"/>
      <c r="R144" s="13"/>
      <c r="S144" s="11"/>
      <c r="T144" s="12"/>
      <c r="U144" s="10"/>
      <c r="W144" s="13"/>
      <c r="X144" s="13"/>
      <c r="Y144" s="13"/>
      <c r="Z144" s="13"/>
      <c r="AA144" s="13"/>
      <c r="AB144" s="13"/>
    </row>
    <row r="145" spans="1:28" ht="31.5" hidden="1" customHeight="1" x14ac:dyDescent="0.25">
      <c r="A145" s="30"/>
      <c r="B145" s="14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2"/>
      <c r="Q145" s="13"/>
      <c r="R145" s="13"/>
      <c r="S145" s="11"/>
      <c r="T145" s="12"/>
      <c r="U145" s="10"/>
      <c r="W145" s="13"/>
      <c r="X145" s="13"/>
      <c r="Y145" s="13"/>
      <c r="Z145" s="13"/>
      <c r="AA145" s="13"/>
      <c r="AB145" s="13"/>
    </row>
    <row r="146" spans="1:28" ht="36" hidden="1" customHeight="1" x14ac:dyDescent="0.25">
      <c r="A146" s="30"/>
      <c r="B146" s="14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2"/>
      <c r="Q146" s="13"/>
      <c r="R146" s="13"/>
      <c r="S146" s="11"/>
      <c r="T146" s="12"/>
      <c r="U146" s="10"/>
      <c r="W146" s="13"/>
      <c r="X146" s="13"/>
      <c r="Y146" s="13"/>
      <c r="Z146" s="13"/>
      <c r="AA146" s="13"/>
      <c r="AB146" s="13"/>
    </row>
    <row r="147" spans="1:28" ht="48.75" hidden="1" customHeight="1" x14ac:dyDescent="0.25">
      <c r="A147" s="30"/>
      <c r="B147" s="14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2"/>
      <c r="Q147" s="13"/>
      <c r="R147" s="13"/>
      <c r="S147" s="11"/>
      <c r="T147" s="12"/>
      <c r="U147" s="10"/>
      <c r="W147" s="13"/>
      <c r="X147" s="13"/>
      <c r="Y147" s="13"/>
      <c r="Z147" s="13"/>
      <c r="AA147" s="13"/>
      <c r="AB147" s="13"/>
    </row>
    <row r="148" spans="1:28" ht="42" hidden="1" customHeight="1" x14ac:dyDescent="0.25">
      <c r="A148" s="30"/>
      <c r="B148" s="14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2"/>
      <c r="Q148" s="13"/>
      <c r="R148" s="13"/>
      <c r="S148" s="11"/>
      <c r="T148" s="12"/>
      <c r="U148" s="10"/>
      <c r="V148" s="20"/>
      <c r="W148" s="13"/>
      <c r="X148" s="13"/>
      <c r="Y148" s="13"/>
      <c r="Z148" s="13"/>
      <c r="AA148" s="13"/>
      <c r="AB148" s="13"/>
    </row>
    <row r="149" spans="1:28" ht="38.25" hidden="1" customHeight="1" x14ac:dyDescent="0.25">
      <c r="A149" s="30"/>
      <c r="B149" s="14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2"/>
      <c r="Q149" s="13"/>
      <c r="R149" s="13"/>
      <c r="S149" s="11"/>
      <c r="T149" s="12"/>
      <c r="U149" s="10"/>
      <c r="W149" s="13"/>
      <c r="X149" s="13"/>
      <c r="Y149" s="13"/>
      <c r="Z149" s="13"/>
      <c r="AA149" s="13"/>
      <c r="AB149" s="13"/>
    </row>
    <row r="150" spans="1:28" ht="62.25" hidden="1" customHeight="1" x14ac:dyDescent="0.25">
      <c r="A150" s="30"/>
      <c r="B150" s="14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2"/>
      <c r="Q150" s="13"/>
      <c r="R150" s="13"/>
      <c r="S150" s="11"/>
      <c r="T150" s="12"/>
      <c r="U150" s="10"/>
      <c r="W150" s="13"/>
      <c r="X150" s="13"/>
      <c r="Y150" s="13"/>
      <c r="Z150" s="13"/>
      <c r="AA150" s="13"/>
      <c r="AB150" s="13"/>
    </row>
    <row r="151" spans="1:28" ht="59.25" hidden="1" customHeight="1" x14ac:dyDescent="0.25">
      <c r="A151" s="30"/>
      <c r="B151" s="14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2"/>
      <c r="Q151" s="13"/>
      <c r="R151" s="13"/>
      <c r="S151" s="11"/>
      <c r="T151" s="12"/>
      <c r="U151" s="10"/>
      <c r="W151" s="13"/>
      <c r="X151" s="13"/>
      <c r="Y151" s="13"/>
      <c r="Z151" s="13"/>
      <c r="AA151" s="13"/>
      <c r="AB151" s="13"/>
    </row>
    <row r="152" spans="1:28" ht="51.75" hidden="1" customHeight="1" x14ac:dyDescent="0.25">
      <c r="A152" s="30"/>
      <c r="B152" s="14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2"/>
      <c r="Q152" s="13"/>
      <c r="R152" s="13"/>
      <c r="S152" s="11"/>
      <c r="T152" s="12"/>
      <c r="U152" s="10"/>
      <c r="W152" s="13"/>
      <c r="X152" s="13"/>
      <c r="Y152" s="13"/>
      <c r="Z152" s="13"/>
      <c r="AA152" s="13"/>
      <c r="AB152" s="13"/>
    </row>
    <row r="153" spans="1:28" ht="51.75" hidden="1" customHeight="1" x14ac:dyDescent="0.25">
      <c r="A153" s="30"/>
      <c r="B153" s="14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2"/>
      <c r="Q153" s="13"/>
      <c r="R153" s="13"/>
      <c r="S153" s="11"/>
      <c r="T153" s="12"/>
      <c r="U153" s="10"/>
      <c r="W153" s="13"/>
      <c r="X153" s="13"/>
      <c r="Y153" s="13"/>
      <c r="Z153" s="13"/>
      <c r="AA153" s="13"/>
      <c r="AB153" s="13"/>
    </row>
    <row r="154" spans="1:28" ht="87.75" hidden="1" customHeight="1" x14ac:dyDescent="0.25">
      <c r="A154" s="30"/>
      <c r="B154" s="14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2"/>
      <c r="Q154" s="13"/>
      <c r="R154" s="13"/>
      <c r="S154" s="11"/>
      <c r="T154" s="12"/>
      <c r="U154" s="10"/>
      <c r="W154" s="13"/>
      <c r="X154" s="13"/>
      <c r="Y154" s="13"/>
      <c r="Z154" s="13"/>
      <c r="AA154" s="13"/>
      <c r="AB154" s="13"/>
    </row>
    <row r="155" spans="1:28" ht="84" hidden="1" customHeight="1" x14ac:dyDescent="0.25">
      <c r="A155" s="30"/>
      <c r="B155" s="14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2"/>
      <c r="Q155" s="13"/>
      <c r="R155" s="13"/>
      <c r="S155" s="11"/>
      <c r="T155" s="12"/>
      <c r="U155" s="10"/>
      <c r="W155" s="13"/>
      <c r="X155" s="13"/>
      <c r="Y155" s="13"/>
      <c r="Z155" s="13"/>
      <c r="AA155" s="13"/>
      <c r="AB155" s="13"/>
    </row>
    <row r="156" spans="1:28" ht="48" hidden="1" customHeight="1" x14ac:dyDescent="0.25">
      <c r="A156" s="30"/>
      <c r="B156" s="14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2"/>
      <c r="Q156" s="13"/>
      <c r="R156" s="13"/>
      <c r="S156" s="11"/>
      <c r="T156" s="12"/>
      <c r="U156" s="10"/>
      <c r="W156" s="13"/>
      <c r="X156" s="13"/>
      <c r="Y156" s="13"/>
      <c r="Z156" s="13"/>
      <c r="AA156" s="13"/>
      <c r="AB156" s="13"/>
    </row>
    <row r="157" spans="1:28" ht="48" hidden="1" customHeight="1" x14ac:dyDescent="0.25">
      <c r="A157" s="30"/>
      <c r="B157" s="14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2"/>
      <c r="Q157" s="13"/>
      <c r="R157" s="13"/>
      <c r="S157" s="11"/>
      <c r="T157" s="12"/>
      <c r="U157" s="10"/>
      <c r="W157" s="13"/>
      <c r="X157" s="13"/>
      <c r="Y157" s="13"/>
      <c r="Z157" s="13"/>
      <c r="AA157" s="13"/>
      <c r="AB157" s="13"/>
    </row>
    <row r="158" spans="1:28" ht="37.5" hidden="1" customHeight="1" x14ac:dyDescent="0.25">
      <c r="A158" s="30"/>
      <c r="B158" s="14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2"/>
      <c r="Q158" s="13"/>
      <c r="R158" s="13"/>
      <c r="S158" s="11"/>
      <c r="T158" s="12"/>
      <c r="U158" s="10"/>
      <c r="W158" s="13"/>
      <c r="X158" s="13"/>
      <c r="Y158" s="13"/>
      <c r="Z158" s="13"/>
      <c r="AA158" s="13"/>
      <c r="AB158" s="13"/>
    </row>
    <row r="159" spans="1:28" ht="37.5" hidden="1" customHeight="1" x14ac:dyDescent="0.25">
      <c r="A159" s="30"/>
      <c r="B159" s="14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2"/>
      <c r="Q159" s="13"/>
      <c r="R159" s="13"/>
      <c r="S159" s="11"/>
      <c r="T159" s="12"/>
      <c r="U159" s="10"/>
      <c r="W159" s="13"/>
      <c r="X159" s="13"/>
      <c r="Y159" s="13"/>
      <c r="Z159" s="13"/>
      <c r="AA159" s="13"/>
      <c r="AB159" s="13"/>
    </row>
    <row r="160" spans="1:28" ht="48.75" hidden="1" customHeight="1" x14ac:dyDescent="0.25">
      <c r="A160" s="30"/>
      <c r="B160" s="14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2"/>
      <c r="Q160" s="13"/>
      <c r="R160" s="13"/>
      <c r="S160" s="11"/>
      <c r="T160" s="12"/>
      <c r="U160" s="10"/>
      <c r="W160" s="13"/>
      <c r="X160" s="13"/>
      <c r="Y160" s="13"/>
      <c r="Z160" s="13"/>
      <c r="AA160" s="13"/>
      <c r="AB160" s="13"/>
    </row>
    <row r="161" spans="1:28" ht="51" hidden="1" customHeight="1" x14ac:dyDescent="0.25">
      <c r="A161" s="30"/>
      <c r="B161" s="14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2"/>
      <c r="Q161" s="13"/>
      <c r="R161" s="13"/>
      <c r="S161" s="11"/>
      <c r="T161" s="12"/>
      <c r="U161" s="10"/>
      <c r="W161" s="13"/>
      <c r="X161" s="13"/>
      <c r="Y161" s="13"/>
      <c r="Z161" s="13"/>
      <c r="AA161" s="13"/>
      <c r="AB161" s="13"/>
    </row>
    <row r="162" spans="1:28" ht="69" hidden="1" customHeight="1" x14ac:dyDescent="0.25">
      <c r="A162" s="30"/>
      <c r="B162" s="14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2"/>
      <c r="Q162" s="13"/>
      <c r="R162" s="13"/>
      <c r="S162" s="11"/>
      <c r="T162" s="12"/>
      <c r="U162" s="10"/>
      <c r="W162" s="13"/>
      <c r="X162" s="13"/>
      <c r="Y162" s="13"/>
      <c r="Z162" s="13"/>
      <c r="AA162" s="13"/>
      <c r="AB162" s="13"/>
    </row>
    <row r="163" spans="1:28" ht="69" hidden="1" customHeight="1" x14ac:dyDescent="0.25">
      <c r="A163" s="30"/>
      <c r="B163" s="14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2"/>
      <c r="Q163" s="13"/>
      <c r="R163" s="13"/>
      <c r="S163" s="11"/>
      <c r="T163" s="12"/>
      <c r="U163" s="10"/>
      <c r="W163" s="13"/>
      <c r="X163" s="13"/>
      <c r="Y163" s="13"/>
      <c r="Z163" s="13"/>
      <c r="AA163" s="13"/>
      <c r="AB163" s="13"/>
    </row>
    <row r="164" spans="1:28" ht="85.5" hidden="1" customHeight="1" x14ac:dyDescent="0.25">
      <c r="A164" s="30"/>
      <c r="B164" s="14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2"/>
      <c r="Q164" s="13"/>
      <c r="R164" s="13"/>
      <c r="S164" s="11"/>
      <c r="T164" s="12"/>
      <c r="U164" s="10"/>
      <c r="W164" s="13"/>
      <c r="X164" s="13"/>
      <c r="Y164" s="13"/>
      <c r="Z164" s="13"/>
      <c r="AA164" s="13"/>
      <c r="AB164" s="13"/>
    </row>
    <row r="165" spans="1:28" ht="81" hidden="1" customHeight="1" x14ac:dyDescent="0.25">
      <c r="A165" s="30"/>
      <c r="B165" s="14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2"/>
      <c r="Q165" s="13"/>
      <c r="R165" s="13"/>
      <c r="S165" s="11"/>
      <c r="T165" s="12"/>
      <c r="U165" s="10"/>
      <c r="W165" s="13"/>
      <c r="X165" s="13"/>
      <c r="Y165" s="13"/>
      <c r="Z165" s="13"/>
      <c r="AA165" s="13"/>
      <c r="AB165" s="13"/>
    </row>
    <row r="166" spans="1:28" ht="81" hidden="1" customHeight="1" x14ac:dyDescent="0.25">
      <c r="A166" s="30"/>
      <c r="B166" s="14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2"/>
      <c r="Q166" s="13"/>
      <c r="R166" s="13"/>
      <c r="S166" s="11"/>
      <c r="T166" s="12"/>
      <c r="U166" s="10"/>
      <c r="W166" s="13"/>
      <c r="X166" s="13"/>
      <c r="Y166" s="13"/>
      <c r="Z166" s="13"/>
      <c r="AA166" s="13"/>
      <c r="AB166" s="13"/>
    </row>
    <row r="167" spans="1:28" ht="81" hidden="1" customHeight="1" x14ac:dyDescent="0.25">
      <c r="A167" s="30"/>
      <c r="B167" s="14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2"/>
      <c r="Q167" s="13"/>
      <c r="R167" s="13"/>
      <c r="S167" s="11"/>
      <c r="T167" s="12"/>
      <c r="U167" s="10"/>
      <c r="W167" s="13"/>
      <c r="X167" s="13"/>
      <c r="Y167" s="13"/>
      <c r="Z167" s="13"/>
      <c r="AA167" s="13"/>
      <c r="AB167" s="13"/>
    </row>
    <row r="168" spans="1:28" ht="65.25" hidden="1" customHeight="1" x14ac:dyDescent="0.25">
      <c r="A168" s="30"/>
      <c r="B168" s="14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2"/>
      <c r="Q168" s="13"/>
      <c r="R168" s="13"/>
      <c r="S168" s="11"/>
      <c r="T168" s="12"/>
      <c r="U168" s="10"/>
      <c r="W168" s="13"/>
      <c r="X168" s="13"/>
      <c r="Y168" s="13"/>
      <c r="Z168" s="13"/>
      <c r="AA168" s="13"/>
      <c r="AB168" s="13"/>
    </row>
    <row r="169" spans="1:28" ht="65.25" hidden="1" customHeight="1" x14ac:dyDescent="0.25">
      <c r="A169" s="30"/>
      <c r="B169" s="14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2"/>
      <c r="Q169" s="13"/>
      <c r="R169" s="13"/>
      <c r="S169" s="11"/>
      <c r="T169" s="12"/>
      <c r="U169" s="10"/>
      <c r="W169" s="13"/>
      <c r="X169" s="13"/>
      <c r="Y169" s="13"/>
      <c r="Z169" s="13"/>
      <c r="AA169" s="13"/>
      <c r="AB169" s="13"/>
    </row>
    <row r="170" spans="1:28" ht="48" hidden="1" customHeight="1" x14ac:dyDescent="0.25">
      <c r="A170" s="30"/>
      <c r="B170" s="14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2"/>
      <c r="Q170" s="13"/>
      <c r="R170" s="13"/>
      <c r="S170" s="11"/>
      <c r="T170" s="12"/>
      <c r="U170" s="10"/>
      <c r="W170" s="13"/>
      <c r="X170" s="13"/>
      <c r="Y170" s="13"/>
      <c r="Z170" s="13"/>
      <c r="AA170" s="13"/>
      <c r="AB170" s="13"/>
    </row>
    <row r="171" spans="1:28" ht="33" hidden="1" customHeight="1" x14ac:dyDescent="0.25">
      <c r="A171" s="30"/>
      <c r="B171" s="14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1"/>
      <c r="T171" s="12"/>
      <c r="U171" s="10"/>
      <c r="W171" s="13"/>
      <c r="X171" s="13"/>
      <c r="Y171" s="13"/>
      <c r="Z171" s="13"/>
      <c r="AA171" s="13"/>
      <c r="AB171" s="13"/>
    </row>
    <row r="172" spans="1:28" ht="51" hidden="1" customHeight="1" x14ac:dyDescent="0.25">
      <c r="A172" s="30"/>
      <c r="B172" s="14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1"/>
      <c r="T172" s="12"/>
      <c r="U172" s="10"/>
      <c r="W172" s="13"/>
      <c r="X172" s="13"/>
      <c r="Y172" s="13"/>
      <c r="Z172" s="13"/>
      <c r="AA172" s="13"/>
      <c r="AB172" s="13"/>
    </row>
    <row r="173" spans="1:28" ht="51" hidden="1" customHeight="1" x14ac:dyDescent="0.25">
      <c r="A173" s="30"/>
      <c r="B173" s="14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2"/>
      <c r="Q173" s="13"/>
      <c r="R173" s="13"/>
      <c r="S173" s="11"/>
      <c r="T173" s="12"/>
      <c r="U173" s="10"/>
      <c r="W173" s="13"/>
      <c r="X173" s="13"/>
      <c r="Y173" s="13"/>
      <c r="Z173" s="13"/>
      <c r="AA173" s="13"/>
      <c r="AB173" s="13"/>
    </row>
    <row r="174" spans="1:28" ht="51" hidden="1" customHeight="1" x14ac:dyDescent="0.25">
      <c r="A174" s="30"/>
      <c r="B174" s="14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2"/>
      <c r="Q174" s="13"/>
      <c r="R174" s="13"/>
      <c r="S174" s="11"/>
      <c r="T174" s="12"/>
      <c r="U174" s="10"/>
      <c r="W174" s="13"/>
      <c r="X174" s="13"/>
      <c r="Y174" s="13"/>
      <c r="Z174" s="13"/>
      <c r="AA174" s="13"/>
      <c r="AB174" s="13"/>
    </row>
    <row r="175" spans="1:28" ht="50.25" hidden="1" customHeight="1" x14ac:dyDescent="0.25">
      <c r="A175" s="30"/>
      <c r="B175" s="14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2"/>
      <c r="Q175" s="13"/>
      <c r="R175" s="13"/>
      <c r="S175" s="11"/>
      <c r="T175" s="12"/>
      <c r="U175" s="10"/>
      <c r="W175" s="13"/>
      <c r="X175" s="13"/>
      <c r="Y175" s="13"/>
      <c r="Z175" s="13"/>
      <c r="AA175" s="13"/>
      <c r="AB175" s="13"/>
    </row>
    <row r="176" spans="1:28" ht="48" hidden="1" customHeight="1" x14ac:dyDescent="0.25">
      <c r="A176" s="30"/>
      <c r="B176" s="14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2"/>
      <c r="Q176" s="13"/>
      <c r="R176" s="13"/>
      <c r="S176" s="11"/>
      <c r="T176" s="12"/>
      <c r="U176" s="10"/>
      <c r="W176" s="13"/>
      <c r="X176" s="13"/>
      <c r="Y176" s="13"/>
      <c r="Z176" s="13"/>
      <c r="AA176" s="13"/>
      <c r="AB176" s="13"/>
    </row>
    <row r="177" spans="1:28" s="18" customFormat="1" ht="20.25" hidden="1" customHeight="1" x14ac:dyDescent="0.25">
      <c r="A177" s="32"/>
      <c r="B177" s="17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1"/>
      <c r="T177" s="12"/>
      <c r="U177" s="10"/>
      <c r="W177" s="15"/>
      <c r="X177" s="15"/>
      <c r="Y177" s="15"/>
      <c r="Z177" s="15"/>
      <c r="AA177" s="15"/>
      <c r="AB177" s="15"/>
    </row>
    <row r="178" spans="1:28" ht="62.25" hidden="1" customHeight="1" x14ac:dyDescent="0.25">
      <c r="A178" s="33"/>
      <c r="B178" s="14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2"/>
      <c r="Q178" s="13"/>
      <c r="R178" s="13"/>
      <c r="S178" s="11"/>
      <c r="T178" s="12"/>
      <c r="U178" s="10"/>
      <c r="W178" s="13"/>
      <c r="X178" s="13"/>
      <c r="Y178" s="13"/>
      <c r="Z178" s="13"/>
      <c r="AA178" s="13"/>
      <c r="AB178" s="13"/>
    </row>
    <row r="179" spans="1:28" ht="62.25" hidden="1" customHeight="1" x14ac:dyDescent="0.25">
      <c r="A179" s="33"/>
      <c r="B179" s="14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2"/>
      <c r="Q179" s="13"/>
      <c r="R179" s="13"/>
      <c r="S179" s="11"/>
      <c r="T179" s="12"/>
      <c r="U179" s="10"/>
      <c r="V179" s="8"/>
      <c r="W179" s="13"/>
      <c r="X179" s="13"/>
      <c r="Y179" s="13"/>
      <c r="Z179" s="13"/>
      <c r="AA179" s="13"/>
      <c r="AB179" s="13"/>
    </row>
    <row r="180" spans="1:28" ht="47.25" hidden="1" customHeight="1" x14ac:dyDescent="0.25">
      <c r="A180" s="33"/>
      <c r="B180" s="14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2"/>
      <c r="Q180" s="13"/>
      <c r="R180" s="13"/>
      <c r="S180" s="11"/>
      <c r="T180" s="12"/>
      <c r="U180" s="10"/>
      <c r="W180" s="13"/>
      <c r="X180" s="13"/>
      <c r="Y180" s="13"/>
      <c r="Z180" s="13"/>
      <c r="AA180" s="13"/>
      <c r="AB180" s="13"/>
    </row>
    <row r="181" spans="1:28" ht="47.25" hidden="1" customHeight="1" x14ac:dyDescent="0.25">
      <c r="A181" s="33"/>
      <c r="B181" s="14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2"/>
      <c r="Q181" s="13"/>
      <c r="R181" s="13"/>
      <c r="S181" s="11"/>
      <c r="T181" s="12"/>
      <c r="U181" s="10"/>
      <c r="W181" s="13"/>
      <c r="X181" s="13"/>
      <c r="Y181" s="13"/>
      <c r="Z181" s="13"/>
      <c r="AA181" s="13"/>
      <c r="AB181" s="13"/>
    </row>
    <row r="182" spans="1:28" ht="36.75" hidden="1" customHeight="1" x14ac:dyDescent="0.25">
      <c r="A182" s="33"/>
      <c r="B182" s="14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1"/>
      <c r="T182" s="12"/>
      <c r="U182" s="10"/>
      <c r="W182" s="13"/>
      <c r="X182" s="13"/>
      <c r="Y182" s="13"/>
      <c r="Z182" s="13"/>
      <c r="AA182" s="13"/>
      <c r="AB182" s="13"/>
    </row>
    <row r="183" spans="1:28" ht="39.75" hidden="1" customHeight="1" x14ac:dyDescent="0.25">
      <c r="A183" s="33"/>
      <c r="B183" s="14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2"/>
      <c r="Q183" s="13"/>
      <c r="R183" s="13"/>
      <c r="S183" s="11"/>
      <c r="T183" s="12"/>
      <c r="U183" s="10"/>
      <c r="W183" s="13"/>
      <c r="X183" s="13"/>
      <c r="Y183" s="13"/>
      <c r="Z183" s="13"/>
      <c r="AA183" s="13"/>
      <c r="AB183" s="13"/>
    </row>
    <row r="184" spans="1:28" ht="36" hidden="1" customHeight="1" x14ac:dyDescent="0.25">
      <c r="A184" s="33"/>
      <c r="B184" s="14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2"/>
      <c r="Q184" s="13"/>
      <c r="R184" s="13"/>
      <c r="S184" s="11"/>
      <c r="T184" s="12"/>
      <c r="U184" s="10"/>
      <c r="W184" s="13"/>
      <c r="X184" s="13"/>
      <c r="Y184" s="13"/>
      <c r="Z184" s="13"/>
      <c r="AA184" s="13"/>
      <c r="AB184" s="13"/>
    </row>
    <row r="185" spans="1:28" ht="35.25" hidden="1" customHeight="1" x14ac:dyDescent="0.25">
      <c r="A185" s="33"/>
      <c r="B185" s="14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2"/>
      <c r="Q185" s="13"/>
      <c r="R185" s="13"/>
      <c r="S185" s="11"/>
      <c r="T185" s="12"/>
      <c r="U185" s="10"/>
      <c r="W185" s="13"/>
      <c r="X185" s="13"/>
      <c r="Y185" s="13"/>
      <c r="Z185" s="13"/>
      <c r="AA185" s="13"/>
      <c r="AB185" s="13"/>
    </row>
    <row r="186" spans="1:28" ht="18" hidden="1" customHeight="1" x14ac:dyDescent="0.25">
      <c r="A186" s="33"/>
      <c r="B186" s="14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1"/>
      <c r="T186" s="12"/>
      <c r="U186" s="10"/>
      <c r="W186" s="13"/>
      <c r="X186" s="13"/>
      <c r="Y186" s="13"/>
      <c r="Z186" s="13"/>
      <c r="AA186" s="13"/>
      <c r="AB186" s="13"/>
    </row>
    <row r="187" spans="1:28" ht="32.25" hidden="1" customHeight="1" x14ac:dyDescent="0.25">
      <c r="A187" s="33"/>
      <c r="B187" s="14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1"/>
      <c r="T187" s="12"/>
      <c r="U187" s="10"/>
      <c r="W187" s="13"/>
      <c r="X187" s="13"/>
      <c r="Y187" s="13"/>
      <c r="Z187" s="13"/>
      <c r="AA187" s="13"/>
      <c r="AB187" s="13"/>
    </row>
    <row r="188" spans="1:28" ht="32.25" hidden="1" customHeight="1" x14ac:dyDescent="0.25">
      <c r="A188" s="33"/>
      <c r="B188" s="14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2"/>
      <c r="Q188" s="13"/>
      <c r="R188" s="13"/>
      <c r="S188" s="11"/>
      <c r="T188" s="12"/>
      <c r="U188" s="10"/>
      <c r="W188" s="13"/>
      <c r="X188" s="13"/>
      <c r="Y188" s="13"/>
      <c r="Z188" s="13"/>
      <c r="AA188" s="13"/>
      <c r="AB188" s="13"/>
    </row>
    <row r="189" spans="1:28" s="26" customFormat="1" ht="24.75" hidden="1" customHeight="1" x14ac:dyDescent="0.25">
      <c r="A189" s="2"/>
      <c r="B189" s="21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  <c r="T189" s="24"/>
      <c r="U189" s="25"/>
      <c r="W189" s="22"/>
      <c r="X189" s="22"/>
      <c r="Y189" s="22"/>
      <c r="Z189" s="22"/>
      <c r="AA189" s="22"/>
      <c r="AB189" s="22"/>
    </row>
    <row r="190" spans="1:28" ht="33" customHeight="1" x14ac:dyDescent="0.25">
      <c r="A190" s="3"/>
      <c r="B190" s="6"/>
      <c r="C190" s="6"/>
      <c r="D190" s="27"/>
      <c r="E190" s="27"/>
      <c r="F190" s="27"/>
      <c r="G190" s="19"/>
      <c r="H190" s="28"/>
      <c r="I190" s="19"/>
      <c r="J190" s="28"/>
      <c r="K190" s="19"/>
      <c r="L190" s="28"/>
      <c r="M190" s="19"/>
      <c r="N190" s="28"/>
      <c r="O190" s="19"/>
      <c r="P190" s="19"/>
      <c r="Q190" s="28"/>
      <c r="X190" s="19"/>
      <c r="AA190" s="19"/>
    </row>
  </sheetData>
  <mergeCells count="115">
    <mergeCell ref="A104:D104"/>
    <mergeCell ref="B103:D103"/>
    <mergeCell ref="B98:D98"/>
    <mergeCell ref="B99:D99"/>
    <mergeCell ref="B100:D100"/>
    <mergeCell ref="B101:D101"/>
    <mergeCell ref="B97:D97"/>
    <mergeCell ref="B85:D85"/>
    <mergeCell ref="B86:D86"/>
    <mergeCell ref="B87:D87"/>
    <mergeCell ref="B88:D88"/>
    <mergeCell ref="B89:D89"/>
    <mergeCell ref="B95:D95"/>
    <mergeCell ref="B96:D96"/>
    <mergeCell ref="B90:D90"/>
    <mergeCell ref="B91:D91"/>
    <mergeCell ref="B92:D92"/>
    <mergeCell ref="B93:D93"/>
    <mergeCell ref="B94:D94"/>
    <mergeCell ref="B102:D102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65:D65"/>
    <mergeCell ref="B66:D66"/>
    <mergeCell ref="B69:D69"/>
    <mergeCell ref="B70:D70"/>
    <mergeCell ref="B71:D71"/>
    <mergeCell ref="B72:D72"/>
    <mergeCell ref="B73:D73"/>
    <mergeCell ref="B74:D74"/>
    <mergeCell ref="B75:D75"/>
    <mergeCell ref="B67:D67"/>
    <mergeCell ref="B68:D68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14:D14"/>
    <mergeCell ref="B17:D17"/>
    <mergeCell ref="B18:D18"/>
    <mergeCell ref="B19:D19"/>
    <mergeCell ref="B21:D21"/>
    <mergeCell ref="B23:D23"/>
    <mergeCell ref="B25:D25"/>
    <mergeCell ref="B27:D27"/>
    <mergeCell ref="B28:D28"/>
    <mergeCell ref="B20:D20"/>
    <mergeCell ref="B22:D22"/>
    <mergeCell ref="B24:D24"/>
    <mergeCell ref="B26:D26"/>
    <mergeCell ref="B15:D15"/>
    <mergeCell ref="B16:D16"/>
    <mergeCell ref="B110:D110"/>
    <mergeCell ref="A111:D111"/>
    <mergeCell ref="B105:D105"/>
    <mergeCell ref="B106:D106"/>
    <mergeCell ref="B107:D107"/>
    <mergeCell ref="B108:D108"/>
    <mergeCell ref="B109:D109"/>
    <mergeCell ref="B1:F1"/>
    <mergeCell ref="B2:R2"/>
    <mergeCell ref="A3:H3"/>
    <mergeCell ref="A5:A6"/>
    <mergeCell ref="B5:D6"/>
    <mergeCell ref="E5:E6"/>
    <mergeCell ref="F5:F6"/>
    <mergeCell ref="H5:H6"/>
    <mergeCell ref="I5:I6"/>
    <mergeCell ref="J5:J6"/>
    <mergeCell ref="B7:D7"/>
    <mergeCell ref="B8:D8"/>
    <mergeCell ref="B9:D9"/>
    <mergeCell ref="B10:D10"/>
    <mergeCell ref="B11:D11"/>
    <mergeCell ref="B12:D12"/>
    <mergeCell ref="B13:D13"/>
  </mergeCells>
  <pageMargins left="0.70866141732283472" right="0.51181102362204722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1.Доходы</vt:lpstr>
      <vt:lpstr>'1.Доходы'!Заголовки_для_печати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2026-05-18T12:34:56Z</dcterms:modified>
</cp:coreProperties>
</file>