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айон" sheetId="1" r:id="rId1"/>
  </sheets>
  <definedNames>
    <definedName name="_xlnm.Print_Titles" localSheetId="0">район!$4:$4</definedName>
  </definedNames>
  <calcPr calcId="145621" refMode="R1C1"/>
</workbook>
</file>

<file path=xl/calcChain.xml><?xml version="1.0" encoding="utf-8"?>
<calcChain xmlns="http://schemas.openxmlformats.org/spreadsheetml/2006/main">
  <c r="F27" i="1" l="1"/>
  <c r="G27" i="1"/>
  <c r="D24" i="1"/>
  <c r="E24" i="1"/>
  <c r="C24" i="1"/>
  <c r="F47" i="1" l="1"/>
  <c r="C48" i="1" l="1"/>
  <c r="C44" i="1"/>
  <c r="C39" i="1"/>
  <c r="C36" i="1"/>
  <c r="C30" i="1"/>
  <c r="C28" i="1"/>
  <c r="C18" i="1"/>
  <c r="C15" i="1"/>
  <c r="C13" i="1"/>
  <c r="C5" i="1"/>
  <c r="C52" i="1" l="1"/>
  <c r="D44" i="1" l="1"/>
  <c r="E44" i="1"/>
  <c r="G47" i="1"/>
  <c r="F8" i="1" l="1"/>
  <c r="G8" i="1"/>
  <c r="F9" i="1"/>
  <c r="G9" i="1"/>
  <c r="F10" i="1"/>
  <c r="G10" i="1"/>
  <c r="F11" i="1"/>
  <c r="G11" i="1"/>
  <c r="F12" i="1"/>
  <c r="G12" i="1"/>
  <c r="F14" i="1"/>
  <c r="G14" i="1"/>
  <c r="F16" i="1"/>
  <c r="G16" i="1"/>
  <c r="F17" i="1"/>
  <c r="G17" i="1"/>
  <c r="F19" i="1"/>
  <c r="G19" i="1"/>
  <c r="F20" i="1"/>
  <c r="G20" i="1"/>
  <c r="F21" i="1"/>
  <c r="G21" i="1"/>
  <c r="F22" i="1"/>
  <c r="G22" i="1"/>
  <c r="F23" i="1"/>
  <c r="G23" i="1"/>
  <c r="F25" i="1"/>
  <c r="G25" i="1"/>
  <c r="F26" i="1"/>
  <c r="G26" i="1"/>
  <c r="G29" i="1"/>
  <c r="F31" i="1"/>
  <c r="G31" i="1"/>
  <c r="F32" i="1"/>
  <c r="G32" i="1"/>
  <c r="F33" i="1"/>
  <c r="G33" i="1"/>
  <c r="F34" i="1"/>
  <c r="G34" i="1"/>
  <c r="F35" i="1"/>
  <c r="G35" i="1"/>
  <c r="F37" i="1"/>
  <c r="G37" i="1"/>
  <c r="F38" i="1"/>
  <c r="G38" i="1"/>
  <c r="F40" i="1"/>
  <c r="G40" i="1"/>
  <c r="F42" i="1"/>
  <c r="G42" i="1"/>
  <c r="F43" i="1"/>
  <c r="G43" i="1"/>
  <c r="F45" i="1"/>
  <c r="G45" i="1"/>
  <c r="F46" i="1"/>
  <c r="G46" i="1"/>
  <c r="F49" i="1"/>
  <c r="G49" i="1"/>
  <c r="F50" i="1"/>
  <c r="G50" i="1"/>
  <c r="F51" i="1"/>
  <c r="G51" i="1"/>
  <c r="F6" i="1"/>
  <c r="G6" i="1"/>
  <c r="F7" i="1"/>
  <c r="G7" i="1"/>
  <c r="E28" i="1" l="1"/>
  <c r="D28" i="1"/>
  <c r="G28" i="1" s="1"/>
  <c r="D30" i="1" l="1"/>
  <c r="E30" i="1"/>
  <c r="F30" i="1" s="1"/>
  <c r="G30" i="1" l="1"/>
  <c r="F24" i="1"/>
  <c r="G24" i="1" l="1"/>
  <c r="D48" i="1"/>
  <c r="D39" i="1"/>
  <c r="D36" i="1"/>
  <c r="D18" i="1"/>
  <c r="D15" i="1"/>
  <c r="D13" i="1"/>
  <c r="D5" i="1"/>
  <c r="F44" i="1"/>
  <c r="G44" i="1" l="1"/>
  <c r="D52" i="1"/>
  <c r="E48" i="1" l="1"/>
  <c r="E39" i="1"/>
  <c r="E36" i="1"/>
  <c r="E18" i="1"/>
  <c r="E15" i="1"/>
  <c r="E13" i="1"/>
  <c r="E5" i="1"/>
  <c r="F48" i="1" l="1"/>
  <c r="G48" i="1"/>
  <c r="F39" i="1"/>
  <c r="G39" i="1"/>
  <c r="F36" i="1"/>
  <c r="G36" i="1"/>
  <c r="F18" i="1"/>
  <c r="G18" i="1"/>
  <c r="F15" i="1"/>
  <c r="G15" i="1"/>
  <c r="F13" i="1"/>
  <c r="G13" i="1"/>
  <c r="F5" i="1"/>
  <c r="G5" i="1"/>
  <c r="E52" i="1"/>
  <c r="F52" i="1" l="1"/>
  <c r="G52" i="1"/>
</calcChain>
</file>

<file path=xl/sharedStrings.xml><?xml version="1.0" encoding="utf-8"?>
<sst xmlns="http://schemas.openxmlformats.org/spreadsheetml/2006/main" count="108" uniqueCount="107">
  <si>
    <t>(рублей)</t>
  </si>
  <si>
    <t xml:space="preserve"> Наименование </t>
  </si>
  <si>
    <t>Рз Пр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</si>
  <si>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</si>
  <si>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</si>
  <si>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</si>
  <si>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</si>
  <si>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</si>
  <si>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</si>
  <si>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</si>
  <si>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</si>
  <si>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</si>
  <si>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</si>
  <si>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</si>
  <si>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</si>
  <si>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</si>
  <si>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</si>
  <si>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</si>
  <si>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</si>
  <si>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</si>
  <si>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</si>
  <si>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</si>
  <si>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</si>
  <si>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</si>
  <si>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</si>
  <si>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</si>
  <si>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</si>
  <si>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</si>
  <si>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</si>
  <si>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</si>
  <si>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</si>
  <si>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</si>
  <si>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</si>
  <si>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</si>
  <si>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</si>
  <si>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</si>
  <si>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</si>
  <si>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</si>
  <si>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</si>
  <si>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</si>
  <si>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</si>
  <si>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</si>
  <si>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</si>
  <si>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</si>
  <si>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</si>
  <si>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</si>
  <si>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</si>
  <si>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</si>
  <si>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</si>
  <si>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</si>
  <si>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</si>
  <si>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</si>
  <si>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</si>
  <si>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</si>
  <si>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</si>
  <si>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</si>
  <si>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</si>
  <si>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</si>
  <si>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</si>
  <si>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</si>
  <si>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</si>
  <si>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</si>
  <si>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</si>
  <si>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</si>
  <si>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</si>
  <si>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</si>
  <si>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</si>
  <si>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</si>
  <si>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</si>
  <si>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</si>
  <si>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</si>
  <si>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</si>
  <si>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</si>
  <si>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</si>
  <si>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</si>
  <si>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</si>
  <si>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</si>
  <si>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</si>
  <si>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</si>
  <si>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</si>
  <si>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</si>
  <si>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ВСЕГО:</t>
  </si>
  <si>
    <t>тел.9 18 31</t>
  </si>
  <si>
    <t>0703</t>
  </si>
  <si>
    <t>Дополнительное образование детей</t>
  </si>
  <si>
    <t>1101</t>
  </si>
  <si>
    <t xml:space="preserve">Физическая культура  </t>
  </si>
  <si>
    <t>Защита населения и территории от чрезвычайных ситуаций природного и техногенного характера, пожарная безопасность</t>
  </si>
  <si>
    <t>ОХРАНА ОКРУЖАЮЩЕЙ СРЕДЫ</t>
  </si>
  <si>
    <t>0600</t>
  </si>
  <si>
    <t>Другие вопросы в области охраны окружающей среды</t>
  </si>
  <si>
    <t>0605</t>
  </si>
  <si>
    <t xml:space="preserve">Бюджетные асигнования, утвержденные сводной бюджетной росписью с учетом изменений
</t>
  </si>
  <si>
    <t>Процент исполнения к плановым бюджетным назначениям, утвержденным решением о бюджете</t>
  </si>
  <si>
    <t>Процент исполнения к уточненным бюджетным назначениям, утвержденным бюджетной росписью</t>
  </si>
  <si>
    <t>1103</t>
  </si>
  <si>
    <t>Спорт высших достижений</t>
  </si>
  <si>
    <t>1003</t>
  </si>
  <si>
    <t>Социальное обеспечение населения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</si>
  <si>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</si>
  <si>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</si>
  <si>
    <t>Исп.С.А.Кащеева</t>
  </si>
  <si>
    <t>Сведения об исполнении бюджета Клетнянского муниципального района Брянской области за 1 квартал 2026 года по расходам в разрезе разделов и подразделов классификации расходов в сравнении с запланированными значениями на 2026 год</t>
  </si>
  <si>
    <t>План расходов
на 2026 год в соответствии с решением Клетнянского районного Совета народных депутатов от 16.12.2025 № 14-1 "О бюджете Клетнянского муниципального района Брянской области на 2026 год и на плановый период 2027 и 2028 годов" (в редакции решения от 30.03.2026 № 17-4 по состоянию на конец отчетного периода)</t>
  </si>
  <si>
    <t>Кассовое исполнение
за первый квартал
2026 года</t>
  </si>
  <si>
    <t>Благоустройство</t>
  </si>
  <si>
    <t>0503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</si>
</sst>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3"/>
      <name val="Arial"/>
      <family val="2"/>
      <charset val="204"/>
    </font>
    <font>
      <sz val="12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2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Font="1" applyAlignment="1">
      <alignment vertical="top"/>
    </xf>
    <xf numFmtId="0" fontId="1" fillId="0" borderId="0" xfId="0" applyFont="1" applyFill="1" applyBorder="1" applyAlignment="1">
      <alignment horizontal="left" vertical="top"/>
    </xf>
    <xf numFmtId="49" fontId="1" fillId="0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Alignment="1"/>
    <xf numFmtId="0" fontId="1" fillId="2" borderId="5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49" fontId="6" fillId="2" borderId="1" xfId="0" applyNumberFormat="1" applyFont="1" applyFill="1" applyBorder="1" applyAlignment="1">
      <alignment horizontal="center" vertical="top"/>
    </xf>
    <xf numFmtId="4" fontId="7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center" vertical="top"/>
    </xf>
    <xf numFmtId="4" fontId="4" fillId="2" borderId="1" xfId="0" applyNumberFormat="1" applyFont="1" applyFill="1" applyBorder="1" applyAlignment="1">
      <alignment horizontal="right" vertical="top"/>
    </xf>
    <xf numFmtId="0" fontId="6" fillId="0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top" wrapText="1"/>
    </xf>
    <xf numFmtId="4" fontId="7" fillId="3" borderId="1" xfId="0" applyNumberFormat="1" applyFont="1" applyFill="1" applyBorder="1" applyAlignment="1">
      <alignment horizontal="right" vertical="top"/>
    </xf>
    <xf numFmtId="164" fontId="4" fillId="3" borderId="1" xfId="0" applyNumberFormat="1" applyFont="1" applyFill="1" applyBorder="1" applyAlignment="1">
      <alignment horizontal="center" vertical="top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vertical="top"/>
    </xf>
    <xf numFmtId="0" fontId="1" fillId="2" borderId="4" xfId="0" applyFont="1" applyFill="1" applyBorder="1" applyAlignment="1">
      <alignment vertical="center" wrapText="1"/>
    </xf>
    <xf numFmtId="0" fontId="9" fillId="0" borderId="0" xfId="0" applyFont="1" applyAlignment="1">
      <alignment horizontal="left" wrapText="1"/>
    </xf>
    <xf numFmtId="0" fontId="6" fillId="3" borderId="2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topLeftCell="A2" workbookViewId="0">
      <pane xSplit="1" ySplit="3" topLeftCell="B5" activePane="bottomRight" state="frozen"/>
      <selection activeCell="A2" sqref="A2"/>
      <selection pane="topRight" activeCell="B2" sqref="B2"/>
      <selection pane="bottomLeft" activeCell="A6" sqref="A6"/>
      <selection pane="bottomRight" activeCell="D58" sqref="D58"/>
    </sheetView>
  </sheetViews>
  <sheetFormatPr defaultRowHeight="15" x14ac:dyDescent="0.25"/>
  <cols>
    <col min="1" max="1" width="65.28515625" style="4" customWidth="1"/>
    <col min="2" max="2" width="7.140625" style="4" customWidth="1"/>
    <col min="3" max="3" width="28.28515625" style="4" customWidth="1"/>
    <col min="4" max="4" width="18" style="4" customWidth="1"/>
    <col min="5" max="5" width="17.5703125" style="4" customWidth="1"/>
    <col min="6" max="6" width="9.85546875" style="3" customWidth="1"/>
    <col min="7" max="7" width="11.7109375" style="3" customWidth="1"/>
    <col min="8" max="8" width="15.5703125" style="4" customWidth="1"/>
    <col min="9" max="253" width="9.140625" style="4"/>
    <col min="254" max="254" width="59.7109375" style="4" customWidth="1"/>
    <col min="255" max="255" width="7.140625" style="4" customWidth="1"/>
    <col min="256" max="258" width="19.28515625" style="4" customWidth="1"/>
    <col min="259" max="259" width="0" style="4" hidden="1" customWidth="1"/>
    <col min="260" max="260" width="19.140625" style="4" customWidth="1"/>
    <col min="261" max="261" width="0" style="4" hidden="1" customWidth="1"/>
    <col min="262" max="262" width="14" style="4" customWidth="1"/>
    <col min="263" max="263" width="12.7109375" style="4" customWidth="1"/>
    <col min="264" max="509" width="9.140625" style="4"/>
    <col min="510" max="510" width="59.7109375" style="4" customWidth="1"/>
    <col min="511" max="511" width="7.140625" style="4" customWidth="1"/>
    <col min="512" max="514" width="19.28515625" style="4" customWidth="1"/>
    <col min="515" max="515" width="0" style="4" hidden="1" customWidth="1"/>
    <col min="516" max="516" width="19.140625" style="4" customWidth="1"/>
    <col min="517" max="517" width="0" style="4" hidden="1" customWidth="1"/>
    <col min="518" max="518" width="14" style="4" customWidth="1"/>
    <col min="519" max="519" width="12.7109375" style="4" customWidth="1"/>
    <col min="520" max="765" width="9.140625" style="4"/>
    <col min="766" max="766" width="59.7109375" style="4" customWidth="1"/>
    <col min="767" max="767" width="7.140625" style="4" customWidth="1"/>
    <col min="768" max="770" width="19.28515625" style="4" customWidth="1"/>
    <col min="771" max="771" width="0" style="4" hidden="1" customWidth="1"/>
    <col min="772" max="772" width="19.140625" style="4" customWidth="1"/>
    <col min="773" max="773" width="0" style="4" hidden="1" customWidth="1"/>
    <col min="774" max="774" width="14" style="4" customWidth="1"/>
    <col min="775" max="775" width="12.7109375" style="4" customWidth="1"/>
    <col min="776" max="1021" width="9.140625" style="4"/>
    <col min="1022" max="1022" width="59.7109375" style="4" customWidth="1"/>
    <col min="1023" max="1023" width="7.140625" style="4" customWidth="1"/>
    <col min="1024" max="1026" width="19.28515625" style="4" customWidth="1"/>
    <col min="1027" max="1027" width="0" style="4" hidden="1" customWidth="1"/>
    <col min="1028" max="1028" width="19.140625" style="4" customWidth="1"/>
    <col min="1029" max="1029" width="0" style="4" hidden="1" customWidth="1"/>
    <col min="1030" max="1030" width="14" style="4" customWidth="1"/>
    <col min="1031" max="1031" width="12.7109375" style="4" customWidth="1"/>
    <col min="1032" max="1277" width="9.140625" style="4"/>
    <col min="1278" max="1278" width="59.7109375" style="4" customWidth="1"/>
    <col min="1279" max="1279" width="7.140625" style="4" customWidth="1"/>
    <col min="1280" max="1282" width="19.28515625" style="4" customWidth="1"/>
    <col min="1283" max="1283" width="0" style="4" hidden="1" customWidth="1"/>
    <col min="1284" max="1284" width="19.140625" style="4" customWidth="1"/>
    <col min="1285" max="1285" width="0" style="4" hidden="1" customWidth="1"/>
    <col min="1286" max="1286" width="14" style="4" customWidth="1"/>
    <col min="1287" max="1287" width="12.7109375" style="4" customWidth="1"/>
    <col min="1288" max="1533" width="9.140625" style="4"/>
    <col min="1534" max="1534" width="59.7109375" style="4" customWidth="1"/>
    <col min="1535" max="1535" width="7.140625" style="4" customWidth="1"/>
    <col min="1536" max="1538" width="19.28515625" style="4" customWidth="1"/>
    <col min="1539" max="1539" width="0" style="4" hidden="1" customWidth="1"/>
    <col min="1540" max="1540" width="19.140625" style="4" customWidth="1"/>
    <col min="1541" max="1541" width="0" style="4" hidden="1" customWidth="1"/>
    <col min="1542" max="1542" width="14" style="4" customWidth="1"/>
    <col min="1543" max="1543" width="12.7109375" style="4" customWidth="1"/>
    <col min="1544" max="1789" width="9.140625" style="4"/>
    <col min="1790" max="1790" width="59.7109375" style="4" customWidth="1"/>
    <col min="1791" max="1791" width="7.140625" style="4" customWidth="1"/>
    <col min="1792" max="1794" width="19.28515625" style="4" customWidth="1"/>
    <col min="1795" max="1795" width="0" style="4" hidden="1" customWidth="1"/>
    <col min="1796" max="1796" width="19.140625" style="4" customWidth="1"/>
    <col min="1797" max="1797" width="0" style="4" hidden="1" customWidth="1"/>
    <col min="1798" max="1798" width="14" style="4" customWidth="1"/>
    <col min="1799" max="1799" width="12.7109375" style="4" customWidth="1"/>
    <col min="1800" max="2045" width="9.140625" style="4"/>
    <col min="2046" max="2046" width="59.7109375" style="4" customWidth="1"/>
    <col min="2047" max="2047" width="7.140625" style="4" customWidth="1"/>
    <col min="2048" max="2050" width="19.28515625" style="4" customWidth="1"/>
    <col min="2051" max="2051" width="0" style="4" hidden="1" customWidth="1"/>
    <col min="2052" max="2052" width="19.140625" style="4" customWidth="1"/>
    <col min="2053" max="2053" width="0" style="4" hidden="1" customWidth="1"/>
    <col min="2054" max="2054" width="14" style="4" customWidth="1"/>
    <col min="2055" max="2055" width="12.7109375" style="4" customWidth="1"/>
    <col min="2056" max="2301" width="9.140625" style="4"/>
    <col min="2302" max="2302" width="59.7109375" style="4" customWidth="1"/>
    <col min="2303" max="2303" width="7.140625" style="4" customWidth="1"/>
    <col min="2304" max="2306" width="19.28515625" style="4" customWidth="1"/>
    <col min="2307" max="2307" width="0" style="4" hidden="1" customWidth="1"/>
    <col min="2308" max="2308" width="19.140625" style="4" customWidth="1"/>
    <col min="2309" max="2309" width="0" style="4" hidden="1" customWidth="1"/>
    <col min="2310" max="2310" width="14" style="4" customWidth="1"/>
    <col min="2311" max="2311" width="12.7109375" style="4" customWidth="1"/>
    <col min="2312" max="2557" width="9.140625" style="4"/>
    <col min="2558" max="2558" width="59.7109375" style="4" customWidth="1"/>
    <col min="2559" max="2559" width="7.140625" style="4" customWidth="1"/>
    <col min="2560" max="2562" width="19.28515625" style="4" customWidth="1"/>
    <col min="2563" max="2563" width="0" style="4" hidden="1" customWidth="1"/>
    <col min="2564" max="2564" width="19.140625" style="4" customWidth="1"/>
    <col min="2565" max="2565" width="0" style="4" hidden="1" customWidth="1"/>
    <col min="2566" max="2566" width="14" style="4" customWidth="1"/>
    <col min="2567" max="2567" width="12.7109375" style="4" customWidth="1"/>
    <col min="2568" max="2813" width="9.140625" style="4"/>
    <col min="2814" max="2814" width="59.7109375" style="4" customWidth="1"/>
    <col min="2815" max="2815" width="7.140625" style="4" customWidth="1"/>
    <col min="2816" max="2818" width="19.28515625" style="4" customWidth="1"/>
    <col min="2819" max="2819" width="0" style="4" hidden="1" customWidth="1"/>
    <col min="2820" max="2820" width="19.140625" style="4" customWidth="1"/>
    <col min="2821" max="2821" width="0" style="4" hidden="1" customWidth="1"/>
    <col min="2822" max="2822" width="14" style="4" customWidth="1"/>
    <col min="2823" max="2823" width="12.7109375" style="4" customWidth="1"/>
    <col min="2824" max="3069" width="9.140625" style="4"/>
    <col min="3070" max="3070" width="59.7109375" style="4" customWidth="1"/>
    <col min="3071" max="3071" width="7.140625" style="4" customWidth="1"/>
    <col min="3072" max="3074" width="19.28515625" style="4" customWidth="1"/>
    <col min="3075" max="3075" width="0" style="4" hidden="1" customWidth="1"/>
    <col min="3076" max="3076" width="19.140625" style="4" customWidth="1"/>
    <col min="3077" max="3077" width="0" style="4" hidden="1" customWidth="1"/>
    <col min="3078" max="3078" width="14" style="4" customWidth="1"/>
    <col min="3079" max="3079" width="12.7109375" style="4" customWidth="1"/>
    <col min="3080" max="3325" width="9.140625" style="4"/>
    <col min="3326" max="3326" width="59.7109375" style="4" customWidth="1"/>
    <col min="3327" max="3327" width="7.140625" style="4" customWidth="1"/>
    <col min="3328" max="3330" width="19.28515625" style="4" customWidth="1"/>
    <col min="3331" max="3331" width="0" style="4" hidden="1" customWidth="1"/>
    <col min="3332" max="3332" width="19.140625" style="4" customWidth="1"/>
    <col min="3333" max="3333" width="0" style="4" hidden="1" customWidth="1"/>
    <col min="3334" max="3334" width="14" style="4" customWidth="1"/>
    <col min="3335" max="3335" width="12.7109375" style="4" customWidth="1"/>
    <col min="3336" max="3581" width="9.140625" style="4"/>
    <col min="3582" max="3582" width="59.7109375" style="4" customWidth="1"/>
    <col min="3583" max="3583" width="7.140625" style="4" customWidth="1"/>
    <col min="3584" max="3586" width="19.28515625" style="4" customWidth="1"/>
    <col min="3587" max="3587" width="0" style="4" hidden="1" customWidth="1"/>
    <col min="3588" max="3588" width="19.140625" style="4" customWidth="1"/>
    <col min="3589" max="3589" width="0" style="4" hidden="1" customWidth="1"/>
    <col min="3590" max="3590" width="14" style="4" customWidth="1"/>
    <col min="3591" max="3591" width="12.7109375" style="4" customWidth="1"/>
    <col min="3592" max="3837" width="9.140625" style="4"/>
    <col min="3838" max="3838" width="59.7109375" style="4" customWidth="1"/>
    <col min="3839" max="3839" width="7.140625" style="4" customWidth="1"/>
    <col min="3840" max="3842" width="19.28515625" style="4" customWidth="1"/>
    <col min="3843" max="3843" width="0" style="4" hidden="1" customWidth="1"/>
    <col min="3844" max="3844" width="19.140625" style="4" customWidth="1"/>
    <col min="3845" max="3845" width="0" style="4" hidden="1" customWidth="1"/>
    <col min="3846" max="3846" width="14" style="4" customWidth="1"/>
    <col min="3847" max="3847" width="12.7109375" style="4" customWidth="1"/>
    <col min="3848" max="4093" width="9.140625" style="4"/>
    <col min="4094" max="4094" width="59.7109375" style="4" customWidth="1"/>
    <col min="4095" max="4095" width="7.140625" style="4" customWidth="1"/>
    <col min="4096" max="4098" width="19.28515625" style="4" customWidth="1"/>
    <col min="4099" max="4099" width="0" style="4" hidden="1" customWidth="1"/>
    <col min="4100" max="4100" width="19.140625" style="4" customWidth="1"/>
    <col min="4101" max="4101" width="0" style="4" hidden="1" customWidth="1"/>
    <col min="4102" max="4102" width="14" style="4" customWidth="1"/>
    <col min="4103" max="4103" width="12.7109375" style="4" customWidth="1"/>
    <col min="4104" max="4349" width="9.140625" style="4"/>
    <col min="4350" max="4350" width="59.7109375" style="4" customWidth="1"/>
    <col min="4351" max="4351" width="7.140625" style="4" customWidth="1"/>
    <col min="4352" max="4354" width="19.28515625" style="4" customWidth="1"/>
    <col min="4355" max="4355" width="0" style="4" hidden="1" customWidth="1"/>
    <col min="4356" max="4356" width="19.140625" style="4" customWidth="1"/>
    <col min="4357" max="4357" width="0" style="4" hidden="1" customWidth="1"/>
    <col min="4358" max="4358" width="14" style="4" customWidth="1"/>
    <col min="4359" max="4359" width="12.7109375" style="4" customWidth="1"/>
    <col min="4360" max="4605" width="9.140625" style="4"/>
    <col min="4606" max="4606" width="59.7109375" style="4" customWidth="1"/>
    <col min="4607" max="4607" width="7.140625" style="4" customWidth="1"/>
    <col min="4608" max="4610" width="19.28515625" style="4" customWidth="1"/>
    <col min="4611" max="4611" width="0" style="4" hidden="1" customWidth="1"/>
    <col min="4612" max="4612" width="19.140625" style="4" customWidth="1"/>
    <col min="4613" max="4613" width="0" style="4" hidden="1" customWidth="1"/>
    <col min="4614" max="4614" width="14" style="4" customWidth="1"/>
    <col min="4615" max="4615" width="12.7109375" style="4" customWidth="1"/>
    <col min="4616" max="4861" width="9.140625" style="4"/>
    <col min="4862" max="4862" width="59.7109375" style="4" customWidth="1"/>
    <col min="4863" max="4863" width="7.140625" style="4" customWidth="1"/>
    <col min="4864" max="4866" width="19.28515625" style="4" customWidth="1"/>
    <col min="4867" max="4867" width="0" style="4" hidden="1" customWidth="1"/>
    <col min="4868" max="4868" width="19.140625" style="4" customWidth="1"/>
    <col min="4869" max="4869" width="0" style="4" hidden="1" customWidth="1"/>
    <col min="4870" max="4870" width="14" style="4" customWidth="1"/>
    <col min="4871" max="4871" width="12.7109375" style="4" customWidth="1"/>
    <col min="4872" max="5117" width="9.140625" style="4"/>
    <col min="5118" max="5118" width="59.7109375" style="4" customWidth="1"/>
    <col min="5119" max="5119" width="7.140625" style="4" customWidth="1"/>
    <col min="5120" max="5122" width="19.28515625" style="4" customWidth="1"/>
    <col min="5123" max="5123" width="0" style="4" hidden="1" customWidth="1"/>
    <col min="5124" max="5124" width="19.140625" style="4" customWidth="1"/>
    <col min="5125" max="5125" width="0" style="4" hidden="1" customWidth="1"/>
    <col min="5126" max="5126" width="14" style="4" customWidth="1"/>
    <col min="5127" max="5127" width="12.7109375" style="4" customWidth="1"/>
    <col min="5128" max="5373" width="9.140625" style="4"/>
    <col min="5374" max="5374" width="59.7109375" style="4" customWidth="1"/>
    <col min="5375" max="5375" width="7.140625" style="4" customWidth="1"/>
    <col min="5376" max="5378" width="19.28515625" style="4" customWidth="1"/>
    <col min="5379" max="5379" width="0" style="4" hidden="1" customWidth="1"/>
    <col min="5380" max="5380" width="19.140625" style="4" customWidth="1"/>
    <col min="5381" max="5381" width="0" style="4" hidden="1" customWidth="1"/>
    <col min="5382" max="5382" width="14" style="4" customWidth="1"/>
    <col min="5383" max="5383" width="12.7109375" style="4" customWidth="1"/>
    <col min="5384" max="5629" width="9.140625" style="4"/>
    <col min="5630" max="5630" width="59.7109375" style="4" customWidth="1"/>
    <col min="5631" max="5631" width="7.140625" style="4" customWidth="1"/>
    <col min="5632" max="5634" width="19.28515625" style="4" customWidth="1"/>
    <col min="5635" max="5635" width="0" style="4" hidden="1" customWidth="1"/>
    <col min="5636" max="5636" width="19.140625" style="4" customWidth="1"/>
    <col min="5637" max="5637" width="0" style="4" hidden="1" customWidth="1"/>
    <col min="5638" max="5638" width="14" style="4" customWidth="1"/>
    <col min="5639" max="5639" width="12.7109375" style="4" customWidth="1"/>
    <col min="5640" max="5885" width="9.140625" style="4"/>
    <col min="5886" max="5886" width="59.7109375" style="4" customWidth="1"/>
    <col min="5887" max="5887" width="7.140625" style="4" customWidth="1"/>
    <col min="5888" max="5890" width="19.28515625" style="4" customWidth="1"/>
    <col min="5891" max="5891" width="0" style="4" hidden="1" customWidth="1"/>
    <col min="5892" max="5892" width="19.140625" style="4" customWidth="1"/>
    <col min="5893" max="5893" width="0" style="4" hidden="1" customWidth="1"/>
    <col min="5894" max="5894" width="14" style="4" customWidth="1"/>
    <col min="5895" max="5895" width="12.7109375" style="4" customWidth="1"/>
    <col min="5896" max="6141" width="9.140625" style="4"/>
    <col min="6142" max="6142" width="59.7109375" style="4" customWidth="1"/>
    <col min="6143" max="6143" width="7.140625" style="4" customWidth="1"/>
    <col min="6144" max="6146" width="19.28515625" style="4" customWidth="1"/>
    <col min="6147" max="6147" width="0" style="4" hidden="1" customWidth="1"/>
    <col min="6148" max="6148" width="19.140625" style="4" customWidth="1"/>
    <col min="6149" max="6149" width="0" style="4" hidden="1" customWidth="1"/>
    <col min="6150" max="6150" width="14" style="4" customWidth="1"/>
    <col min="6151" max="6151" width="12.7109375" style="4" customWidth="1"/>
    <col min="6152" max="6397" width="9.140625" style="4"/>
    <col min="6398" max="6398" width="59.7109375" style="4" customWidth="1"/>
    <col min="6399" max="6399" width="7.140625" style="4" customWidth="1"/>
    <col min="6400" max="6402" width="19.28515625" style="4" customWidth="1"/>
    <col min="6403" max="6403" width="0" style="4" hidden="1" customWidth="1"/>
    <col min="6404" max="6404" width="19.140625" style="4" customWidth="1"/>
    <col min="6405" max="6405" width="0" style="4" hidden="1" customWidth="1"/>
    <col min="6406" max="6406" width="14" style="4" customWidth="1"/>
    <col min="6407" max="6407" width="12.7109375" style="4" customWidth="1"/>
    <col min="6408" max="6653" width="9.140625" style="4"/>
    <col min="6654" max="6654" width="59.7109375" style="4" customWidth="1"/>
    <col min="6655" max="6655" width="7.140625" style="4" customWidth="1"/>
    <col min="6656" max="6658" width="19.28515625" style="4" customWidth="1"/>
    <col min="6659" max="6659" width="0" style="4" hidden="1" customWidth="1"/>
    <col min="6660" max="6660" width="19.140625" style="4" customWidth="1"/>
    <col min="6661" max="6661" width="0" style="4" hidden="1" customWidth="1"/>
    <col min="6662" max="6662" width="14" style="4" customWidth="1"/>
    <col min="6663" max="6663" width="12.7109375" style="4" customWidth="1"/>
    <col min="6664" max="6909" width="9.140625" style="4"/>
    <col min="6910" max="6910" width="59.7109375" style="4" customWidth="1"/>
    <col min="6911" max="6911" width="7.140625" style="4" customWidth="1"/>
    <col min="6912" max="6914" width="19.28515625" style="4" customWidth="1"/>
    <col min="6915" max="6915" width="0" style="4" hidden="1" customWidth="1"/>
    <col min="6916" max="6916" width="19.140625" style="4" customWidth="1"/>
    <col min="6917" max="6917" width="0" style="4" hidden="1" customWidth="1"/>
    <col min="6918" max="6918" width="14" style="4" customWidth="1"/>
    <col min="6919" max="6919" width="12.7109375" style="4" customWidth="1"/>
    <col min="6920" max="7165" width="9.140625" style="4"/>
    <col min="7166" max="7166" width="59.7109375" style="4" customWidth="1"/>
    <col min="7167" max="7167" width="7.140625" style="4" customWidth="1"/>
    <col min="7168" max="7170" width="19.28515625" style="4" customWidth="1"/>
    <col min="7171" max="7171" width="0" style="4" hidden="1" customWidth="1"/>
    <col min="7172" max="7172" width="19.140625" style="4" customWidth="1"/>
    <col min="7173" max="7173" width="0" style="4" hidden="1" customWidth="1"/>
    <col min="7174" max="7174" width="14" style="4" customWidth="1"/>
    <col min="7175" max="7175" width="12.7109375" style="4" customWidth="1"/>
    <col min="7176" max="7421" width="9.140625" style="4"/>
    <col min="7422" max="7422" width="59.7109375" style="4" customWidth="1"/>
    <col min="7423" max="7423" width="7.140625" style="4" customWidth="1"/>
    <col min="7424" max="7426" width="19.28515625" style="4" customWidth="1"/>
    <col min="7427" max="7427" width="0" style="4" hidden="1" customWidth="1"/>
    <col min="7428" max="7428" width="19.140625" style="4" customWidth="1"/>
    <col min="7429" max="7429" width="0" style="4" hidden="1" customWidth="1"/>
    <col min="7430" max="7430" width="14" style="4" customWidth="1"/>
    <col min="7431" max="7431" width="12.7109375" style="4" customWidth="1"/>
    <col min="7432" max="7677" width="9.140625" style="4"/>
    <col min="7678" max="7678" width="59.7109375" style="4" customWidth="1"/>
    <col min="7679" max="7679" width="7.140625" style="4" customWidth="1"/>
    <col min="7680" max="7682" width="19.28515625" style="4" customWidth="1"/>
    <col min="7683" max="7683" width="0" style="4" hidden="1" customWidth="1"/>
    <col min="7684" max="7684" width="19.140625" style="4" customWidth="1"/>
    <col min="7685" max="7685" width="0" style="4" hidden="1" customWidth="1"/>
    <col min="7686" max="7686" width="14" style="4" customWidth="1"/>
    <col min="7687" max="7687" width="12.7109375" style="4" customWidth="1"/>
    <col min="7688" max="7933" width="9.140625" style="4"/>
    <col min="7934" max="7934" width="59.7109375" style="4" customWidth="1"/>
    <col min="7935" max="7935" width="7.140625" style="4" customWidth="1"/>
    <col min="7936" max="7938" width="19.28515625" style="4" customWidth="1"/>
    <col min="7939" max="7939" width="0" style="4" hidden="1" customWidth="1"/>
    <col min="7940" max="7940" width="19.140625" style="4" customWidth="1"/>
    <col min="7941" max="7941" width="0" style="4" hidden="1" customWidth="1"/>
    <col min="7942" max="7942" width="14" style="4" customWidth="1"/>
    <col min="7943" max="7943" width="12.7109375" style="4" customWidth="1"/>
    <col min="7944" max="8189" width="9.140625" style="4"/>
    <col min="8190" max="8190" width="59.7109375" style="4" customWidth="1"/>
    <col min="8191" max="8191" width="7.140625" style="4" customWidth="1"/>
    <col min="8192" max="8194" width="19.28515625" style="4" customWidth="1"/>
    <col min="8195" max="8195" width="0" style="4" hidden="1" customWidth="1"/>
    <col min="8196" max="8196" width="19.140625" style="4" customWidth="1"/>
    <col min="8197" max="8197" width="0" style="4" hidden="1" customWidth="1"/>
    <col min="8198" max="8198" width="14" style="4" customWidth="1"/>
    <col min="8199" max="8199" width="12.7109375" style="4" customWidth="1"/>
    <col min="8200" max="8445" width="9.140625" style="4"/>
    <col min="8446" max="8446" width="59.7109375" style="4" customWidth="1"/>
    <col min="8447" max="8447" width="7.140625" style="4" customWidth="1"/>
    <col min="8448" max="8450" width="19.28515625" style="4" customWidth="1"/>
    <col min="8451" max="8451" width="0" style="4" hidden="1" customWidth="1"/>
    <col min="8452" max="8452" width="19.140625" style="4" customWidth="1"/>
    <col min="8453" max="8453" width="0" style="4" hidden="1" customWidth="1"/>
    <col min="8454" max="8454" width="14" style="4" customWidth="1"/>
    <col min="8455" max="8455" width="12.7109375" style="4" customWidth="1"/>
    <col min="8456" max="8701" width="9.140625" style="4"/>
    <col min="8702" max="8702" width="59.7109375" style="4" customWidth="1"/>
    <col min="8703" max="8703" width="7.140625" style="4" customWidth="1"/>
    <col min="8704" max="8706" width="19.28515625" style="4" customWidth="1"/>
    <col min="8707" max="8707" width="0" style="4" hidden="1" customWidth="1"/>
    <col min="8708" max="8708" width="19.140625" style="4" customWidth="1"/>
    <col min="8709" max="8709" width="0" style="4" hidden="1" customWidth="1"/>
    <col min="8710" max="8710" width="14" style="4" customWidth="1"/>
    <col min="8711" max="8711" width="12.7109375" style="4" customWidth="1"/>
    <col min="8712" max="8957" width="9.140625" style="4"/>
    <col min="8958" max="8958" width="59.7109375" style="4" customWidth="1"/>
    <col min="8959" max="8959" width="7.140625" style="4" customWidth="1"/>
    <col min="8960" max="8962" width="19.28515625" style="4" customWidth="1"/>
    <col min="8963" max="8963" width="0" style="4" hidden="1" customWidth="1"/>
    <col min="8964" max="8964" width="19.140625" style="4" customWidth="1"/>
    <col min="8965" max="8965" width="0" style="4" hidden="1" customWidth="1"/>
    <col min="8966" max="8966" width="14" style="4" customWidth="1"/>
    <col min="8967" max="8967" width="12.7109375" style="4" customWidth="1"/>
    <col min="8968" max="9213" width="9.140625" style="4"/>
    <col min="9214" max="9214" width="59.7109375" style="4" customWidth="1"/>
    <col min="9215" max="9215" width="7.140625" style="4" customWidth="1"/>
    <col min="9216" max="9218" width="19.28515625" style="4" customWidth="1"/>
    <col min="9219" max="9219" width="0" style="4" hidden="1" customWidth="1"/>
    <col min="9220" max="9220" width="19.140625" style="4" customWidth="1"/>
    <col min="9221" max="9221" width="0" style="4" hidden="1" customWidth="1"/>
    <col min="9222" max="9222" width="14" style="4" customWidth="1"/>
    <col min="9223" max="9223" width="12.7109375" style="4" customWidth="1"/>
    <col min="9224" max="9469" width="9.140625" style="4"/>
    <col min="9470" max="9470" width="59.7109375" style="4" customWidth="1"/>
    <col min="9471" max="9471" width="7.140625" style="4" customWidth="1"/>
    <col min="9472" max="9474" width="19.28515625" style="4" customWidth="1"/>
    <col min="9475" max="9475" width="0" style="4" hidden="1" customWidth="1"/>
    <col min="9476" max="9476" width="19.140625" style="4" customWidth="1"/>
    <col min="9477" max="9477" width="0" style="4" hidden="1" customWidth="1"/>
    <col min="9478" max="9478" width="14" style="4" customWidth="1"/>
    <col min="9479" max="9479" width="12.7109375" style="4" customWidth="1"/>
    <col min="9480" max="9725" width="9.140625" style="4"/>
    <col min="9726" max="9726" width="59.7109375" style="4" customWidth="1"/>
    <col min="9727" max="9727" width="7.140625" style="4" customWidth="1"/>
    <col min="9728" max="9730" width="19.28515625" style="4" customWidth="1"/>
    <col min="9731" max="9731" width="0" style="4" hidden="1" customWidth="1"/>
    <col min="9732" max="9732" width="19.140625" style="4" customWidth="1"/>
    <col min="9733" max="9733" width="0" style="4" hidden="1" customWidth="1"/>
    <col min="9734" max="9734" width="14" style="4" customWidth="1"/>
    <col min="9735" max="9735" width="12.7109375" style="4" customWidth="1"/>
    <col min="9736" max="9981" width="9.140625" style="4"/>
    <col min="9982" max="9982" width="59.7109375" style="4" customWidth="1"/>
    <col min="9983" max="9983" width="7.140625" style="4" customWidth="1"/>
    <col min="9984" max="9986" width="19.28515625" style="4" customWidth="1"/>
    <col min="9987" max="9987" width="0" style="4" hidden="1" customWidth="1"/>
    <col min="9988" max="9988" width="19.140625" style="4" customWidth="1"/>
    <col min="9989" max="9989" width="0" style="4" hidden="1" customWidth="1"/>
    <col min="9990" max="9990" width="14" style="4" customWidth="1"/>
    <col min="9991" max="9991" width="12.7109375" style="4" customWidth="1"/>
    <col min="9992" max="10237" width="9.140625" style="4"/>
    <col min="10238" max="10238" width="59.7109375" style="4" customWidth="1"/>
    <col min="10239" max="10239" width="7.140625" style="4" customWidth="1"/>
    <col min="10240" max="10242" width="19.28515625" style="4" customWidth="1"/>
    <col min="10243" max="10243" width="0" style="4" hidden="1" customWidth="1"/>
    <col min="10244" max="10244" width="19.140625" style="4" customWidth="1"/>
    <col min="10245" max="10245" width="0" style="4" hidden="1" customWidth="1"/>
    <col min="10246" max="10246" width="14" style="4" customWidth="1"/>
    <col min="10247" max="10247" width="12.7109375" style="4" customWidth="1"/>
    <col min="10248" max="10493" width="9.140625" style="4"/>
    <col min="10494" max="10494" width="59.7109375" style="4" customWidth="1"/>
    <col min="10495" max="10495" width="7.140625" style="4" customWidth="1"/>
    <col min="10496" max="10498" width="19.28515625" style="4" customWidth="1"/>
    <col min="10499" max="10499" width="0" style="4" hidden="1" customWidth="1"/>
    <col min="10500" max="10500" width="19.140625" style="4" customWidth="1"/>
    <col min="10501" max="10501" width="0" style="4" hidden="1" customWidth="1"/>
    <col min="10502" max="10502" width="14" style="4" customWidth="1"/>
    <col min="10503" max="10503" width="12.7109375" style="4" customWidth="1"/>
    <col min="10504" max="10749" width="9.140625" style="4"/>
    <col min="10750" max="10750" width="59.7109375" style="4" customWidth="1"/>
    <col min="10751" max="10751" width="7.140625" style="4" customWidth="1"/>
    <col min="10752" max="10754" width="19.28515625" style="4" customWidth="1"/>
    <col min="10755" max="10755" width="0" style="4" hidden="1" customWidth="1"/>
    <col min="10756" max="10756" width="19.140625" style="4" customWidth="1"/>
    <col min="10757" max="10757" width="0" style="4" hidden="1" customWidth="1"/>
    <col min="10758" max="10758" width="14" style="4" customWidth="1"/>
    <col min="10759" max="10759" width="12.7109375" style="4" customWidth="1"/>
    <col min="10760" max="11005" width="9.140625" style="4"/>
    <col min="11006" max="11006" width="59.7109375" style="4" customWidth="1"/>
    <col min="11007" max="11007" width="7.140625" style="4" customWidth="1"/>
    <col min="11008" max="11010" width="19.28515625" style="4" customWidth="1"/>
    <col min="11011" max="11011" width="0" style="4" hidden="1" customWidth="1"/>
    <col min="11012" max="11012" width="19.140625" style="4" customWidth="1"/>
    <col min="11013" max="11013" width="0" style="4" hidden="1" customWidth="1"/>
    <col min="11014" max="11014" width="14" style="4" customWidth="1"/>
    <col min="11015" max="11015" width="12.7109375" style="4" customWidth="1"/>
    <col min="11016" max="11261" width="9.140625" style="4"/>
    <col min="11262" max="11262" width="59.7109375" style="4" customWidth="1"/>
    <col min="11263" max="11263" width="7.140625" style="4" customWidth="1"/>
    <col min="11264" max="11266" width="19.28515625" style="4" customWidth="1"/>
    <col min="11267" max="11267" width="0" style="4" hidden="1" customWidth="1"/>
    <col min="11268" max="11268" width="19.140625" style="4" customWidth="1"/>
    <col min="11269" max="11269" width="0" style="4" hidden="1" customWidth="1"/>
    <col min="11270" max="11270" width="14" style="4" customWidth="1"/>
    <col min="11271" max="11271" width="12.7109375" style="4" customWidth="1"/>
    <col min="11272" max="11517" width="9.140625" style="4"/>
    <col min="11518" max="11518" width="59.7109375" style="4" customWidth="1"/>
    <col min="11519" max="11519" width="7.140625" style="4" customWidth="1"/>
    <col min="11520" max="11522" width="19.28515625" style="4" customWidth="1"/>
    <col min="11523" max="11523" width="0" style="4" hidden="1" customWidth="1"/>
    <col min="11524" max="11524" width="19.140625" style="4" customWidth="1"/>
    <col min="11525" max="11525" width="0" style="4" hidden="1" customWidth="1"/>
    <col min="11526" max="11526" width="14" style="4" customWidth="1"/>
    <col min="11527" max="11527" width="12.7109375" style="4" customWidth="1"/>
    <col min="11528" max="11773" width="9.140625" style="4"/>
    <col min="11774" max="11774" width="59.7109375" style="4" customWidth="1"/>
    <col min="11775" max="11775" width="7.140625" style="4" customWidth="1"/>
    <col min="11776" max="11778" width="19.28515625" style="4" customWidth="1"/>
    <col min="11779" max="11779" width="0" style="4" hidden="1" customWidth="1"/>
    <col min="11780" max="11780" width="19.140625" style="4" customWidth="1"/>
    <col min="11781" max="11781" width="0" style="4" hidden="1" customWidth="1"/>
    <col min="11782" max="11782" width="14" style="4" customWidth="1"/>
    <col min="11783" max="11783" width="12.7109375" style="4" customWidth="1"/>
    <col min="11784" max="12029" width="9.140625" style="4"/>
    <col min="12030" max="12030" width="59.7109375" style="4" customWidth="1"/>
    <col min="12031" max="12031" width="7.140625" style="4" customWidth="1"/>
    <col min="12032" max="12034" width="19.28515625" style="4" customWidth="1"/>
    <col min="12035" max="12035" width="0" style="4" hidden="1" customWidth="1"/>
    <col min="12036" max="12036" width="19.140625" style="4" customWidth="1"/>
    <col min="12037" max="12037" width="0" style="4" hidden="1" customWidth="1"/>
    <col min="12038" max="12038" width="14" style="4" customWidth="1"/>
    <col min="12039" max="12039" width="12.7109375" style="4" customWidth="1"/>
    <col min="12040" max="12285" width="9.140625" style="4"/>
    <col min="12286" max="12286" width="59.7109375" style="4" customWidth="1"/>
    <col min="12287" max="12287" width="7.140625" style="4" customWidth="1"/>
    <col min="12288" max="12290" width="19.28515625" style="4" customWidth="1"/>
    <col min="12291" max="12291" width="0" style="4" hidden="1" customWidth="1"/>
    <col min="12292" max="12292" width="19.140625" style="4" customWidth="1"/>
    <col min="12293" max="12293" width="0" style="4" hidden="1" customWidth="1"/>
    <col min="12294" max="12294" width="14" style="4" customWidth="1"/>
    <col min="12295" max="12295" width="12.7109375" style="4" customWidth="1"/>
    <col min="12296" max="12541" width="9.140625" style="4"/>
    <col min="12542" max="12542" width="59.7109375" style="4" customWidth="1"/>
    <col min="12543" max="12543" width="7.140625" style="4" customWidth="1"/>
    <col min="12544" max="12546" width="19.28515625" style="4" customWidth="1"/>
    <col min="12547" max="12547" width="0" style="4" hidden="1" customWidth="1"/>
    <col min="12548" max="12548" width="19.140625" style="4" customWidth="1"/>
    <col min="12549" max="12549" width="0" style="4" hidden="1" customWidth="1"/>
    <col min="12550" max="12550" width="14" style="4" customWidth="1"/>
    <col min="12551" max="12551" width="12.7109375" style="4" customWidth="1"/>
    <col min="12552" max="12797" width="9.140625" style="4"/>
    <col min="12798" max="12798" width="59.7109375" style="4" customWidth="1"/>
    <col min="12799" max="12799" width="7.140625" style="4" customWidth="1"/>
    <col min="12800" max="12802" width="19.28515625" style="4" customWidth="1"/>
    <col min="12803" max="12803" width="0" style="4" hidden="1" customWidth="1"/>
    <col min="12804" max="12804" width="19.140625" style="4" customWidth="1"/>
    <col min="12805" max="12805" width="0" style="4" hidden="1" customWidth="1"/>
    <col min="12806" max="12806" width="14" style="4" customWidth="1"/>
    <col min="12807" max="12807" width="12.7109375" style="4" customWidth="1"/>
    <col min="12808" max="13053" width="9.140625" style="4"/>
    <col min="13054" max="13054" width="59.7109375" style="4" customWidth="1"/>
    <col min="13055" max="13055" width="7.140625" style="4" customWidth="1"/>
    <col min="13056" max="13058" width="19.28515625" style="4" customWidth="1"/>
    <col min="13059" max="13059" width="0" style="4" hidden="1" customWidth="1"/>
    <col min="13060" max="13060" width="19.140625" style="4" customWidth="1"/>
    <col min="13061" max="13061" width="0" style="4" hidden="1" customWidth="1"/>
    <col min="13062" max="13062" width="14" style="4" customWidth="1"/>
    <col min="13063" max="13063" width="12.7109375" style="4" customWidth="1"/>
    <col min="13064" max="13309" width="9.140625" style="4"/>
    <col min="13310" max="13310" width="59.7109375" style="4" customWidth="1"/>
    <col min="13311" max="13311" width="7.140625" style="4" customWidth="1"/>
    <col min="13312" max="13314" width="19.28515625" style="4" customWidth="1"/>
    <col min="13315" max="13315" width="0" style="4" hidden="1" customWidth="1"/>
    <col min="13316" max="13316" width="19.140625" style="4" customWidth="1"/>
    <col min="13317" max="13317" width="0" style="4" hidden="1" customWidth="1"/>
    <col min="13318" max="13318" width="14" style="4" customWidth="1"/>
    <col min="13319" max="13319" width="12.7109375" style="4" customWidth="1"/>
    <col min="13320" max="13565" width="9.140625" style="4"/>
    <col min="13566" max="13566" width="59.7109375" style="4" customWidth="1"/>
    <col min="13567" max="13567" width="7.140625" style="4" customWidth="1"/>
    <col min="13568" max="13570" width="19.28515625" style="4" customWidth="1"/>
    <col min="13571" max="13571" width="0" style="4" hidden="1" customWidth="1"/>
    <col min="13572" max="13572" width="19.140625" style="4" customWidth="1"/>
    <col min="13573" max="13573" width="0" style="4" hidden="1" customWidth="1"/>
    <col min="13574" max="13574" width="14" style="4" customWidth="1"/>
    <col min="13575" max="13575" width="12.7109375" style="4" customWidth="1"/>
    <col min="13576" max="13821" width="9.140625" style="4"/>
    <col min="13822" max="13822" width="59.7109375" style="4" customWidth="1"/>
    <col min="13823" max="13823" width="7.140625" style="4" customWidth="1"/>
    <col min="13824" max="13826" width="19.28515625" style="4" customWidth="1"/>
    <col min="13827" max="13827" width="0" style="4" hidden="1" customWidth="1"/>
    <col min="13828" max="13828" width="19.140625" style="4" customWidth="1"/>
    <col min="13829" max="13829" width="0" style="4" hidden="1" customWidth="1"/>
    <col min="13830" max="13830" width="14" style="4" customWidth="1"/>
    <col min="13831" max="13831" width="12.7109375" style="4" customWidth="1"/>
    <col min="13832" max="14077" width="9.140625" style="4"/>
    <col min="14078" max="14078" width="59.7109375" style="4" customWidth="1"/>
    <col min="14079" max="14079" width="7.140625" style="4" customWidth="1"/>
    <col min="14080" max="14082" width="19.28515625" style="4" customWidth="1"/>
    <col min="14083" max="14083" width="0" style="4" hidden="1" customWidth="1"/>
    <col min="14084" max="14084" width="19.140625" style="4" customWidth="1"/>
    <col min="14085" max="14085" width="0" style="4" hidden="1" customWidth="1"/>
    <col min="14086" max="14086" width="14" style="4" customWidth="1"/>
    <col min="14087" max="14087" width="12.7109375" style="4" customWidth="1"/>
    <col min="14088" max="14333" width="9.140625" style="4"/>
    <col min="14334" max="14334" width="59.7109375" style="4" customWidth="1"/>
    <col min="14335" max="14335" width="7.140625" style="4" customWidth="1"/>
    <col min="14336" max="14338" width="19.28515625" style="4" customWidth="1"/>
    <col min="14339" max="14339" width="0" style="4" hidden="1" customWidth="1"/>
    <col min="14340" max="14340" width="19.140625" style="4" customWidth="1"/>
    <col min="14341" max="14341" width="0" style="4" hidden="1" customWidth="1"/>
    <col min="14342" max="14342" width="14" style="4" customWidth="1"/>
    <col min="14343" max="14343" width="12.7109375" style="4" customWidth="1"/>
    <col min="14344" max="14589" width="9.140625" style="4"/>
    <col min="14590" max="14590" width="59.7109375" style="4" customWidth="1"/>
    <col min="14591" max="14591" width="7.140625" style="4" customWidth="1"/>
    <col min="14592" max="14594" width="19.28515625" style="4" customWidth="1"/>
    <col min="14595" max="14595" width="0" style="4" hidden="1" customWidth="1"/>
    <col min="14596" max="14596" width="19.140625" style="4" customWidth="1"/>
    <col min="14597" max="14597" width="0" style="4" hidden="1" customWidth="1"/>
    <col min="14598" max="14598" width="14" style="4" customWidth="1"/>
    <col min="14599" max="14599" width="12.7109375" style="4" customWidth="1"/>
    <col min="14600" max="14845" width="9.140625" style="4"/>
    <col min="14846" max="14846" width="59.7109375" style="4" customWidth="1"/>
    <col min="14847" max="14847" width="7.140625" style="4" customWidth="1"/>
    <col min="14848" max="14850" width="19.28515625" style="4" customWidth="1"/>
    <col min="14851" max="14851" width="0" style="4" hidden="1" customWidth="1"/>
    <col min="14852" max="14852" width="19.140625" style="4" customWidth="1"/>
    <col min="14853" max="14853" width="0" style="4" hidden="1" customWidth="1"/>
    <col min="14854" max="14854" width="14" style="4" customWidth="1"/>
    <col min="14855" max="14855" width="12.7109375" style="4" customWidth="1"/>
    <col min="14856" max="15101" width="9.140625" style="4"/>
    <col min="15102" max="15102" width="59.7109375" style="4" customWidth="1"/>
    <col min="15103" max="15103" width="7.140625" style="4" customWidth="1"/>
    <col min="15104" max="15106" width="19.28515625" style="4" customWidth="1"/>
    <col min="15107" max="15107" width="0" style="4" hidden="1" customWidth="1"/>
    <col min="15108" max="15108" width="19.140625" style="4" customWidth="1"/>
    <col min="15109" max="15109" width="0" style="4" hidden="1" customWidth="1"/>
    <col min="15110" max="15110" width="14" style="4" customWidth="1"/>
    <col min="15111" max="15111" width="12.7109375" style="4" customWidth="1"/>
    <col min="15112" max="15357" width="9.140625" style="4"/>
    <col min="15358" max="15358" width="59.7109375" style="4" customWidth="1"/>
    <col min="15359" max="15359" width="7.140625" style="4" customWidth="1"/>
    <col min="15360" max="15362" width="19.28515625" style="4" customWidth="1"/>
    <col min="15363" max="15363" width="0" style="4" hidden="1" customWidth="1"/>
    <col min="15364" max="15364" width="19.140625" style="4" customWidth="1"/>
    <col min="15365" max="15365" width="0" style="4" hidden="1" customWidth="1"/>
    <col min="15366" max="15366" width="14" style="4" customWidth="1"/>
    <col min="15367" max="15367" width="12.7109375" style="4" customWidth="1"/>
    <col min="15368" max="15613" width="9.140625" style="4"/>
    <col min="15614" max="15614" width="59.7109375" style="4" customWidth="1"/>
    <col min="15615" max="15615" width="7.140625" style="4" customWidth="1"/>
    <col min="15616" max="15618" width="19.28515625" style="4" customWidth="1"/>
    <col min="15619" max="15619" width="0" style="4" hidden="1" customWidth="1"/>
    <col min="15620" max="15620" width="19.140625" style="4" customWidth="1"/>
    <col min="15621" max="15621" width="0" style="4" hidden="1" customWidth="1"/>
    <col min="15622" max="15622" width="14" style="4" customWidth="1"/>
    <col min="15623" max="15623" width="12.7109375" style="4" customWidth="1"/>
    <col min="15624" max="15869" width="9.140625" style="4"/>
    <col min="15870" max="15870" width="59.7109375" style="4" customWidth="1"/>
    <col min="15871" max="15871" width="7.140625" style="4" customWidth="1"/>
    <col min="15872" max="15874" width="19.28515625" style="4" customWidth="1"/>
    <col min="15875" max="15875" width="0" style="4" hidden="1" customWidth="1"/>
    <col min="15876" max="15876" width="19.140625" style="4" customWidth="1"/>
    <col min="15877" max="15877" width="0" style="4" hidden="1" customWidth="1"/>
    <col min="15878" max="15878" width="14" style="4" customWidth="1"/>
    <col min="15879" max="15879" width="12.7109375" style="4" customWidth="1"/>
    <col min="15880" max="16125" width="9.140625" style="4"/>
    <col min="16126" max="16126" width="59.7109375" style="4" customWidth="1"/>
    <col min="16127" max="16127" width="7.140625" style="4" customWidth="1"/>
    <col min="16128" max="16130" width="19.28515625" style="4" customWidth="1"/>
    <col min="16131" max="16131" width="0" style="4" hidden="1" customWidth="1"/>
    <col min="16132" max="16132" width="19.140625" style="4" customWidth="1"/>
    <col min="16133" max="16133" width="0" style="4" hidden="1" customWidth="1"/>
    <col min="16134" max="16134" width="14" style="4" customWidth="1"/>
    <col min="16135" max="16135" width="12.7109375" style="4" customWidth="1"/>
    <col min="16136" max="16384" width="9.140625" style="4"/>
  </cols>
  <sheetData>
    <row r="1" spans="1:8" ht="8.25" customHeight="1" x14ac:dyDescent="0.25">
      <c r="A1" s="1"/>
      <c r="B1" s="2"/>
      <c r="C1" s="2"/>
      <c r="D1" s="2"/>
      <c r="E1" s="2"/>
    </row>
    <row r="2" spans="1:8" ht="53.25" customHeight="1" x14ac:dyDescent="0.25">
      <c r="A2" s="43" t="s">
        <v>102</v>
      </c>
      <c r="B2" s="43"/>
      <c r="C2" s="43"/>
      <c r="D2" s="43"/>
      <c r="E2" s="43"/>
      <c r="F2" s="43"/>
      <c r="G2" s="43"/>
    </row>
    <row r="3" spans="1:8" x14ac:dyDescent="0.25">
      <c r="A3" s="10"/>
      <c r="B3" s="10"/>
      <c r="C3" s="11"/>
      <c r="D3" s="12"/>
      <c r="E3" s="42" t="s">
        <v>0</v>
      </c>
      <c r="F3" s="42"/>
      <c r="G3" s="15"/>
    </row>
    <row r="4" spans="1:8" customFormat="1" ht="122.25" customHeight="1" x14ac:dyDescent="0.25">
      <c r="A4" s="38" t="s">
        <v>1</v>
      </c>
      <c r="B4" s="38" t="s">
        <v>2</v>
      </c>
      <c r="C4" s="16" t="s">
        <v>103</v>
      </c>
      <c r="D4" s="17" t="s">
        <v>92</v>
      </c>
      <c r="E4" s="17" t="s">
        <v>104</v>
      </c>
      <c r="F4" s="17" t="s">
        <v>93</v>
      </c>
      <c r="G4" s="17" t="s">
        <v>94</v>
      </c>
    </row>
    <row r="5" spans="1:8" ht="15.75" x14ac:dyDescent="0.25">
      <c r="A5" s="18" t="s">
        <v>3</v>
      </c>
      <c r="B5" s="19" t="s">
        <v>4</v>
      </c>
      <c r="C5" s="20">
        <f>SUM(C6:C12)</f>
        <v>61032846.090000004</v>
      </c>
      <c r="D5" s="20">
        <f>SUM(D6:D12)</f>
        <v>61032846.090000004</v>
      </c>
      <c r="E5" s="20">
        <f>SUM(E6:E12)</f>
        <v>12054310.330000002</v>
      </c>
      <c r="F5" s="21">
        <f t="shared" ref="F5:F6" si="0">E5/C5*100</f>
        <v>19.750529595530452</v>
      </c>
      <c r="G5" s="21">
        <f t="shared" ref="G5:G6" si="1">E5/D5*100</f>
        <v>19.750529595530452</v>
      </c>
      <c r="H5" s="8"/>
    </row>
    <row r="6" spans="1:8" ht="33.75" hidden="1" customHeight="1" x14ac:dyDescent="0.25">
      <c r="A6" s="22" t="s">
        <v>5</v>
      </c>
      <c r="B6" s="23" t="s">
        <v>6</v>
      </c>
      <c r="C6" s="24"/>
      <c r="D6" s="24"/>
      <c r="E6" s="24"/>
      <c r="F6" s="21" t="e">
        <f t="shared" si="0"/>
        <v>#DIV/0!</v>
      </c>
      <c r="G6" s="21" t="e">
        <f t="shared" si="1"/>
        <v>#DIV/0!</v>
      </c>
      <c r="H6" s="8"/>
    </row>
    <row r="7" spans="1:8" ht="42.75" x14ac:dyDescent="0.25">
      <c r="A7" s="22" t="s">
        <v>7</v>
      </c>
      <c r="B7" s="23" t="s">
        <v>8</v>
      </c>
      <c r="C7" s="24">
        <v>648000</v>
      </c>
      <c r="D7" s="24">
        <v>648000</v>
      </c>
      <c r="E7" s="24">
        <v>127000.49</v>
      </c>
      <c r="F7" s="21">
        <f>E7/C7*100</f>
        <v>19.598841049382717</v>
      </c>
      <c r="G7" s="21">
        <f>E7/D7*100</f>
        <v>19.598841049382717</v>
      </c>
      <c r="H7" s="8"/>
    </row>
    <row r="8" spans="1:8" ht="43.5" customHeight="1" x14ac:dyDescent="0.25">
      <c r="A8" s="22" t="s">
        <v>9</v>
      </c>
      <c r="B8" s="23" t="s">
        <v>10</v>
      </c>
      <c r="C8" s="24">
        <v>41786328</v>
      </c>
      <c r="D8" s="24">
        <v>41786328</v>
      </c>
      <c r="E8" s="24">
        <v>8535201.4299999997</v>
      </c>
      <c r="F8" s="21">
        <f t="shared" ref="F8:F52" si="2">E8/C8*100</f>
        <v>20.425823082612091</v>
      </c>
      <c r="G8" s="21">
        <f t="shared" ref="G8:G52" si="3">E8/D8*100</f>
        <v>20.425823082612091</v>
      </c>
      <c r="H8" s="8"/>
    </row>
    <row r="9" spans="1:8" ht="15.75" customHeight="1" x14ac:dyDescent="0.25">
      <c r="A9" s="22" t="s">
        <v>11</v>
      </c>
      <c r="B9" s="23" t="s">
        <v>12</v>
      </c>
      <c r="C9" s="24">
        <v>43979</v>
      </c>
      <c r="D9" s="24">
        <v>43979</v>
      </c>
      <c r="E9" s="24">
        <v>43979</v>
      </c>
      <c r="F9" s="21">
        <f t="shared" si="2"/>
        <v>100</v>
      </c>
      <c r="G9" s="21">
        <f t="shared" si="3"/>
        <v>100</v>
      </c>
      <c r="H9" s="8"/>
    </row>
    <row r="10" spans="1:8" ht="31.5" customHeight="1" x14ac:dyDescent="0.25">
      <c r="A10" s="22" t="s">
        <v>13</v>
      </c>
      <c r="B10" s="23" t="s">
        <v>14</v>
      </c>
      <c r="C10" s="24">
        <v>11600139.09</v>
      </c>
      <c r="D10" s="24">
        <v>11600139.09</v>
      </c>
      <c r="E10" s="24">
        <v>2053255.79</v>
      </c>
      <c r="F10" s="21">
        <f t="shared" si="2"/>
        <v>17.700268712898684</v>
      </c>
      <c r="G10" s="21">
        <f t="shared" si="3"/>
        <v>17.700268712898684</v>
      </c>
      <c r="H10" s="8"/>
    </row>
    <row r="11" spans="1:8" x14ac:dyDescent="0.25">
      <c r="A11" s="22" t="s">
        <v>15</v>
      </c>
      <c r="B11" s="23" t="s">
        <v>16</v>
      </c>
      <c r="C11" s="24">
        <v>975000</v>
      </c>
      <c r="D11" s="24">
        <v>975000</v>
      </c>
      <c r="E11" s="24"/>
      <c r="F11" s="21">
        <f t="shared" si="2"/>
        <v>0</v>
      </c>
      <c r="G11" s="21">
        <f t="shared" si="3"/>
        <v>0</v>
      </c>
      <c r="H11" s="8"/>
    </row>
    <row r="12" spans="1:8" x14ac:dyDescent="0.25">
      <c r="A12" s="22" t="s">
        <v>17</v>
      </c>
      <c r="B12" s="23" t="s">
        <v>18</v>
      </c>
      <c r="C12" s="24">
        <v>5979400</v>
      </c>
      <c r="D12" s="24">
        <v>5979400</v>
      </c>
      <c r="E12" s="24">
        <v>1294873.6200000001</v>
      </c>
      <c r="F12" s="21">
        <f t="shared" si="2"/>
        <v>21.655577817172293</v>
      </c>
      <c r="G12" s="21">
        <f t="shared" si="3"/>
        <v>21.655577817172293</v>
      </c>
      <c r="H12" s="8"/>
    </row>
    <row r="13" spans="1:8" ht="15.75" x14ac:dyDescent="0.25">
      <c r="A13" s="18" t="s">
        <v>19</v>
      </c>
      <c r="B13" s="19" t="s">
        <v>20</v>
      </c>
      <c r="C13" s="20">
        <f t="shared" ref="C13:E13" si="4">C14</f>
        <v>1119810</v>
      </c>
      <c r="D13" s="20">
        <f t="shared" si="4"/>
        <v>1119810</v>
      </c>
      <c r="E13" s="20">
        <f t="shared" si="4"/>
        <v>265459.09000000003</v>
      </c>
      <c r="F13" s="21">
        <f t="shared" si="2"/>
        <v>23.705725971370146</v>
      </c>
      <c r="G13" s="21">
        <f t="shared" si="3"/>
        <v>23.705725971370146</v>
      </c>
      <c r="H13" s="8"/>
    </row>
    <row r="14" spans="1:8" x14ac:dyDescent="0.25">
      <c r="A14" s="22" t="s">
        <v>21</v>
      </c>
      <c r="B14" s="23" t="s">
        <v>22</v>
      </c>
      <c r="C14" s="24">
        <v>1119810</v>
      </c>
      <c r="D14" s="24">
        <v>1119810</v>
      </c>
      <c r="E14" s="24">
        <v>265459.09000000003</v>
      </c>
      <c r="F14" s="21">
        <f t="shared" si="2"/>
        <v>23.705725971370146</v>
      </c>
      <c r="G14" s="21">
        <f t="shared" si="3"/>
        <v>23.705725971370146</v>
      </c>
      <c r="H14" s="8"/>
    </row>
    <row r="15" spans="1:8" ht="30" x14ac:dyDescent="0.25">
      <c r="A15" s="18" t="s">
        <v>23</v>
      </c>
      <c r="B15" s="19" t="s">
        <v>24</v>
      </c>
      <c r="C15" s="20">
        <f t="shared" ref="C15" si="5">C16+C17</f>
        <v>6969400</v>
      </c>
      <c r="D15" s="20">
        <f t="shared" ref="D15" si="6">D16+D17</f>
        <v>6969400</v>
      </c>
      <c r="E15" s="20">
        <f t="shared" ref="E15" si="7">E16+E17</f>
        <v>1069213.71</v>
      </c>
      <c r="F15" s="21">
        <f t="shared" si="2"/>
        <v>15.341546044135793</v>
      </c>
      <c r="G15" s="21">
        <f t="shared" si="3"/>
        <v>15.341546044135793</v>
      </c>
      <c r="H15" s="8"/>
    </row>
    <row r="16" spans="1:8" ht="28.5" x14ac:dyDescent="0.25">
      <c r="A16" s="22" t="s">
        <v>87</v>
      </c>
      <c r="B16" s="23" t="s">
        <v>26</v>
      </c>
      <c r="C16" s="24">
        <v>6969400</v>
      </c>
      <c r="D16" s="24">
        <v>6969400</v>
      </c>
      <c r="E16" s="24">
        <v>1069213.71</v>
      </c>
      <c r="F16" s="21">
        <f t="shared" si="2"/>
        <v>15.341546044135793</v>
      </c>
      <c r="G16" s="21">
        <f t="shared" si="3"/>
        <v>15.341546044135793</v>
      </c>
      <c r="H16" s="8"/>
    </row>
    <row r="17" spans="1:8" ht="15.75" hidden="1" customHeight="1" x14ac:dyDescent="0.25">
      <c r="A17" s="22" t="s">
        <v>25</v>
      </c>
      <c r="B17" s="23" t="s">
        <v>26</v>
      </c>
      <c r="C17" s="24"/>
      <c r="D17" s="24"/>
      <c r="E17" s="24"/>
      <c r="F17" s="21" t="e">
        <f t="shared" si="2"/>
        <v>#DIV/0!</v>
      </c>
      <c r="G17" s="21" t="e">
        <f t="shared" si="3"/>
        <v>#DIV/0!</v>
      </c>
      <c r="H17" s="8"/>
    </row>
    <row r="18" spans="1:8" ht="15.75" x14ac:dyDescent="0.25">
      <c r="A18" s="18" t="s">
        <v>27</v>
      </c>
      <c r="B18" s="19" t="s">
        <v>28</v>
      </c>
      <c r="C18" s="20">
        <f>SUM(C19:C23)</f>
        <v>183084250.41999999</v>
      </c>
      <c r="D18" s="20">
        <f>SUM(D19:D23)</f>
        <v>183084250.41999999</v>
      </c>
      <c r="E18" s="20">
        <f>SUM(E19:E23)</f>
        <v>2228371.96</v>
      </c>
      <c r="F18" s="21">
        <f t="shared" si="2"/>
        <v>1.2171292478124456</v>
      </c>
      <c r="G18" s="21">
        <f t="shared" si="3"/>
        <v>1.2171292478124456</v>
      </c>
      <c r="H18" s="8"/>
    </row>
    <row r="19" spans="1:8" x14ac:dyDescent="0.25">
      <c r="A19" s="22" t="s">
        <v>29</v>
      </c>
      <c r="B19" s="23" t="s">
        <v>30</v>
      </c>
      <c r="C19" s="24">
        <v>307240</v>
      </c>
      <c r="D19" s="24">
        <v>307240</v>
      </c>
      <c r="E19" s="24">
        <v>11934</v>
      </c>
      <c r="F19" s="21">
        <f t="shared" si="2"/>
        <v>3.884259861997136</v>
      </c>
      <c r="G19" s="21">
        <f t="shared" si="3"/>
        <v>3.884259861997136</v>
      </c>
      <c r="H19" s="8"/>
    </row>
    <row r="20" spans="1:8" ht="15.75" customHeight="1" x14ac:dyDescent="0.25">
      <c r="A20" s="22" t="s">
        <v>31</v>
      </c>
      <c r="B20" s="23" t="s">
        <v>32</v>
      </c>
      <c r="C20" s="24">
        <v>20900</v>
      </c>
      <c r="D20" s="24">
        <v>20900</v>
      </c>
      <c r="E20" s="24">
        <v>0</v>
      </c>
      <c r="F20" s="21">
        <f t="shared" si="2"/>
        <v>0</v>
      </c>
      <c r="G20" s="21">
        <f t="shared" si="3"/>
        <v>0</v>
      </c>
      <c r="H20" s="8"/>
    </row>
    <row r="21" spans="1:8" x14ac:dyDescent="0.25">
      <c r="A21" s="22" t="s">
        <v>33</v>
      </c>
      <c r="B21" s="23" t="s">
        <v>34</v>
      </c>
      <c r="C21" s="24">
        <v>6666000</v>
      </c>
      <c r="D21" s="24">
        <v>6666000</v>
      </c>
      <c r="E21" s="24">
        <v>1095944.3999999999</v>
      </c>
      <c r="F21" s="21">
        <f t="shared" si="2"/>
        <v>16.440810081008099</v>
      </c>
      <c r="G21" s="21">
        <f t="shared" si="3"/>
        <v>16.440810081008099</v>
      </c>
      <c r="H21" s="8"/>
    </row>
    <row r="22" spans="1:8" x14ac:dyDescent="0.25">
      <c r="A22" s="22" t="s">
        <v>35</v>
      </c>
      <c r="B22" s="23" t="s">
        <v>36</v>
      </c>
      <c r="C22" s="24">
        <v>176090110.41999999</v>
      </c>
      <c r="D22" s="24">
        <v>176090110.41999999</v>
      </c>
      <c r="E22" s="24">
        <v>1120493.56</v>
      </c>
      <c r="F22" s="21">
        <f t="shared" si="2"/>
        <v>0.63631827893540605</v>
      </c>
      <c r="G22" s="21">
        <f t="shared" si="3"/>
        <v>0.63631827893540605</v>
      </c>
      <c r="H22" s="8"/>
    </row>
    <row r="23" spans="1:8" ht="15.75" customHeight="1" x14ac:dyDescent="0.25">
      <c r="A23" s="22" t="s">
        <v>37</v>
      </c>
      <c r="B23" s="23" t="s">
        <v>38</v>
      </c>
      <c r="C23" s="24">
        <v>0</v>
      </c>
      <c r="D23" s="24">
        <v>0</v>
      </c>
      <c r="E23" s="24"/>
      <c r="F23" s="21" t="e">
        <f t="shared" si="2"/>
        <v>#DIV/0!</v>
      </c>
      <c r="G23" s="21" t="e">
        <f t="shared" si="3"/>
        <v>#DIV/0!</v>
      </c>
      <c r="H23" s="8"/>
    </row>
    <row r="24" spans="1:8" ht="15.75" x14ac:dyDescent="0.25">
      <c r="A24" s="18" t="s">
        <v>39</v>
      </c>
      <c r="B24" s="19" t="s">
        <v>40</v>
      </c>
      <c r="C24" s="20">
        <f>C25+C26+C27</f>
        <v>1449320.76</v>
      </c>
      <c r="D24" s="20">
        <f t="shared" ref="D24:E24" si="8">D25+D26+D27</f>
        <v>1449320.76</v>
      </c>
      <c r="E24" s="20">
        <f t="shared" si="8"/>
        <v>289304.53000000003</v>
      </c>
      <c r="F24" s="21">
        <f t="shared" si="2"/>
        <v>19.961387291519927</v>
      </c>
      <c r="G24" s="21">
        <f t="shared" si="3"/>
        <v>19.961387291519927</v>
      </c>
      <c r="H24" s="8"/>
    </row>
    <row r="25" spans="1:8" x14ac:dyDescent="0.25">
      <c r="A25" s="22" t="s">
        <v>41</v>
      </c>
      <c r="B25" s="23" t="s">
        <v>42</v>
      </c>
      <c r="C25" s="24">
        <v>593067.15</v>
      </c>
      <c r="D25" s="24">
        <v>593067.15</v>
      </c>
      <c r="E25" s="24">
        <v>269951.09000000003</v>
      </c>
      <c r="F25" s="21">
        <f t="shared" si="2"/>
        <v>45.517795075987607</v>
      </c>
      <c r="G25" s="21">
        <f t="shared" si="3"/>
        <v>45.517795075987607</v>
      </c>
      <c r="H25" s="8"/>
    </row>
    <row r="26" spans="1:8" x14ac:dyDescent="0.25">
      <c r="A26" s="22" t="s">
        <v>43</v>
      </c>
      <c r="B26" s="23" t="s">
        <v>44</v>
      </c>
      <c r="C26" s="24">
        <v>95962.61</v>
      </c>
      <c r="D26" s="24">
        <v>95962.61</v>
      </c>
      <c r="E26" s="24">
        <v>19353.439999999999</v>
      </c>
      <c r="F26" s="21">
        <f t="shared" si="2"/>
        <v>20.167688227737866</v>
      </c>
      <c r="G26" s="21">
        <f t="shared" si="3"/>
        <v>20.167688227737866</v>
      </c>
      <c r="H26" s="8"/>
    </row>
    <row r="27" spans="1:8" x14ac:dyDescent="0.25">
      <c r="A27" s="22" t="s">
        <v>105</v>
      </c>
      <c r="B27" s="23" t="s">
        <v>106</v>
      </c>
      <c r="C27" s="24">
        <v>760291</v>
      </c>
      <c r="D27" s="24">
        <v>760291</v>
      </c>
      <c r="E27" s="24">
        <v>0</v>
      </c>
      <c r="F27" s="21">
        <f t="shared" ref="F27" si="9">E27/C27*100</f>
        <v>0</v>
      </c>
      <c r="G27" s="21">
        <f t="shared" ref="G27" si="10">E27/D27*100</f>
        <v>0</v>
      </c>
      <c r="H27" s="8"/>
    </row>
    <row r="28" spans="1:8" ht="21" customHeight="1" x14ac:dyDescent="0.25">
      <c r="A28" s="25" t="s">
        <v>88</v>
      </c>
      <c r="B28" s="26" t="s">
        <v>89</v>
      </c>
      <c r="C28" s="27">
        <f t="shared" ref="C28:E28" si="11">C29</f>
        <v>623554.22</v>
      </c>
      <c r="D28" s="27">
        <f t="shared" si="11"/>
        <v>623554.22</v>
      </c>
      <c r="E28" s="27">
        <f t="shared" si="11"/>
        <v>0</v>
      </c>
      <c r="F28" s="21">
        <v>0</v>
      </c>
      <c r="G28" s="21">
        <f t="shared" si="3"/>
        <v>0</v>
      </c>
      <c r="H28" s="8"/>
    </row>
    <row r="29" spans="1:8" ht="15" customHeight="1" x14ac:dyDescent="0.25">
      <c r="A29" s="28" t="s">
        <v>90</v>
      </c>
      <c r="B29" s="29" t="s">
        <v>91</v>
      </c>
      <c r="C29" s="30">
        <v>623554.22</v>
      </c>
      <c r="D29" s="30">
        <v>623554.22</v>
      </c>
      <c r="E29" s="30">
        <v>0</v>
      </c>
      <c r="F29" s="21">
        <v>0</v>
      </c>
      <c r="G29" s="21">
        <f t="shared" si="3"/>
        <v>0</v>
      </c>
      <c r="H29" s="8"/>
    </row>
    <row r="30" spans="1:8" ht="15.75" x14ac:dyDescent="0.25">
      <c r="A30" s="18" t="s">
        <v>45</v>
      </c>
      <c r="B30" s="19" t="s">
        <v>46</v>
      </c>
      <c r="C30" s="20">
        <f>SUM(C31:C35)</f>
        <v>290172107.98000002</v>
      </c>
      <c r="D30" s="20">
        <f>SUM(D31:D35)</f>
        <v>290172107.98000002</v>
      </c>
      <c r="E30" s="20">
        <f>SUM(E31:E35)</f>
        <v>55485676.739999995</v>
      </c>
      <c r="F30" s="21">
        <f t="shared" si="2"/>
        <v>19.121643746622375</v>
      </c>
      <c r="G30" s="21">
        <f t="shared" si="3"/>
        <v>19.121643746622375</v>
      </c>
      <c r="H30" s="8"/>
    </row>
    <row r="31" spans="1:8" x14ac:dyDescent="0.25">
      <c r="A31" s="22" t="s">
        <v>47</v>
      </c>
      <c r="B31" s="23" t="s">
        <v>48</v>
      </c>
      <c r="C31" s="24">
        <v>66365646.909999996</v>
      </c>
      <c r="D31" s="24">
        <v>66365646.909999996</v>
      </c>
      <c r="E31" s="24">
        <v>13302810.93</v>
      </c>
      <c r="F31" s="21">
        <f t="shared" si="2"/>
        <v>20.04472426531192</v>
      </c>
      <c r="G31" s="21">
        <f t="shared" si="3"/>
        <v>20.04472426531192</v>
      </c>
      <c r="H31" s="8"/>
    </row>
    <row r="32" spans="1:8" x14ac:dyDescent="0.25">
      <c r="A32" s="22" t="s">
        <v>49</v>
      </c>
      <c r="B32" s="23" t="s">
        <v>50</v>
      </c>
      <c r="C32" s="24">
        <v>176837939.06999999</v>
      </c>
      <c r="D32" s="24">
        <v>176837939.06999999</v>
      </c>
      <c r="E32" s="24">
        <v>33282777.34</v>
      </c>
      <c r="F32" s="21">
        <f t="shared" si="2"/>
        <v>18.821061540886461</v>
      </c>
      <c r="G32" s="21">
        <f t="shared" si="3"/>
        <v>18.821061540886461</v>
      </c>
      <c r="H32" s="8"/>
    </row>
    <row r="33" spans="1:8" x14ac:dyDescent="0.25">
      <c r="A33" s="31" t="s">
        <v>84</v>
      </c>
      <c r="B33" s="23" t="s">
        <v>83</v>
      </c>
      <c r="C33" s="24">
        <v>12027200</v>
      </c>
      <c r="D33" s="24">
        <v>12027200</v>
      </c>
      <c r="E33" s="24">
        <v>2462487</v>
      </c>
      <c r="F33" s="21">
        <f t="shared" si="2"/>
        <v>20.474316549155247</v>
      </c>
      <c r="G33" s="21">
        <f t="shared" si="3"/>
        <v>20.474316549155247</v>
      </c>
      <c r="H33" s="8"/>
    </row>
    <row r="34" spans="1:8" x14ac:dyDescent="0.25">
      <c r="A34" s="22" t="s">
        <v>51</v>
      </c>
      <c r="B34" s="23" t="s">
        <v>52</v>
      </c>
      <c r="C34" s="24">
        <v>142300</v>
      </c>
      <c r="D34" s="24">
        <v>142300</v>
      </c>
      <c r="E34" s="24">
        <v>4562.5</v>
      </c>
      <c r="F34" s="21">
        <f t="shared" si="2"/>
        <v>3.2062543921293041</v>
      </c>
      <c r="G34" s="21">
        <f t="shared" si="3"/>
        <v>3.2062543921293041</v>
      </c>
      <c r="H34" s="8"/>
    </row>
    <row r="35" spans="1:8" x14ac:dyDescent="0.25">
      <c r="A35" s="22" t="s">
        <v>53</v>
      </c>
      <c r="B35" s="23" t="s">
        <v>54</v>
      </c>
      <c r="C35" s="24">
        <v>34799022</v>
      </c>
      <c r="D35" s="24">
        <v>34799022</v>
      </c>
      <c r="E35" s="24">
        <v>6433038.9699999997</v>
      </c>
      <c r="F35" s="21">
        <f t="shared" si="2"/>
        <v>18.486263694422217</v>
      </c>
      <c r="G35" s="21">
        <f t="shared" si="3"/>
        <v>18.486263694422217</v>
      </c>
      <c r="H35" s="8"/>
    </row>
    <row r="36" spans="1:8" ht="15.75" x14ac:dyDescent="0.25">
      <c r="A36" s="18" t="s">
        <v>55</v>
      </c>
      <c r="B36" s="19" t="s">
        <v>56</v>
      </c>
      <c r="C36" s="20">
        <f>C37+C38</f>
        <v>39079936.469999999</v>
      </c>
      <c r="D36" s="20">
        <f>D37+D38</f>
        <v>39079936.469999999</v>
      </c>
      <c r="E36" s="20">
        <f>E37+E38</f>
        <v>7700394.0999999996</v>
      </c>
      <c r="F36" s="21">
        <f t="shared" si="2"/>
        <v>19.704213454674534</v>
      </c>
      <c r="G36" s="21">
        <f t="shared" si="3"/>
        <v>19.704213454674534</v>
      </c>
      <c r="H36" s="8"/>
    </row>
    <row r="37" spans="1:8" x14ac:dyDescent="0.25">
      <c r="A37" s="22" t="s">
        <v>57</v>
      </c>
      <c r="B37" s="23" t="s">
        <v>58</v>
      </c>
      <c r="C37" s="24">
        <v>39074936.469999999</v>
      </c>
      <c r="D37" s="24">
        <v>39074936.469999999</v>
      </c>
      <c r="E37" s="24">
        <v>7700394.0999999996</v>
      </c>
      <c r="F37" s="21">
        <f t="shared" si="2"/>
        <v>19.706734791269643</v>
      </c>
      <c r="G37" s="21">
        <f t="shared" si="3"/>
        <v>19.706734791269643</v>
      </c>
      <c r="H37" s="8"/>
    </row>
    <row r="38" spans="1:8" x14ac:dyDescent="0.25">
      <c r="A38" s="22" t="s">
        <v>59</v>
      </c>
      <c r="B38" s="23" t="s">
        <v>60</v>
      </c>
      <c r="C38" s="24">
        <v>5000</v>
      </c>
      <c r="D38" s="24">
        <v>5000</v>
      </c>
      <c r="E38" s="24"/>
      <c r="F38" s="21">
        <f t="shared" si="2"/>
        <v>0</v>
      </c>
      <c r="G38" s="21">
        <f t="shared" si="3"/>
        <v>0</v>
      </c>
      <c r="H38" s="8"/>
    </row>
    <row r="39" spans="1:8" ht="15.75" x14ac:dyDescent="0.25">
      <c r="A39" s="18" t="s">
        <v>61</v>
      </c>
      <c r="B39" s="19" t="s">
        <v>62</v>
      </c>
      <c r="C39" s="20">
        <f>SUM(C40:C43)</f>
        <v>45080348.219999999</v>
      </c>
      <c r="D39" s="20">
        <f>SUM(D40:D43)</f>
        <v>45080348.219999999</v>
      </c>
      <c r="E39" s="20">
        <f>SUM(E40:E43)</f>
        <v>9205299.4500000011</v>
      </c>
      <c r="F39" s="21">
        <f t="shared" si="2"/>
        <v>20.419761189679651</v>
      </c>
      <c r="G39" s="21">
        <f t="shared" si="3"/>
        <v>20.419761189679651</v>
      </c>
      <c r="H39" s="8"/>
    </row>
    <row r="40" spans="1:8" x14ac:dyDescent="0.25">
      <c r="A40" s="22" t="s">
        <v>63</v>
      </c>
      <c r="B40" s="23" t="s">
        <v>64</v>
      </c>
      <c r="C40" s="24">
        <v>5195250</v>
      </c>
      <c r="D40" s="24">
        <v>5195250</v>
      </c>
      <c r="E40" s="24">
        <v>1261943.97</v>
      </c>
      <c r="F40" s="21">
        <f t="shared" si="2"/>
        <v>24.290341562003753</v>
      </c>
      <c r="G40" s="21">
        <f t="shared" si="3"/>
        <v>24.290341562003753</v>
      </c>
      <c r="H40" s="8"/>
    </row>
    <row r="41" spans="1:8" x14ac:dyDescent="0.25">
      <c r="A41" s="22" t="s">
        <v>98</v>
      </c>
      <c r="B41" s="23" t="s">
        <v>97</v>
      </c>
      <c r="C41" s="24">
        <v>1411200</v>
      </c>
      <c r="D41" s="24">
        <v>1411200</v>
      </c>
      <c r="E41" s="24">
        <v>349300</v>
      </c>
      <c r="F41" s="21"/>
      <c r="G41" s="21"/>
      <c r="H41" s="8"/>
    </row>
    <row r="42" spans="1:8" x14ac:dyDescent="0.25">
      <c r="A42" s="22" t="s">
        <v>65</v>
      </c>
      <c r="B42" s="23" t="s">
        <v>66</v>
      </c>
      <c r="C42" s="24">
        <v>38394898.219999999</v>
      </c>
      <c r="D42" s="24">
        <v>38394898.219999999</v>
      </c>
      <c r="E42" s="24">
        <v>7565055.4800000004</v>
      </c>
      <c r="F42" s="21">
        <f t="shared" si="2"/>
        <v>19.703283068111752</v>
      </c>
      <c r="G42" s="21">
        <f t="shared" si="3"/>
        <v>19.703283068111752</v>
      </c>
      <c r="H42" s="8"/>
    </row>
    <row r="43" spans="1:8" x14ac:dyDescent="0.25">
      <c r="A43" s="22" t="s">
        <v>67</v>
      </c>
      <c r="B43" s="23" t="s">
        <v>68</v>
      </c>
      <c r="C43" s="24">
        <v>79000</v>
      </c>
      <c r="D43" s="24">
        <v>79000</v>
      </c>
      <c r="E43" s="24">
        <v>29000</v>
      </c>
      <c r="F43" s="21">
        <f t="shared" si="2"/>
        <v>36.708860759493675</v>
      </c>
      <c r="G43" s="21">
        <f t="shared" si="3"/>
        <v>36.708860759493675</v>
      </c>
      <c r="H43" s="8"/>
    </row>
    <row r="44" spans="1:8" ht="15.75" x14ac:dyDescent="0.25">
      <c r="A44" s="18" t="s">
        <v>69</v>
      </c>
      <c r="B44" s="19" t="s">
        <v>70</v>
      </c>
      <c r="C44" s="20">
        <f t="shared" ref="C44:E44" si="12">SUM(C45:C47)</f>
        <v>108913841.83000001</v>
      </c>
      <c r="D44" s="20">
        <f t="shared" si="12"/>
        <v>108913841.83000001</v>
      </c>
      <c r="E44" s="20">
        <f t="shared" si="12"/>
        <v>14928097.51</v>
      </c>
      <c r="F44" s="21">
        <f t="shared" si="2"/>
        <v>13.706336365675881</v>
      </c>
      <c r="G44" s="21">
        <f t="shared" si="3"/>
        <v>13.706336365675881</v>
      </c>
      <c r="H44" s="8"/>
    </row>
    <row r="45" spans="1:8" s="9" customFormat="1" ht="15.75" hidden="1" customHeight="1" x14ac:dyDescent="0.25">
      <c r="A45" s="22" t="s">
        <v>86</v>
      </c>
      <c r="B45" s="23" t="s">
        <v>85</v>
      </c>
      <c r="C45" s="24"/>
      <c r="D45" s="24"/>
      <c r="E45" s="24">
        <v>0</v>
      </c>
      <c r="F45" s="21" t="e">
        <f t="shared" si="2"/>
        <v>#DIV/0!</v>
      </c>
      <c r="G45" s="21" t="e">
        <f t="shared" si="3"/>
        <v>#DIV/0!</v>
      </c>
      <c r="H45" s="8"/>
    </row>
    <row r="46" spans="1:8" x14ac:dyDescent="0.25">
      <c r="A46" s="22" t="s">
        <v>71</v>
      </c>
      <c r="B46" s="23" t="s">
        <v>72</v>
      </c>
      <c r="C46" s="24">
        <v>96405653.540000007</v>
      </c>
      <c r="D46" s="24">
        <v>96405653.540000007</v>
      </c>
      <c r="E46" s="24">
        <v>12915635.51</v>
      </c>
      <c r="F46" s="21">
        <f t="shared" si="2"/>
        <v>13.39717644737622</v>
      </c>
      <c r="G46" s="21">
        <f t="shared" si="3"/>
        <v>13.39717644737622</v>
      </c>
      <c r="H46" s="8"/>
    </row>
    <row r="47" spans="1:8" x14ac:dyDescent="0.25">
      <c r="A47" s="22" t="s">
        <v>96</v>
      </c>
      <c r="B47" s="23" t="s">
        <v>95</v>
      </c>
      <c r="C47" s="24">
        <v>12508188.289999999</v>
      </c>
      <c r="D47" s="24">
        <v>12508188.289999999</v>
      </c>
      <c r="E47" s="24">
        <v>2012462</v>
      </c>
      <c r="F47" s="21">
        <f t="shared" si="2"/>
        <v>16.089156585601735</v>
      </c>
      <c r="G47" s="21">
        <f t="shared" si="3"/>
        <v>16.089156585601735</v>
      </c>
      <c r="H47" s="8"/>
    </row>
    <row r="48" spans="1:8" ht="44.25" customHeight="1" x14ac:dyDescent="0.25">
      <c r="A48" s="18" t="s">
        <v>73</v>
      </c>
      <c r="B48" s="19" t="s">
        <v>74</v>
      </c>
      <c r="C48" s="20">
        <f>C49+C50+C51</f>
        <v>8495500</v>
      </c>
      <c r="D48" s="20">
        <f>D49+D50+D51</f>
        <v>8495500</v>
      </c>
      <c r="E48" s="20">
        <f>E49+E50+E51</f>
        <v>2123874</v>
      </c>
      <c r="F48" s="21">
        <f t="shared" si="2"/>
        <v>24.999988229062446</v>
      </c>
      <c r="G48" s="21">
        <f t="shared" si="3"/>
        <v>24.999988229062446</v>
      </c>
      <c r="H48" s="8"/>
    </row>
    <row r="49" spans="1:8" ht="30.75" customHeight="1" x14ac:dyDescent="0.25">
      <c r="A49" s="22" t="s">
        <v>75</v>
      </c>
      <c r="B49" s="23" t="s">
        <v>76</v>
      </c>
      <c r="C49" s="24">
        <v>995500</v>
      </c>
      <c r="D49" s="24">
        <v>995500</v>
      </c>
      <c r="E49" s="24">
        <v>248874</v>
      </c>
      <c r="F49" s="21">
        <f t="shared" si="2"/>
        <v>24.999899547965846</v>
      </c>
      <c r="G49" s="21">
        <f t="shared" si="3"/>
        <v>24.999899547965846</v>
      </c>
      <c r="H49" s="8"/>
    </row>
    <row r="50" spans="1:8" x14ac:dyDescent="0.25">
      <c r="A50" s="22" t="s">
        <v>77</v>
      </c>
      <c r="B50" s="23" t="s">
        <v>78</v>
      </c>
      <c r="C50" s="24">
        <v>7500000</v>
      </c>
      <c r="D50" s="24">
        <v>7500000</v>
      </c>
      <c r="E50" s="24">
        <v>1875000</v>
      </c>
      <c r="F50" s="21">
        <f t="shared" si="2"/>
        <v>25</v>
      </c>
      <c r="G50" s="21">
        <f t="shared" si="3"/>
        <v>25</v>
      </c>
      <c r="H50" s="8"/>
    </row>
    <row r="51" spans="1:8" ht="15.75" hidden="1" customHeight="1" x14ac:dyDescent="0.25">
      <c r="A51" s="22" t="s">
        <v>79</v>
      </c>
      <c r="B51" s="23" t="s">
        <v>80</v>
      </c>
      <c r="C51" s="24"/>
      <c r="D51" s="24"/>
      <c r="E51" s="24"/>
      <c r="F51" s="21" t="e">
        <f t="shared" si="2"/>
        <v>#DIV/0!</v>
      </c>
      <c r="G51" s="21" t="e">
        <f t="shared" si="3"/>
        <v>#DIV/0!</v>
      </c>
      <c r="H51" s="8"/>
    </row>
    <row r="52" spans="1:8" ht="15.75" x14ac:dyDescent="0.25">
      <c r="A52" s="40" t="s">
        <v>81</v>
      </c>
      <c r="B52" s="41"/>
      <c r="C52" s="32">
        <f>C5+C13+C15+C18+C24+C28+C30+C36+C39+C44+C48</f>
        <v>746020915.99000013</v>
      </c>
      <c r="D52" s="32">
        <f>D5+D13+D15+D18+D24+D28+D30+D36+D39+D44+D48</f>
        <v>746020915.99000013</v>
      </c>
      <c r="E52" s="32">
        <f>E5+E13+E15+E18+E24+E28+E30+E36+E39+E44+E48</f>
        <v>105350001.42</v>
      </c>
      <c r="F52" s="33">
        <f t="shared" si="2"/>
        <v>14.121588170245369</v>
      </c>
      <c r="G52" s="33">
        <f t="shared" si="3"/>
        <v>14.121588170245369</v>
      </c>
      <c r="H52" s="8"/>
    </row>
    <row r="53" spans="1:8" ht="27" customHeight="1" x14ac:dyDescent="0.25">
      <c r="A53" s="6"/>
      <c r="B53" s="5"/>
      <c r="C53" s="14"/>
      <c r="D53" s="14"/>
      <c r="E53" s="14"/>
      <c r="F53" s="14"/>
      <c r="G53" s="14"/>
    </row>
    <row r="54" spans="1:8" s="13" customFormat="1" ht="51" customHeight="1" x14ac:dyDescent="0.25">
      <c r="A54" s="39" t="s">
        <v>99</v>
      </c>
      <c r="B54" s="39"/>
      <c r="C54" s="34"/>
      <c r="D54" s="34"/>
      <c r="E54" s="34" t="s">
        <v>100</v>
      </c>
      <c r="F54" s="35"/>
      <c r="G54" s="35"/>
    </row>
    <row r="55" spans="1:8" ht="9.75" customHeight="1" x14ac:dyDescent="0.25">
      <c r="A55" s="15"/>
      <c r="B55" s="15"/>
      <c r="C55" s="15"/>
      <c r="D55" s="15"/>
      <c r="E55" s="15"/>
      <c r="F55" s="36"/>
      <c r="G55" s="36"/>
    </row>
    <row r="56" spans="1:8" x14ac:dyDescent="0.25">
      <c r="A56" s="15" t="s">
        <v>101</v>
      </c>
      <c r="B56" s="15"/>
      <c r="C56" s="15"/>
      <c r="D56" s="15"/>
      <c r="E56" s="15"/>
      <c r="F56" s="36"/>
      <c r="G56" s="36"/>
    </row>
    <row r="57" spans="1:8" x14ac:dyDescent="0.25">
      <c r="A57" s="15" t="s">
        <v>82</v>
      </c>
      <c r="B57" s="15"/>
      <c r="C57" s="37"/>
      <c r="D57" s="37"/>
      <c r="E57" s="37"/>
      <c r="F57" s="36"/>
      <c r="G57" s="36"/>
    </row>
    <row r="58" spans="1:8" x14ac:dyDescent="0.25">
      <c r="C58" s="7"/>
      <c r="D58" s="7"/>
      <c r="E58" s="7"/>
    </row>
    <row r="59" spans="1:8" x14ac:dyDescent="0.25">
      <c r="C59" s="8"/>
      <c r="D59" s="8"/>
      <c r="E59" s="8"/>
    </row>
  </sheetData>
  <mergeCells count="4">
    <mergeCell ref="A54:B54"/>
    <mergeCell ref="A52:B52"/>
    <mergeCell ref="E3:F3"/>
    <mergeCell ref="A2:G2"/>
  </mergeCells>
  <pageMargins left="0.70866141732283472" right="0.11811023622047245" top="0.55118110236220474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район</vt:lpstr>
      <vt:lpstr>район!Заголовки_для_печати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2026-04-17T14:18:49Z</dcterms:modified>
</cp:coreProperties>
</file>