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11685"/>
  </bookViews>
  <sheets>
    <sheet name="2025" sheetId="1" r:id="rId1"/>
  </sheets>
  <calcPr calcId="145621"/>
</workbook>
</file>

<file path=xl/calcChain.xml><?xml version="1.0" encoding="utf-8"?>
<calcChain xmlns="http://schemas.openxmlformats.org/spreadsheetml/2006/main">
  <c r="K5" i="1" l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I21" i="1" l="1"/>
  <c r="J15" i="1"/>
  <c r="J14" i="1" s="1"/>
  <c r="J13" i="1" s="1"/>
  <c r="J12" i="1" s="1"/>
  <c r="J11" i="1" s="1"/>
  <c r="H17" i="1"/>
  <c r="H29" i="1"/>
  <c r="H28" i="1" s="1"/>
  <c r="J33" i="1"/>
  <c r="I34" i="1"/>
  <c r="I33" i="1" s="1"/>
  <c r="J34" i="1"/>
  <c r="H34" i="1"/>
  <c r="H4" i="1"/>
  <c r="I20" i="1"/>
  <c r="I19" i="1" s="1"/>
  <c r="I18" i="1" s="1"/>
  <c r="J21" i="1"/>
  <c r="J20" i="1" s="1"/>
  <c r="J19" i="1" s="1"/>
  <c r="J18" i="1" s="1"/>
  <c r="H19" i="1"/>
  <c r="H18" i="1" s="1"/>
  <c r="H21" i="1"/>
  <c r="H20" i="1" s="1"/>
  <c r="I39" i="1"/>
  <c r="I38" i="1" s="1"/>
  <c r="I37" i="1" s="1"/>
  <c r="I36" i="1" s="1"/>
  <c r="J39" i="1"/>
  <c r="J38" i="1" s="1"/>
  <c r="J37" i="1" s="1"/>
  <c r="J36" i="1" s="1"/>
  <c r="H39" i="1"/>
  <c r="H38" i="1" s="1"/>
  <c r="H37" i="1" s="1"/>
  <c r="H36" i="1" s="1"/>
  <c r="J31" i="1"/>
  <c r="J30" i="1" s="1"/>
  <c r="J29" i="1" s="1"/>
  <c r="J28" i="1" s="1"/>
  <c r="I31" i="1"/>
  <c r="I30" i="1" s="1"/>
  <c r="H31" i="1"/>
  <c r="H30" i="1" s="1"/>
  <c r="I26" i="1"/>
  <c r="I25" i="1" s="1"/>
  <c r="I24" i="1" s="1"/>
  <c r="I23" i="1" s="1"/>
  <c r="J26" i="1"/>
  <c r="J25" i="1" s="1"/>
  <c r="J24" i="1" s="1"/>
  <c r="J23" i="1" s="1"/>
  <c r="H26" i="1"/>
  <c r="H25" i="1" s="1"/>
  <c r="I15" i="1"/>
  <c r="I14" i="1" s="1"/>
  <c r="I13" i="1" s="1"/>
  <c r="I12" i="1" s="1"/>
  <c r="I11" i="1" s="1"/>
  <c r="H15" i="1"/>
  <c r="H14" i="1" s="1"/>
  <c r="H13" i="1" s="1"/>
  <c r="I9" i="1"/>
  <c r="H9" i="1"/>
  <c r="H8" i="1" s="1"/>
  <c r="H7" i="1" s="1"/>
  <c r="H6" i="1" s="1"/>
  <c r="H5" i="1" s="1"/>
  <c r="I29" i="1" l="1"/>
  <c r="J17" i="1"/>
  <c r="J9" i="1"/>
  <c r="J8" i="1" s="1"/>
  <c r="J7" i="1" s="1"/>
  <c r="J6" i="1" s="1"/>
  <c r="J5" i="1" s="1"/>
  <c r="J4" i="1" s="1"/>
  <c r="H24" i="1"/>
  <c r="H23" i="1" s="1"/>
  <c r="I8" i="1"/>
  <c r="I7" i="1" s="1"/>
  <c r="H12" i="1"/>
  <c r="H11" i="1" s="1"/>
  <c r="I28" i="1" l="1"/>
  <c r="I6" i="1"/>
  <c r="I17" i="1" l="1"/>
  <c r="I5" i="1"/>
  <c r="I4" i="1" l="1"/>
  <c r="K4" i="1" s="1"/>
  <c r="H33" i="1" l="1"/>
  <c r="J41" i="1" l="1"/>
  <c r="I41" i="1" l="1"/>
  <c r="H41" i="1"/>
</calcChain>
</file>

<file path=xl/sharedStrings.xml><?xml version="1.0" encoding="utf-8"?>
<sst xmlns="http://schemas.openxmlformats.org/spreadsheetml/2006/main" count="122" uniqueCount="55">
  <si>
    <t>Социальное обеспечение и иные выплаты населению</t>
  </si>
  <si>
    <t>300</t>
  </si>
  <si>
    <t>Наименование</t>
  </si>
  <si>
    <t>ГРБС</t>
  </si>
  <si>
    <t>ВР</t>
  </si>
  <si>
    <t>МП</t>
  </si>
  <si>
    <t>ППМП</t>
  </si>
  <si>
    <t>Бюджетные ассигнования, утвержденные решением о бюджете</t>
  </si>
  <si>
    <t>Бюджетные ассигнования, утвержденные сводной бюджетной росписью</t>
  </si>
  <si>
    <t>Кассовое исполнение</t>
  </si>
  <si>
    <t>Процент исполнения</t>
  </si>
  <si>
    <t>Итого</t>
  </si>
  <si>
    <t>тел.9 18 31</t>
  </si>
  <si>
    <t>Публичные нормативные социальные выплаты гражданам</t>
  </si>
  <si>
    <t>310</t>
  </si>
  <si>
    <t>Управление образования администрации Клетнянского района</t>
  </si>
  <si>
    <t>ОМ</t>
  </si>
  <si>
    <t>НР</t>
  </si>
  <si>
    <t>16723</t>
  </si>
  <si>
    <t>рублей</t>
  </si>
  <si>
    <t>Развитие системы образования Клетнянского муниципального  района</t>
  </si>
  <si>
    <t>08</t>
  </si>
  <si>
    <t>Защита прав и законных интересов детей, в том числе детей-сирот и детей, оставшихся без попечения родителей</t>
  </si>
  <si>
    <t xml:space="preserve">Обеспечение реализации полномочий Клетнянского муниципального района </t>
  </si>
  <si>
    <t xml:space="preserve">Подпрограмма "Социальная политика Клетнянского района" </t>
  </si>
  <si>
    <t>Осуществление мер по улучшению положения отдельных категорий граждан</t>
  </si>
  <si>
    <t>17</t>
  </si>
  <si>
    <t>Администрация Клетнянского района</t>
  </si>
  <si>
    <t>Выплата муниципальных пенсий (доплат к государственным пенсиям)</t>
  </si>
  <si>
    <t>82450</t>
  </si>
  <si>
    <t>Информация о бюджетных ассигнованиях из бюджета Клетнянского муниципального района Брянской области, направленных на исполнение публичных нормативных обязательств  в 2025 году</t>
  </si>
  <si>
    <t>Подпрограмма "Обеспечение жильем молодых семей  Клетнянского района"</t>
  </si>
  <si>
    <t>Осуществление муниципальной поддержки молодых семей в улучшении жилищных условий</t>
  </si>
  <si>
    <t>19</t>
  </si>
  <si>
    <t>Реализация мероприятий по обеспечению жильем молодых семей</t>
  </si>
  <si>
    <t>L4970</t>
  </si>
  <si>
    <t>Реализация мер государственной поддержки работников образования</t>
  </si>
  <si>
    <t>03</t>
  </si>
  <si>
    <t>Осуществление отдельных полномочий в сфере образования (предоставление мер социальной поддержки педагогическим работникам и специалистам образовательных организаций (за исключением педагогических работников), работающим в сельских населенных пунктах и поселках городского типа на территории Брянской области)</t>
  </si>
  <si>
    <t>14723</t>
  </si>
  <si>
    <t>Обеспечение сохранности жилых помещений, закрепленных за детьми-сиротами и детьми, оставшимися без попечения родителей</t>
  </si>
  <si>
    <t>16710</t>
  </si>
  <si>
    <t>Организация и осуществление деятельности по опеке и попечительству (выплата ежемесячных денежных средств на содержание и проезд ребенка, переданного на воспитание в семью опекуна (попечителя), приемную семью, вознаграждения приемным родителям)</t>
  </si>
  <si>
    <t xml:space="preserve">Непрограммная деятельность </t>
  </si>
  <si>
    <t>00</t>
  </si>
  <si>
    <t xml:space="preserve">Резервный фонд местной администрации </t>
  </si>
  <si>
    <t>83030</t>
  </si>
  <si>
    <t>Социальные выплаты гражданам, кроме публичных нормативных социальных выплат</t>
  </si>
  <si>
    <t>Компенсация части родительской платы за присмотр и уход за детьми в образовательных организациях, реализующих образовательную программу дошкольного образования</t>
  </si>
  <si>
    <t>02</t>
  </si>
  <si>
    <t>14780</t>
  </si>
  <si>
    <t>Повышение доступности и качества предоставления дошкольного, общего и дополнительного образования детей</t>
  </si>
  <si>
    <t>И.о. заместителя главы администрации - начальника финансового управления администрации Клетнянского района</t>
  </si>
  <si>
    <t>С.Н.Запецкой</t>
  </si>
  <si>
    <t>Исп.С.А.Кащеева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</si>
</sst>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b/>
      <sz val="11.5"/>
      <name val="Arial"/>
      <family val="2"/>
      <charset val="204"/>
    </font>
    <font>
      <sz val="11.5"/>
      <color theme="1"/>
      <name val="Arial"/>
      <family val="2"/>
      <charset val="204"/>
    </font>
    <font>
      <sz val="11"/>
      <name val="Arial"/>
      <family val="2"/>
      <charset val="204"/>
    </font>
    <font>
      <sz val="11.5"/>
      <name val="Arial"/>
      <family val="2"/>
      <charset val="204"/>
    </font>
    <font>
      <b/>
      <sz val="11.5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Fill="1" applyAlignment="1">
      <alignment vertical="top"/>
    </xf>
    <xf numFmtId="0" fontId="2" fillId="0" borderId="0" xfId="0" applyFont="1"/>
    <xf numFmtId="0" fontId="1" fillId="0" borderId="0" xfId="0" applyFont="1" applyAlignment="1"/>
    <xf numFmtId="0" fontId="2" fillId="0" borderId="0" xfId="0" applyFont="1" applyAlignment="1">
      <alignment vertical="top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/>
    </xf>
    <xf numFmtId="0" fontId="6" fillId="0" borderId="2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49" fontId="6" fillId="0" borderId="1" xfId="0" applyNumberFormat="1" applyFont="1" applyFill="1" applyBorder="1" applyAlignment="1">
      <alignment horizontal="center" vertical="top"/>
    </xf>
    <xf numFmtId="0" fontId="7" fillId="0" borderId="2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top" wrapText="1"/>
    </xf>
    <xf numFmtId="49" fontId="7" fillId="0" borderId="1" xfId="0" applyNumberFormat="1" applyFont="1" applyFill="1" applyBorder="1" applyAlignment="1">
      <alignment horizontal="center" vertical="top"/>
    </xf>
    <xf numFmtId="49" fontId="7" fillId="0" borderId="1" xfId="0" applyNumberFormat="1" applyFont="1" applyFill="1" applyBorder="1" applyAlignment="1">
      <alignment horizontal="center" vertical="top" wrapText="1"/>
    </xf>
    <xf numFmtId="4" fontId="8" fillId="0" borderId="1" xfId="0" applyNumberFormat="1" applyFont="1" applyFill="1" applyBorder="1" applyAlignment="1">
      <alignment horizontal="right" vertical="center" wrapText="1"/>
    </xf>
    <xf numFmtId="164" fontId="9" fillId="0" borderId="1" xfId="0" applyNumberFormat="1" applyFont="1" applyBorder="1" applyAlignment="1">
      <alignment horizontal="center" vertical="center"/>
    </xf>
    <xf numFmtId="0" fontId="10" fillId="0" borderId="2" xfId="0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center" vertical="top" wrapText="1"/>
    </xf>
    <xf numFmtId="49" fontId="10" fillId="0" borderId="1" xfId="0" applyNumberFormat="1" applyFont="1" applyFill="1" applyBorder="1" applyAlignment="1">
      <alignment horizontal="center" vertical="top"/>
    </xf>
    <xf numFmtId="49" fontId="10" fillId="0" borderId="1" xfId="0" applyNumberFormat="1" applyFont="1" applyFill="1" applyBorder="1" applyAlignment="1">
      <alignment horizontal="center" vertical="top" wrapText="1"/>
    </xf>
    <xf numFmtId="4" fontId="10" fillId="0" borderId="1" xfId="0" applyNumberFormat="1" applyFont="1" applyFill="1" applyBorder="1" applyAlignment="1">
      <alignment vertical="center"/>
    </xf>
    <xf numFmtId="0" fontId="10" fillId="0" borderId="1" xfId="0" applyFont="1" applyFill="1" applyBorder="1" applyAlignment="1">
      <alignment vertical="top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top" wrapText="1"/>
    </xf>
    <xf numFmtId="49" fontId="11" fillId="0" borderId="1" xfId="0" applyNumberFormat="1" applyFont="1" applyFill="1" applyBorder="1" applyAlignment="1">
      <alignment horizontal="center" vertical="top"/>
    </xf>
    <xf numFmtId="4" fontId="8" fillId="0" borderId="1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center" vertical="top"/>
    </xf>
    <xf numFmtId="4" fontId="7" fillId="0" borderId="1" xfId="0" applyNumberFormat="1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top"/>
    </xf>
    <xf numFmtId="0" fontId="4" fillId="0" borderId="1" xfId="0" applyFont="1" applyBorder="1" applyAlignment="1">
      <alignment vertical="center"/>
    </xf>
    <xf numFmtId="4" fontId="12" fillId="0" borderId="1" xfId="0" applyNumberFormat="1" applyFont="1" applyBorder="1" applyAlignment="1">
      <alignment vertical="center"/>
    </xf>
    <xf numFmtId="4" fontId="5" fillId="0" borderId="0" xfId="0" applyNumberFormat="1" applyFont="1" applyAlignment="1">
      <alignment vertical="top"/>
    </xf>
    <xf numFmtId="0" fontId="4" fillId="0" borderId="0" xfId="0" applyFont="1" applyAlignment="1">
      <alignment horizontal="left" wrapText="1"/>
    </xf>
    <xf numFmtId="4" fontId="4" fillId="0" borderId="0" xfId="0" applyNumberFormat="1" applyFont="1" applyAlignment="1"/>
    <xf numFmtId="0" fontId="4" fillId="0" borderId="0" xfId="0" applyFont="1" applyAlignment="1"/>
    <xf numFmtId="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"/>
  <sheetViews>
    <sheetView tabSelected="1" topLeftCell="A22" zoomScale="70" zoomScaleNormal="70" workbookViewId="0">
      <selection sqref="A1:K1"/>
    </sheetView>
  </sheetViews>
  <sheetFormatPr defaultRowHeight="15.75" x14ac:dyDescent="0.25"/>
  <cols>
    <col min="1" max="1" width="31.42578125" style="3" customWidth="1"/>
    <col min="2" max="2" width="4.42578125" style="3" customWidth="1"/>
    <col min="3" max="3" width="4" style="3" customWidth="1"/>
    <col min="4" max="4" width="5.140625" style="3" customWidth="1"/>
    <col min="5" max="5" width="5.42578125" style="3" customWidth="1"/>
    <col min="6" max="6" width="6.85546875" style="3" customWidth="1"/>
    <col min="7" max="7" width="6.5703125" style="3" customWidth="1"/>
    <col min="8" max="8" width="20.42578125" style="5" customWidth="1"/>
    <col min="9" max="9" width="17.7109375" style="5" customWidth="1"/>
    <col min="10" max="10" width="17.28515625" style="5" customWidth="1"/>
    <col min="11" max="11" width="8.5703125" style="8" customWidth="1"/>
    <col min="12" max="12" width="9.140625" style="3"/>
    <col min="13" max="13" width="10.140625" style="3" bestFit="1" customWidth="1"/>
    <col min="14" max="16384" width="9.140625" style="3"/>
  </cols>
  <sheetData>
    <row r="1" spans="1:19" s="1" customFormat="1" ht="41.25" customHeight="1" x14ac:dyDescent="0.25">
      <c r="A1" s="9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9" x14ac:dyDescent="0.25">
      <c r="A2" s="10"/>
      <c r="B2" s="10"/>
      <c r="C2" s="10"/>
      <c r="D2" s="10"/>
      <c r="E2" s="10"/>
      <c r="F2" s="10"/>
      <c r="G2" s="10"/>
      <c r="H2" s="11"/>
      <c r="I2" s="11"/>
      <c r="J2" s="11" t="s">
        <v>19</v>
      </c>
      <c r="K2" s="12"/>
    </row>
    <row r="3" spans="1:19" s="2" customFormat="1" ht="69.75" customHeight="1" x14ac:dyDescent="0.25">
      <c r="A3" s="13" t="s">
        <v>2</v>
      </c>
      <c r="B3" s="14" t="s">
        <v>5</v>
      </c>
      <c r="C3" s="14" t="s">
        <v>6</v>
      </c>
      <c r="D3" s="14" t="s">
        <v>16</v>
      </c>
      <c r="E3" s="15" t="s">
        <v>3</v>
      </c>
      <c r="F3" s="15" t="s">
        <v>17</v>
      </c>
      <c r="G3" s="15" t="s">
        <v>4</v>
      </c>
      <c r="H3" s="14" t="s">
        <v>7</v>
      </c>
      <c r="I3" s="14" t="s">
        <v>8</v>
      </c>
      <c r="J3" s="14" t="s">
        <v>9</v>
      </c>
      <c r="K3" s="14" t="s">
        <v>10</v>
      </c>
      <c r="N3" s="3"/>
      <c r="O3" s="3"/>
      <c r="P3" s="3"/>
      <c r="Q3" s="3"/>
      <c r="R3" s="3"/>
      <c r="S3" s="3"/>
    </row>
    <row r="4" spans="1:19" s="2" customFormat="1" ht="43.5" customHeight="1" x14ac:dyDescent="0.25">
      <c r="A4" s="16" t="s">
        <v>23</v>
      </c>
      <c r="B4" s="17">
        <v>51</v>
      </c>
      <c r="C4" s="17"/>
      <c r="D4" s="17"/>
      <c r="E4" s="18"/>
      <c r="F4" s="18"/>
      <c r="G4" s="19"/>
      <c r="H4" s="20">
        <f>H5+H11</f>
        <v>10946012.800000001</v>
      </c>
      <c r="I4" s="20">
        <f t="shared" ref="I4:J4" si="0">I5+I11</f>
        <v>10946012.800000001</v>
      </c>
      <c r="J4" s="20">
        <f t="shared" si="0"/>
        <v>10946008.309999999</v>
      </c>
      <c r="K4" s="21">
        <f t="shared" ref="K4:K41" si="1">J4/I4*100</f>
        <v>99.999958980497425</v>
      </c>
      <c r="N4" s="3"/>
      <c r="O4" s="3"/>
      <c r="P4" s="3"/>
      <c r="Q4" s="3"/>
      <c r="R4" s="3"/>
      <c r="S4" s="3"/>
    </row>
    <row r="5" spans="1:19" s="2" customFormat="1" ht="42.75" x14ac:dyDescent="0.25">
      <c r="A5" s="22" t="s">
        <v>24</v>
      </c>
      <c r="B5" s="23">
        <v>51</v>
      </c>
      <c r="C5" s="23">
        <v>5</v>
      </c>
      <c r="D5" s="24"/>
      <c r="E5" s="23"/>
      <c r="F5" s="25"/>
      <c r="G5" s="24"/>
      <c r="H5" s="26">
        <f>H6</f>
        <v>4538371</v>
      </c>
      <c r="I5" s="26">
        <f t="shared" ref="I5:J15" si="2">I6</f>
        <v>4538371</v>
      </c>
      <c r="J5" s="26">
        <f t="shared" si="2"/>
        <v>4538366.51</v>
      </c>
      <c r="K5" s="21">
        <f t="shared" si="1"/>
        <v>99.999901065822954</v>
      </c>
      <c r="N5" s="3"/>
      <c r="O5" s="3"/>
      <c r="P5" s="3"/>
      <c r="Q5" s="3"/>
      <c r="R5" s="3"/>
      <c r="S5" s="3"/>
    </row>
    <row r="6" spans="1:19" s="2" customFormat="1" ht="42.75" x14ac:dyDescent="0.25">
      <c r="A6" s="22" t="s">
        <v>25</v>
      </c>
      <c r="B6" s="23">
        <v>51</v>
      </c>
      <c r="C6" s="23">
        <v>5</v>
      </c>
      <c r="D6" s="24" t="s">
        <v>26</v>
      </c>
      <c r="E6" s="23"/>
      <c r="F6" s="25"/>
      <c r="G6" s="24"/>
      <c r="H6" s="26">
        <f t="shared" ref="H6:I9" si="3">H7</f>
        <v>4538371</v>
      </c>
      <c r="I6" s="26">
        <f t="shared" si="3"/>
        <v>4538371</v>
      </c>
      <c r="J6" s="26">
        <f t="shared" si="2"/>
        <v>4538366.51</v>
      </c>
      <c r="K6" s="21">
        <f t="shared" si="1"/>
        <v>99.999901065822954</v>
      </c>
      <c r="N6" s="3"/>
      <c r="O6" s="3"/>
      <c r="P6" s="3"/>
      <c r="Q6" s="3"/>
      <c r="R6" s="3"/>
      <c r="S6" s="3"/>
    </row>
    <row r="7" spans="1:19" s="2" customFormat="1" ht="28.5" x14ac:dyDescent="0.25">
      <c r="A7" s="22" t="s">
        <v>27</v>
      </c>
      <c r="B7" s="23">
        <v>51</v>
      </c>
      <c r="C7" s="23">
        <v>5</v>
      </c>
      <c r="D7" s="24" t="s">
        <v>26</v>
      </c>
      <c r="E7" s="23">
        <v>851</v>
      </c>
      <c r="F7" s="25"/>
      <c r="G7" s="24"/>
      <c r="H7" s="26">
        <f t="shared" si="3"/>
        <v>4538371</v>
      </c>
      <c r="I7" s="26">
        <f t="shared" si="3"/>
        <v>4538371</v>
      </c>
      <c r="J7" s="26">
        <f t="shared" si="2"/>
        <v>4538366.51</v>
      </c>
      <c r="K7" s="21">
        <f t="shared" si="1"/>
        <v>99.999901065822954</v>
      </c>
      <c r="N7" s="3"/>
      <c r="O7" s="3"/>
      <c r="P7" s="3"/>
      <c r="Q7" s="3"/>
      <c r="R7" s="3"/>
      <c r="S7" s="3"/>
    </row>
    <row r="8" spans="1:19" s="2" customFormat="1" ht="42.75" x14ac:dyDescent="0.25">
      <c r="A8" s="22" t="s">
        <v>28</v>
      </c>
      <c r="B8" s="23">
        <v>51</v>
      </c>
      <c r="C8" s="23">
        <v>5</v>
      </c>
      <c r="D8" s="24" t="s">
        <v>26</v>
      </c>
      <c r="E8" s="23">
        <v>851</v>
      </c>
      <c r="F8" s="24" t="s">
        <v>29</v>
      </c>
      <c r="G8" s="24"/>
      <c r="H8" s="26">
        <f t="shared" si="3"/>
        <v>4538371</v>
      </c>
      <c r="I8" s="26">
        <f t="shared" si="3"/>
        <v>4538371</v>
      </c>
      <c r="J8" s="26">
        <f t="shared" si="2"/>
        <v>4538366.51</v>
      </c>
      <c r="K8" s="21">
        <f t="shared" si="1"/>
        <v>99.999901065822954</v>
      </c>
      <c r="N8" s="3"/>
      <c r="O8" s="3"/>
      <c r="P8" s="3"/>
      <c r="Q8" s="3"/>
      <c r="R8" s="3"/>
      <c r="S8" s="3"/>
    </row>
    <row r="9" spans="1:19" s="2" customFormat="1" ht="28.5" x14ac:dyDescent="0.25">
      <c r="A9" s="27" t="s">
        <v>0</v>
      </c>
      <c r="B9" s="23">
        <v>51</v>
      </c>
      <c r="C9" s="23">
        <v>5</v>
      </c>
      <c r="D9" s="24" t="s">
        <v>26</v>
      </c>
      <c r="E9" s="23">
        <v>851</v>
      </c>
      <c r="F9" s="24" t="s">
        <v>29</v>
      </c>
      <c r="G9" s="24" t="s">
        <v>1</v>
      </c>
      <c r="H9" s="26">
        <f t="shared" si="3"/>
        <v>4538371</v>
      </c>
      <c r="I9" s="26">
        <f t="shared" si="3"/>
        <v>4538371</v>
      </c>
      <c r="J9" s="26">
        <f t="shared" si="2"/>
        <v>4538366.51</v>
      </c>
      <c r="K9" s="21">
        <f t="shared" si="1"/>
        <v>99.999901065822954</v>
      </c>
      <c r="N9" s="3"/>
      <c r="O9" s="3"/>
      <c r="P9" s="3"/>
      <c r="Q9" s="3"/>
      <c r="R9" s="3"/>
      <c r="S9" s="3"/>
    </row>
    <row r="10" spans="1:19" s="2" customFormat="1" ht="42.75" x14ac:dyDescent="0.25">
      <c r="A10" s="27" t="s">
        <v>13</v>
      </c>
      <c r="B10" s="23">
        <v>51</v>
      </c>
      <c r="C10" s="23">
        <v>5</v>
      </c>
      <c r="D10" s="24" t="s">
        <v>26</v>
      </c>
      <c r="E10" s="23">
        <v>851</v>
      </c>
      <c r="F10" s="24" t="s">
        <v>29</v>
      </c>
      <c r="G10" s="24" t="s">
        <v>14</v>
      </c>
      <c r="H10" s="26">
        <v>4538371</v>
      </c>
      <c r="I10" s="28">
        <v>4538371</v>
      </c>
      <c r="J10" s="26">
        <v>4538366.51</v>
      </c>
      <c r="K10" s="21">
        <f t="shared" si="1"/>
        <v>99.999901065822954</v>
      </c>
      <c r="N10" s="3"/>
      <c r="O10" s="3"/>
      <c r="P10" s="3"/>
      <c r="Q10" s="3"/>
      <c r="R10" s="3"/>
      <c r="S10" s="3"/>
    </row>
    <row r="11" spans="1:19" s="2" customFormat="1" ht="42.75" x14ac:dyDescent="0.25">
      <c r="A11" s="22" t="s">
        <v>31</v>
      </c>
      <c r="B11" s="23">
        <v>51</v>
      </c>
      <c r="C11" s="23">
        <v>6</v>
      </c>
      <c r="D11" s="25"/>
      <c r="E11" s="23"/>
      <c r="F11" s="25"/>
      <c r="G11" s="24"/>
      <c r="H11" s="26">
        <f>H12</f>
        <v>6407641.7999999998</v>
      </c>
      <c r="I11" s="26">
        <f t="shared" ref="I11" si="4">I12</f>
        <v>6407641.7999999998</v>
      </c>
      <c r="J11" s="26">
        <f t="shared" si="2"/>
        <v>6407641.7999999998</v>
      </c>
      <c r="K11" s="21">
        <f t="shared" si="1"/>
        <v>100</v>
      </c>
      <c r="N11" s="3"/>
      <c r="O11" s="3"/>
      <c r="P11" s="3"/>
      <c r="Q11" s="3"/>
      <c r="R11" s="3"/>
      <c r="S11" s="3"/>
    </row>
    <row r="12" spans="1:19" s="2" customFormat="1" ht="57" x14ac:dyDescent="0.25">
      <c r="A12" s="22" t="s">
        <v>32</v>
      </c>
      <c r="B12" s="23">
        <v>51</v>
      </c>
      <c r="C12" s="23">
        <v>6</v>
      </c>
      <c r="D12" s="25" t="s">
        <v>33</v>
      </c>
      <c r="E12" s="23"/>
      <c r="F12" s="25"/>
      <c r="G12" s="24"/>
      <c r="H12" s="26">
        <f t="shared" ref="H12:I15" si="5">H13</f>
        <v>6407641.7999999998</v>
      </c>
      <c r="I12" s="26">
        <f t="shared" si="5"/>
        <v>6407641.7999999998</v>
      </c>
      <c r="J12" s="26">
        <f t="shared" si="2"/>
        <v>6407641.7999999998</v>
      </c>
      <c r="K12" s="21">
        <f t="shared" si="1"/>
        <v>100</v>
      </c>
      <c r="N12" s="3"/>
      <c r="O12" s="3"/>
      <c r="P12" s="3"/>
      <c r="Q12" s="3"/>
      <c r="R12" s="3"/>
      <c r="S12" s="3"/>
    </row>
    <row r="13" spans="1:19" s="2" customFormat="1" ht="28.5" x14ac:dyDescent="0.25">
      <c r="A13" s="22" t="s">
        <v>27</v>
      </c>
      <c r="B13" s="23">
        <v>51</v>
      </c>
      <c r="C13" s="23">
        <v>6</v>
      </c>
      <c r="D13" s="25" t="s">
        <v>33</v>
      </c>
      <c r="E13" s="23">
        <v>851</v>
      </c>
      <c r="F13" s="25"/>
      <c r="G13" s="24"/>
      <c r="H13" s="26">
        <f t="shared" si="5"/>
        <v>6407641.7999999998</v>
      </c>
      <c r="I13" s="26">
        <f t="shared" si="5"/>
        <v>6407641.7999999998</v>
      </c>
      <c r="J13" s="26">
        <f t="shared" si="2"/>
        <v>6407641.7999999998</v>
      </c>
      <c r="K13" s="21">
        <f t="shared" si="1"/>
        <v>100</v>
      </c>
      <c r="N13" s="3"/>
      <c r="O13" s="3"/>
      <c r="P13" s="3"/>
      <c r="Q13" s="3"/>
      <c r="R13" s="3"/>
      <c r="S13" s="3"/>
    </row>
    <row r="14" spans="1:19" s="2" customFormat="1" ht="42.75" x14ac:dyDescent="0.25">
      <c r="A14" s="22" t="s">
        <v>34</v>
      </c>
      <c r="B14" s="23">
        <v>51</v>
      </c>
      <c r="C14" s="23">
        <v>6</v>
      </c>
      <c r="D14" s="25" t="s">
        <v>33</v>
      </c>
      <c r="E14" s="23">
        <v>851</v>
      </c>
      <c r="F14" s="24" t="s">
        <v>35</v>
      </c>
      <c r="G14" s="24"/>
      <c r="H14" s="26">
        <f t="shared" si="5"/>
        <v>6407641.7999999998</v>
      </c>
      <c r="I14" s="26">
        <f t="shared" si="5"/>
        <v>6407641.7999999998</v>
      </c>
      <c r="J14" s="26">
        <f t="shared" si="2"/>
        <v>6407641.7999999998</v>
      </c>
      <c r="K14" s="21">
        <f t="shared" si="1"/>
        <v>100</v>
      </c>
      <c r="N14" s="3"/>
      <c r="O14" s="3"/>
      <c r="P14" s="3"/>
      <c r="Q14" s="3"/>
      <c r="R14" s="3"/>
      <c r="S14" s="3"/>
    </row>
    <row r="15" spans="1:19" s="2" customFormat="1" ht="28.5" x14ac:dyDescent="0.25">
      <c r="A15" s="27" t="s">
        <v>0</v>
      </c>
      <c r="B15" s="23">
        <v>51</v>
      </c>
      <c r="C15" s="23">
        <v>6</v>
      </c>
      <c r="D15" s="25" t="s">
        <v>33</v>
      </c>
      <c r="E15" s="23">
        <v>851</v>
      </c>
      <c r="F15" s="24" t="s">
        <v>35</v>
      </c>
      <c r="G15" s="24" t="s">
        <v>1</v>
      </c>
      <c r="H15" s="26">
        <f t="shared" si="5"/>
        <v>6407641.7999999998</v>
      </c>
      <c r="I15" s="26">
        <f t="shared" si="5"/>
        <v>6407641.7999999998</v>
      </c>
      <c r="J15" s="26">
        <f t="shared" si="2"/>
        <v>6407641.7999999998</v>
      </c>
      <c r="K15" s="21">
        <f t="shared" si="1"/>
        <v>100</v>
      </c>
      <c r="N15" s="3"/>
      <c r="O15" s="3"/>
      <c r="P15" s="3"/>
      <c r="Q15" s="3"/>
      <c r="R15" s="3"/>
      <c r="S15" s="3"/>
    </row>
    <row r="16" spans="1:19" s="2" customFormat="1" ht="42.75" x14ac:dyDescent="0.25">
      <c r="A16" s="27" t="s">
        <v>13</v>
      </c>
      <c r="B16" s="23">
        <v>51</v>
      </c>
      <c r="C16" s="23">
        <v>6</v>
      </c>
      <c r="D16" s="25" t="s">
        <v>33</v>
      </c>
      <c r="E16" s="23">
        <v>851</v>
      </c>
      <c r="F16" s="24" t="s">
        <v>35</v>
      </c>
      <c r="G16" s="24" t="s">
        <v>14</v>
      </c>
      <c r="H16" s="26">
        <v>6407641.7999999998</v>
      </c>
      <c r="I16" s="26">
        <v>6407641.7999999998</v>
      </c>
      <c r="J16" s="26">
        <v>6407641.7999999998</v>
      </c>
      <c r="K16" s="21">
        <f t="shared" si="1"/>
        <v>100</v>
      </c>
      <c r="N16" s="3"/>
      <c r="O16" s="3"/>
      <c r="P16" s="3"/>
      <c r="Q16" s="3"/>
      <c r="R16" s="3"/>
      <c r="S16" s="3"/>
    </row>
    <row r="17" spans="1:19" s="2" customFormat="1" ht="45" x14ac:dyDescent="0.25">
      <c r="A17" s="29" t="s">
        <v>20</v>
      </c>
      <c r="B17" s="30">
        <v>52</v>
      </c>
      <c r="C17" s="31"/>
      <c r="D17" s="31"/>
      <c r="E17" s="32"/>
      <c r="F17" s="32"/>
      <c r="G17" s="32"/>
      <c r="H17" s="33">
        <f>H18+H23+H28</f>
        <v>7743150</v>
      </c>
      <c r="I17" s="33">
        <f t="shared" ref="I17:J17" si="6">I18+I23+I28</f>
        <v>7743150</v>
      </c>
      <c r="J17" s="33">
        <f t="shared" si="6"/>
        <v>5907755.6400000006</v>
      </c>
      <c r="K17" s="21">
        <f t="shared" si="1"/>
        <v>76.296541330078853</v>
      </c>
      <c r="N17" s="3"/>
      <c r="O17" s="3"/>
      <c r="P17" s="3"/>
      <c r="Q17" s="3"/>
      <c r="R17" s="3"/>
      <c r="S17" s="3"/>
    </row>
    <row r="18" spans="1:19" s="2" customFormat="1" ht="71.25" x14ac:dyDescent="0.25">
      <c r="A18" s="22" t="s">
        <v>51</v>
      </c>
      <c r="B18" s="23">
        <v>52</v>
      </c>
      <c r="C18" s="23">
        <v>0</v>
      </c>
      <c r="D18" s="24" t="s">
        <v>49</v>
      </c>
      <c r="E18" s="23"/>
      <c r="F18" s="24"/>
      <c r="G18" s="24"/>
      <c r="H18" s="26">
        <f t="shared" ref="H18:J19" si="7">H19</f>
        <v>754925</v>
      </c>
      <c r="I18" s="26">
        <f t="shared" si="7"/>
        <v>754925</v>
      </c>
      <c r="J18" s="26">
        <f t="shared" si="7"/>
        <v>754925</v>
      </c>
      <c r="K18" s="21">
        <f t="shared" si="1"/>
        <v>100</v>
      </c>
      <c r="N18" s="3"/>
      <c r="O18" s="3"/>
      <c r="P18" s="3"/>
      <c r="Q18" s="3"/>
      <c r="R18" s="3"/>
      <c r="S18" s="3"/>
    </row>
    <row r="19" spans="1:19" s="2" customFormat="1" ht="42.75" x14ac:dyDescent="0.25">
      <c r="A19" s="22" t="s">
        <v>15</v>
      </c>
      <c r="B19" s="23">
        <v>52</v>
      </c>
      <c r="C19" s="23">
        <v>0</v>
      </c>
      <c r="D19" s="25" t="s">
        <v>49</v>
      </c>
      <c r="E19" s="23">
        <v>852</v>
      </c>
      <c r="F19" s="25"/>
      <c r="G19" s="24"/>
      <c r="H19" s="26">
        <f>H20</f>
        <v>754925</v>
      </c>
      <c r="I19" s="26">
        <f t="shared" si="7"/>
        <v>754925</v>
      </c>
      <c r="J19" s="26">
        <f t="shared" si="7"/>
        <v>754925</v>
      </c>
      <c r="K19" s="21">
        <f t="shared" si="1"/>
        <v>100</v>
      </c>
      <c r="N19" s="3"/>
      <c r="O19" s="3"/>
      <c r="P19" s="3"/>
      <c r="Q19" s="3"/>
      <c r="R19" s="3"/>
      <c r="S19" s="3"/>
    </row>
    <row r="20" spans="1:19" s="2" customFormat="1" ht="99.75" x14ac:dyDescent="0.25">
      <c r="A20" s="22" t="s">
        <v>48</v>
      </c>
      <c r="B20" s="23">
        <v>52</v>
      </c>
      <c r="C20" s="23">
        <v>0</v>
      </c>
      <c r="D20" s="25" t="s">
        <v>49</v>
      </c>
      <c r="E20" s="23">
        <v>852</v>
      </c>
      <c r="F20" s="24" t="s">
        <v>50</v>
      </c>
      <c r="G20" s="24"/>
      <c r="H20" s="26">
        <f t="shared" ref="H20:J21" si="8">H21</f>
        <v>754925</v>
      </c>
      <c r="I20" s="26">
        <f t="shared" si="8"/>
        <v>754925</v>
      </c>
      <c r="J20" s="26">
        <f t="shared" si="8"/>
        <v>754925</v>
      </c>
      <c r="K20" s="21">
        <f t="shared" si="1"/>
        <v>100</v>
      </c>
      <c r="N20" s="3"/>
      <c r="O20" s="3"/>
      <c r="P20" s="3"/>
      <c r="Q20" s="3"/>
      <c r="R20" s="3"/>
      <c r="S20" s="3"/>
    </row>
    <row r="21" spans="1:19" s="2" customFormat="1" ht="28.5" x14ac:dyDescent="0.25">
      <c r="A21" s="27" t="s">
        <v>0</v>
      </c>
      <c r="B21" s="23">
        <v>52</v>
      </c>
      <c r="C21" s="23">
        <v>0</v>
      </c>
      <c r="D21" s="24" t="s">
        <v>49</v>
      </c>
      <c r="E21" s="23">
        <v>852</v>
      </c>
      <c r="F21" s="24" t="s">
        <v>50</v>
      </c>
      <c r="G21" s="24" t="s">
        <v>1</v>
      </c>
      <c r="H21" s="26">
        <f t="shared" si="8"/>
        <v>754925</v>
      </c>
      <c r="I21" s="26">
        <f t="shared" si="8"/>
        <v>754925</v>
      </c>
      <c r="J21" s="26">
        <f t="shared" si="8"/>
        <v>754925</v>
      </c>
      <c r="K21" s="21">
        <f t="shared" si="1"/>
        <v>100</v>
      </c>
      <c r="N21" s="3"/>
      <c r="O21" s="3"/>
      <c r="P21" s="3"/>
      <c r="Q21" s="3"/>
      <c r="R21" s="3"/>
      <c r="S21" s="3"/>
    </row>
    <row r="22" spans="1:19" s="2" customFormat="1" ht="42.75" x14ac:dyDescent="0.25">
      <c r="A22" s="27" t="s">
        <v>13</v>
      </c>
      <c r="B22" s="23">
        <v>52</v>
      </c>
      <c r="C22" s="23">
        <v>0</v>
      </c>
      <c r="D22" s="24" t="s">
        <v>49</v>
      </c>
      <c r="E22" s="23">
        <v>852</v>
      </c>
      <c r="F22" s="24" t="s">
        <v>50</v>
      </c>
      <c r="G22" s="24" t="s">
        <v>14</v>
      </c>
      <c r="H22" s="26">
        <v>754925</v>
      </c>
      <c r="I22" s="34">
        <v>754925</v>
      </c>
      <c r="J22" s="34">
        <v>754925</v>
      </c>
      <c r="K22" s="21">
        <f t="shared" si="1"/>
        <v>100</v>
      </c>
      <c r="N22" s="3"/>
      <c r="O22" s="3"/>
      <c r="P22" s="3"/>
      <c r="Q22" s="3"/>
      <c r="R22" s="3"/>
      <c r="S22" s="3"/>
    </row>
    <row r="23" spans="1:19" s="2" customFormat="1" ht="42.75" x14ac:dyDescent="0.25">
      <c r="A23" s="22" t="s">
        <v>36</v>
      </c>
      <c r="B23" s="23">
        <v>52</v>
      </c>
      <c r="C23" s="23">
        <v>0</v>
      </c>
      <c r="D23" s="24" t="s">
        <v>37</v>
      </c>
      <c r="E23" s="23"/>
      <c r="F23" s="24"/>
      <c r="G23" s="24"/>
      <c r="H23" s="26">
        <f t="shared" ref="H23:J25" si="9">H24</f>
        <v>1400000</v>
      </c>
      <c r="I23" s="26">
        <f t="shared" si="9"/>
        <v>1400000</v>
      </c>
      <c r="J23" s="26">
        <f t="shared" si="9"/>
        <v>1400000</v>
      </c>
      <c r="K23" s="21">
        <f t="shared" si="1"/>
        <v>100</v>
      </c>
      <c r="N23" s="3"/>
      <c r="O23" s="3"/>
      <c r="P23" s="3"/>
      <c r="Q23" s="3"/>
      <c r="R23" s="3"/>
      <c r="S23" s="3"/>
    </row>
    <row r="24" spans="1:19" s="2" customFormat="1" ht="42.75" x14ac:dyDescent="0.25">
      <c r="A24" s="22" t="s">
        <v>15</v>
      </c>
      <c r="B24" s="23">
        <v>52</v>
      </c>
      <c r="C24" s="23">
        <v>0</v>
      </c>
      <c r="D24" s="25" t="s">
        <v>37</v>
      </c>
      <c r="E24" s="23">
        <v>852</v>
      </c>
      <c r="F24" s="25"/>
      <c r="G24" s="24"/>
      <c r="H24" s="26">
        <f t="shared" si="9"/>
        <v>1400000</v>
      </c>
      <c r="I24" s="26">
        <f t="shared" si="9"/>
        <v>1400000</v>
      </c>
      <c r="J24" s="26">
        <f t="shared" si="9"/>
        <v>1400000</v>
      </c>
      <c r="K24" s="21">
        <f t="shared" si="1"/>
        <v>100</v>
      </c>
      <c r="N24" s="3"/>
      <c r="O24" s="3"/>
      <c r="P24" s="3"/>
      <c r="Q24" s="3"/>
      <c r="R24" s="3"/>
      <c r="S24" s="3"/>
    </row>
    <row r="25" spans="1:19" s="2" customFormat="1" ht="213.75" x14ac:dyDescent="0.25">
      <c r="A25" s="35" t="s">
        <v>38</v>
      </c>
      <c r="B25" s="23">
        <v>52</v>
      </c>
      <c r="C25" s="23">
        <v>0</v>
      </c>
      <c r="D25" s="24" t="s">
        <v>37</v>
      </c>
      <c r="E25" s="23">
        <v>852</v>
      </c>
      <c r="F25" s="24" t="s">
        <v>39</v>
      </c>
      <c r="G25" s="24"/>
      <c r="H25" s="26">
        <f>H26</f>
        <v>1400000</v>
      </c>
      <c r="I25" s="26">
        <f t="shared" si="9"/>
        <v>1400000</v>
      </c>
      <c r="J25" s="26">
        <f t="shared" si="9"/>
        <v>1400000</v>
      </c>
      <c r="K25" s="21">
        <f t="shared" si="1"/>
        <v>100</v>
      </c>
      <c r="N25" s="3"/>
      <c r="O25" s="3"/>
      <c r="P25" s="3"/>
      <c r="Q25" s="3"/>
      <c r="R25" s="3"/>
      <c r="S25" s="3"/>
    </row>
    <row r="26" spans="1:19" s="2" customFormat="1" ht="28.5" x14ac:dyDescent="0.25">
      <c r="A26" s="27" t="s">
        <v>0</v>
      </c>
      <c r="B26" s="23">
        <v>52</v>
      </c>
      <c r="C26" s="23">
        <v>0</v>
      </c>
      <c r="D26" s="25" t="s">
        <v>37</v>
      </c>
      <c r="E26" s="23">
        <v>852</v>
      </c>
      <c r="F26" s="24" t="s">
        <v>39</v>
      </c>
      <c r="G26" s="24" t="s">
        <v>1</v>
      </c>
      <c r="H26" s="26">
        <f t="shared" ref="H26:J26" si="10">H27</f>
        <v>1400000</v>
      </c>
      <c r="I26" s="26">
        <f t="shared" si="10"/>
        <v>1400000</v>
      </c>
      <c r="J26" s="26">
        <f t="shared" si="10"/>
        <v>1400000</v>
      </c>
      <c r="K26" s="21">
        <f t="shared" si="1"/>
        <v>100</v>
      </c>
      <c r="N26" s="3"/>
      <c r="O26" s="3"/>
      <c r="P26" s="3"/>
      <c r="Q26" s="3"/>
      <c r="R26" s="3"/>
      <c r="S26" s="3"/>
    </row>
    <row r="27" spans="1:19" s="2" customFormat="1" ht="42.75" x14ac:dyDescent="0.25">
      <c r="A27" s="27" t="s">
        <v>13</v>
      </c>
      <c r="B27" s="23">
        <v>52</v>
      </c>
      <c r="C27" s="23">
        <v>0</v>
      </c>
      <c r="D27" s="24" t="s">
        <v>37</v>
      </c>
      <c r="E27" s="23">
        <v>852</v>
      </c>
      <c r="F27" s="24" t="s">
        <v>39</v>
      </c>
      <c r="G27" s="24" t="s">
        <v>14</v>
      </c>
      <c r="H27" s="26">
        <v>1400000</v>
      </c>
      <c r="I27" s="26">
        <v>1400000</v>
      </c>
      <c r="J27" s="26">
        <v>1400000</v>
      </c>
      <c r="K27" s="21">
        <f t="shared" si="1"/>
        <v>100</v>
      </c>
      <c r="N27" s="3"/>
      <c r="O27" s="3"/>
      <c r="P27" s="3"/>
      <c r="Q27" s="3"/>
      <c r="R27" s="3"/>
      <c r="S27" s="3"/>
    </row>
    <row r="28" spans="1:19" s="2" customFormat="1" ht="71.25" x14ac:dyDescent="0.25">
      <c r="A28" s="22" t="s">
        <v>22</v>
      </c>
      <c r="B28" s="23">
        <v>52</v>
      </c>
      <c r="C28" s="23">
        <v>0</v>
      </c>
      <c r="D28" s="24" t="s">
        <v>21</v>
      </c>
      <c r="E28" s="23"/>
      <c r="F28" s="24"/>
      <c r="G28" s="24"/>
      <c r="H28" s="26">
        <f>H29</f>
        <v>5588225</v>
      </c>
      <c r="I28" s="26">
        <f t="shared" ref="I28:J28" si="11">I29</f>
        <v>5588225</v>
      </c>
      <c r="J28" s="26">
        <f t="shared" si="11"/>
        <v>3752830.64</v>
      </c>
      <c r="K28" s="21">
        <f t="shared" si="1"/>
        <v>67.156040424284996</v>
      </c>
      <c r="N28" s="3"/>
      <c r="O28" s="3"/>
      <c r="P28" s="3"/>
      <c r="Q28" s="3"/>
      <c r="R28" s="3"/>
      <c r="S28" s="3"/>
    </row>
    <row r="29" spans="1:19" s="2" customFormat="1" ht="42.75" x14ac:dyDescent="0.25">
      <c r="A29" s="22" t="s">
        <v>15</v>
      </c>
      <c r="B29" s="23">
        <v>52</v>
      </c>
      <c r="C29" s="23">
        <v>0</v>
      </c>
      <c r="D29" s="25" t="s">
        <v>21</v>
      </c>
      <c r="E29" s="23">
        <v>852</v>
      </c>
      <c r="F29" s="25"/>
      <c r="G29" s="24"/>
      <c r="H29" s="26">
        <f>H30+H33</f>
        <v>5588225</v>
      </c>
      <c r="I29" s="26">
        <f t="shared" ref="I29:J29" si="12">I30+I33</f>
        <v>5588225</v>
      </c>
      <c r="J29" s="26">
        <f t="shared" si="12"/>
        <v>3752830.64</v>
      </c>
      <c r="K29" s="21">
        <f t="shared" si="1"/>
        <v>67.156040424284996</v>
      </c>
      <c r="N29" s="3"/>
      <c r="O29" s="3"/>
      <c r="P29" s="3"/>
      <c r="Q29" s="3"/>
      <c r="R29" s="3"/>
      <c r="S29" s="3"/>
    </row>
    <row r="30" spans="1:19" s="2" customFormat="1" ht="85.5" x14ac:dyDescent="0.25">
      <c r="A30" s="22" t="s">
        <v>40</v>
      </c>
      <c r="B30" s="23">
        <v>52</v>
      </c>
      <c r="C30" s="23">
        <v>0</v>
      </c>
      <c r="D30" s="24" t="s">
        <v>21</v>
      </c>
      <c r="E30" s="23">
        <v>852</v>
      </c>
      <c r="F30" s="24" t="s">
        <v>41</v>
      </c>
      <c r="G30" s="24"/>
      <c r="H30" s="26">
        <f t="shared" ref="H30:J31" si="13">H31</f>
        <v>119600</v>
      </c>
      <c r="I30" s="26">
        <f t="shared" si="13"/>
        <v>119600</v>
      </c>
      <c r="J30" s="26">
        <f t="shared" si="13"/>
        <v>43100</v>
      </c>
      <c r="K30" s="21">
        <f t="shared" si="1"/>
        <v>36.036789297658864</v>
      </c>
      <c r="N30" s="3"/>
      <c r="O30" s="3"/>
      <c r="P30" s="3"/>
      <c r="Q30" s="3"/>
      <c r="R30" s="3"/>
      <c r="S30" s="3"/>
    </row>
    <row r="31" spans="1:19" s="2" customFormat="1" ht="28.5" x14ac:dyDescent="0.25">
      <c r="A31" s="27" t="s">
        <v>0</v>
      </c>
      <c r="B31" s="23">
        <v>52</v>
      </c>
      <c r="C31" s="23">
        <v>0</v>
      </c>
      <c r="D31" s="24" t="s">
        <v>21</v>
      </c>
      <c r="E31" s="23">
        <v>852</v>
      </c>
      <c r="F31" s="24" t="s">
        <v>41</v>
      </c>
      <c r="G31" s="24" t="s">
        <v>1</v>
      </c>
      <c r="H31" s="26">
        <f t="shared" si="13"/>
        <v>119600</v>
      </c>
      <c r="I31" s="26">
        <f t="shared" si="13"/>
        <v>119600</v>
      </c>
      <c r="J31" s="26">
        <f t="shared" si="13"/>
        <v>43100</v>
      </c>
      <c r="K31" s="21">
        <f t="shared" si="1"/>
        <v>36.036789297658864</v>
      </c>
      <c r="N31" s="3"/>
      <c r="O31" s="3"/>
      <c r="P31" s="3"/>
      <c r="Q31" s="3"/>
      <c r="R31" s="3"/>
      <c r="S31" s="3"/>
    </row>
    <row r="32" spans="1:19" s="2" customFormat="1" ht="42.75" x14ac:dyDescent="0.25">
      <c r="A32" s="27" t="s">
        <v>13</v>
      </c>
      <c r="B32" s="23">
        <v>52</v>
      </c>
      <c r="C32" s="23">
        <v>0</v>
      </c>
      <c r="D32" s="24" t="s">
        <v>21</v>
      </c>
      <c r="E32" s="23">
        <v>852</v>
      </c>
      <c r="F32" s="24" t="s">
        <v>41</v>
      </c>
      <c r="G32" s="24" t="s">
        <v>14</v>
      </c>
      <c r="H32" s="26">
        <v>119600</v>
      </c>
      <c r="I32" s="26">
        <v>119600</v>
      </c>
      <c r="J32" s="26">
        <v>43100</v>
      </c>
      <c r="K32" s="21">
        <f t="shared" si="1"/>
        <v>36.036789297658864</v>
      </c>
      <c r="N32" s="3"/>
      <c r="O32" s="3"/>
      <c r="P32" s="3"/>
      <c r="Q32" s="3"/>
      <c r="R32" s="3"/>
      <c r="S32" s="3"/>
    </row>
    <row r="33" spans="1:19" s="2" customFormat="1" ht="156.75" x14ac:dyDescent="0.25">
      <c r="A33" s="36" t="s">
        <v>42</v>
      </c>
      <c r="B33" s="23">
        <v>52</v>
      </c>
      <c r="C33" s="23">
        <v>0</v>
      </c>
      <c r="D33" s="24" t="s">
        <v>21</v>
      </c>
      <c r="E33" s="23">
        <v>852</v>
      </c>
      <c r="F33" s="24" t="s">
        <v>18</v>
      </c>
      <c r="G33" s="24"/>
      <c r="H33" s="26">
        <f t="shared" ref="H33:J34" si="14">H34</f>
        <v>5468625</v>
      </c>
      <c r="I33" s="26">
        <f t="shared" si="14"/>
        <v>5468625</v>
      </c>
      <c r="J33" s="26">
        <f t="shared" si="14"/>
        <v>3709730.64</v>
      </c>
      <c r="K33" s="21">
        <f t="shared" si="1"/>
        <v>67.836625111431132</v>
      </c>
      <c r="N33" s="3"/>
      <c r="O33" s="3"/>
      <c r="P33" s="3"/>
      <c r="Q33" s="3"/>
      <c r="R33" s="3"/>
      <c r="S33" s="3"/>
    </row>
    <row r="34" spans="1:19" s="2" customFormat="1" ht="28.5" x14ac:dyDescent="0.25">
      <c r="A34" s="27" t="s">
        <v>0</v>
      </c>
      <c r="B34" s="23">
        <v>52</v>
      </c>
      <c r="C34" s="23">
        <v>0</v>
      </c>
      <c r="D34" s="24" t="s">
        <v>21</v>
      </c>
      <c r="E34" s="23">
        <v>852</v>
      </c>
      <c r="F34" s="24" t="s">
        <v>18</v>
      </c>
      <c r="G34" s="24" t="s">
        <v>1</v>
      </c>
      <c r="H34" s="26">
        <f>H35</f>
        <v>5468625</v>
      </c>
      <c r="I34" s="26">
        <f t="shared" si="14"/>
        <v>5468625</v>
      </c>
      <c r="J34" s="26">
        <f t="shared" si="14"/>
        <v>3709730.64</v>
      </c>
      <c r="K34" s="21">
        <f t="shared" si="1"/>
        <v>67.836625111431132</v>
      </c>
      <c r="N34" s="3"/>
      <c r="O34" s="3"/>
      <c r="P34" s="3"/>
      <c r="Q34" s="3"/>
      <c r="R34" s="3"/>
      <c r="S34" s="3"/>
    </row>
    <row r="35" spans="1:19" s="2" customFormat="1" ht="42.75" x14ac:dyDescent="0.25">
      <c r="A35" s="27" t="s">
        <v>13</v>
      </c>
      <c r="B35" s="23">
        <v>52</v>
      </c>
      <c r="C35" s="23">
        <v>0</v>
      </c>
      <c r="D35" s="24" t="s">
        <v>21</v>
      </c>
      <c r="E35" s="23">
        <v>852</v>
      </c>
      <c r="F35" s="24" t="s">
        <v>18</v>
      </c>
      <c r="G35" s="24" t="s">
        <v>14</v>
      </c>
      <c r="H35" s="26">
        <v>5468625</v>
      </c>
      <c r="I35" s="26">
        <v>5468625</v>
      </c>
      <c r="J35" s="26">
        <v>3709730.64</v>
      </c>
      <c r="K35" s="21">
        <f t="shared" si="1"/>
        <v>67.836625111431132</v>
      </c>
      <c r="N35" s="3"/>
      <c r="O35" s="3"/>
      <c r="P35" s="3"/>
      <c r="Q35" s="3"/>
      <c r="R35" s="3"/>
      <c r="S35" s="3"/>
    </row>
    <row r="36" spans="1:19" s="2" customFormat="1" ht="30" x14ac:dyDescent="0.25">
      <c r="A36" s="37" t="s">
        <v>43</v>
      </c>
      <c r="B36" s="17">
        <v>70</v>
      </c>
      <c r="C36" s="17"/>
      <c r="D36" s="18"/>
      <c r="E36" s="38"/>
      <c r="F36" s="18"/>
      <c r="G36" s="18"/>
      <c r="H36" s="39">
        <f>H37</f>
        <v>101000</v>
      </c>
      <c r="I36" s="39">
        <f t="shared" ref="I36:J37" si="15">I37</f>
        <v>101000</v>
      </c>
      <c r="J36" s="39">
        <f t="shared" si="15"/>
        <v>101000</v>
      </c>
      <c r="K36" s="21">
        <f t="shared" si="1"/>
        <v>100</v>
      </c>
      <c r="N36" s="3"/>
      <c r="O36" s="3"/>
      <c r="P36" s="3"/>
      <c r="Q36" s="3"/>
      <c r="R36" s="3"/>
      <c r="S36" s="3"/>
    </row>
    <row r="37" spans="1:19" s="2" customFormat="1" ht="28.5" x14ac:dyDescent="0.25">
      <c r="A37" s="22" t="s">
        <v>27</v>
      </c>
      <c r="B37" s="23">
        <v>70</v>
      </c>
      <c r="C37" s="23">
        <v>0</v>
      </c>
      <c r="D37" s="24" t="s">
        <v>44</v>
      </c>
      <c r="E37" s="40">
        <v>851</v>
      </c>
      <c r="F37" s="24"/>
      <c r="G37" s="24"/>
      <c r="H37" s="26">
        <f>H38</f>
        <v>101000</v>
      </c>
      <c r="I37" s="26">
        <f t="shared" si="15"/>
        <v>101000</v>
      </c>
      <c r="J37" s="26">
        <f t="shared" si="15"/>
        <v>101000</v>
      </c>
      <c r="K37" s="21">
        <f t="shared" si="1"/>
        <v>100</v>
      </c>
      <c r="N37" s="3"/>
      <c r="O37" s="3"/>
      <c r="P37" s="3"/>
      <c r="Q37" s="3"/>
      <c r="R37" s="3"/>
      <c r="S37" s="3"/>
    </row>
    <row r="38" spans="1:19" s="2" customFormat="1" ht="28.5" x14ac:dyDescent="0.25">
      <c r="A38" s="22" t="s">
        <v>45</v>
      </c>
      <c r="B38" s="23">
        <v>70</v>
      </c>
      <c r="C38" s="23">
        <v>0</v>
      </c>
      <c r="D38" s="24" t="s">
        <v>44</v>
      </c>
      <c r="E38" s="23">
        <v>851</v>
      </c>
      <c r="F38" s="24" t="s">
        <v>46</v>
      </c>
      <c r="G38" s="24"/>
      <c r="H38" s="26">
        <f t="shared" ref="H38:J39" si="16">H39</f>
        <v>101000</v>
      </c>
      <c r="I38" s="26">
        <f t="shared" si="16"/>
        <v>101000</v>
      </c>
      <c r="J38" s="26">
        <f t="shared" si="16"/>
        <v>101000</v>
      </c>
      <c r="K38" s="21">
        <f t="shared" si="1"/>
        <v>100</v>
      </c>
      <c r="N38" s="3"/>
      <c r="O38" s="3"/>
      <c r="P38" s="3"/>
      <c r="Q38" s="3"/>
      <c r="R38" s="3"/>
      <c r="S38" s="3"/>
    </row>
    <row r="39" spans="1:19" s="2" customFormat="1" ht="28.5" x14ac:dyDescent="0.25">
      <c r="A39" s="27" t="s">
        <v>0</v>
      </c>
      <c r="B39" s="23">
        <v>70</v>
      </c>
      <c r="C39" s="23">
        <v>0</v>
      </c>
      <c r="D39" s="24" t="s">
        <v>44</v>
      </c>
      <c r="E39" s="23">
        <v>851</v>
      </c>
      <c r="F39" s="24" t="s">
        <v>46</v>
      </c>
      <c r="G39" s="24" t="s">
        <v>1</v>
      </c>
      <c r="H39" s="26">
        <f t="shared" si="16"/>
        <v>101000</v>
      </c>
      <c r="I39" s="26">
        <f t="shared" si="16"/>
        <v>101000</v>
      </c>
      <c r="J39" s="26">
        <f t="shared" si="16"/>
        <v>101000</v>
      </c>
      <c r="K39" s="21">
        <f t="shared" si="1"/>
        <v>100</v>
      </c>
      <c r="N39" s="3"/>
      <c r="O39" s="3"/>
      <c r="P39" s="3"/>
      <c r="Q39" s="3"/>
      <c r="R39" s="3"/>
      <c r="S39" s="3"/>
    </row>
    <row r="40" spans="1:19" s="2" customFormat="1" ht="57" x14ac:dyDescent="0.25">
      <c r="A40" s="27" t="s">
        <v>47</v>
      </c>
      <c r="B40" s="23">
        <v>70</v>
      </c>
      <c r="C40" s="23">
        <v>0</v>
      </c>
      <c r="D40" s="24" t="s">
        <v>44</v>
      </c>
      <c r="E40" s="23">
        <v>851</v>
      </c>
      <c r="F40" s="24" t="s">
        <v>46</v>
      </c>
      <c r="G40" s="24" t="s">
        <v>14</v>
      </c>
      <c r="H40" s="26">
        <v>101000</v>
      </c>
      <c r="I40" s="26">
        <v>101000</v>
      </c>
      <c r="J40" s="26">
        <v>101000</v>
      </c>
      <c r="K40" s="21">
        <f t="shared" si="1"/>
        <v>100</v>
      </c>
      <c r="N40" s="3"/>
      <c r="O40" s="3"/>
      <c r="P40" s="3"/>
      <c r="Q40" s="3"/>
      <c r="R40" s="3"/>
      <c r="S40" s="3"/>
    </row>
    <row r="41" spans="1:19" s="6" customFormat="1" ht="23.25" customHeight="1" x14ac:dyDescent="0.25">
      <c r="A41" s="41" t="s">
        <v>11</v>
      </c>
      <c r="B41" s="41"/>
      <c r="C41" s="41"/>
      <c r="D41" s="41"/>
      <c r="E41" s="41"/>
      <c r="F41" s="41"/>
      <c r="G41" s="41"/>
      <c r="H41" s="42">
        <f>H36+H17+H4</f>
        <v>18790162.800000001</v>
      </c>
      <c r="I41" s="42">
        <f t="shared" ref="I41:J41" si="17">I36+I17+I4</f>
        <v>18790162.800000001</v>
      </c>
      <c r="J41" s="42">
        <f t="shared" si="17"/>
        <v>16954763.949999999</v>
      </c>
      <c r="K41" s="21">
        <f t="shared" si="1"/>
        <v>90.232129069153132</v>
      </c>
      <c r="M41" s="7"/>
    </row>
    <row r="42" spans="1:19" ht="25.5" customHeight="1" x14ac:dyDescent="0.25">
      <c r="A42" s="10"/>
      <c r="B42" s="10"/>
      <c r="C42" s="10"/>
      <c r="D42" s="10"/>
      <c r="E42" s="10"/>
      <c r="F42" s="10"/>
      <c r="G42" s="10"/>
      <c r="H42" s="43"/>
      <c r="I42" s="43"/>
      <c r="J42" s="43"/>
      <c r="K42" s="12"/>
    </row>
    <row r="43" spans="1:19" s="4" customFormat="1" ht="30.75" customHeight="1" x14ac:dyDescent="0.25">
      <c r="A43" s="44" t="s">
        <v>52</v>
      </c>
      <c r="B43" s="44"/>
      <c r="C43" s="44"/>
      <c r="D43" s="44"/>
      <c r="E43" s="44"/>
      <c r="F43" s="44"/>
      <c r="G43" s="44"/>
      <c r="H43" s="45"/>
      <c r="I43" s="46"/>
      <c r="J43" s="47" t="s">
        <v>53</v>
      </c>
      <c r="K43" s="48"/>
    </row>
    <row r="44" spans="1:19" x14ac:dyDescent="0.25">
      <c r="A44" s="10"/>
      <c r="B44" s="10"/>
      <c r="C44" s="10"/>
      <c r="D44" s="10"/>
      <c r="E44" s="10"/>
      <c r="F44" s="10"/>
      <c r="G44" s="10"/>
      <c r="H44" s="43"/>
      <c r="I44" s="43"/>
      <c r="J44" s="43"/>
      <c r="K44" s="12"/>
    </row>
    <row r="45" spans="1:19" x14ac:dyDescent="0.25">
      <c r="A45" s="10" t="s">
        <v>54</v>
      </c>
      <c r="B45" s="10"/>
      <c r="C45" s="10"/>
      <c r="D45" s="10"/>
      <c r="E45" s="10"/>
      <c r="F45" s="10"/>
      <c r="G45" s="10"/>
      <c r="H45" s="43"/>
      <c r="I45" s="43"/>
      <c r="J45" s="43"/>
      <c r="K45" s="12"/>
    </row>
    <row r="46" spans="1:19" x14ac:dyDescent="0.25">
      <c r="A46" s="10" t="s">
        <v>12</v>
      </c>
      <c r="B46" s="10"/>
      <c r="C46" s="10"/>
      <c r="D46" s="10"/>
      <c r="E46" s="10"/>
      <c r="F46" s="10"/>
      <c r="G46" s="10"/>
      <c r="H46" s="43"/>
      <c r="I46" s="43"/>
      <c r="J46" s="43"/>
      <c r="K46" s="12"/>
    </row>
    <row r="47" spans="1:19" x14ac:dyDescent="0.25">
      <c r="A47" s="10"/>
      <c r="B47" s="10"/>
      <c r="C47" s="10"/>
      <c r="D47" s="10"/>
      <c r="E47" s="10"/>
      <c r="F47" s="10"/>
      <c r="G47" s="10"/>
      <c r="H47" s="43"/>
      <c r="I47" s="43"/>
      <c r="J47" s="43"/>
      <c r="K47" s="12"/>
    </row>
    <row r="48" spans="1:19" x14ac:dyDescent="0.25">
      <c r="A48" s="10"/>
      <c r="B48" s="10"/>
      <c r="C48" s="10"/>
      <c r="D48" s="10"/>
      <c r="E48" s="10"/>
      <c r="F48" s="10"/>
      <c r="G48" s="10"/>
      <c r="H48" s="11"/>
      <c r="I48" s="11"/>
      <c r="J48" s="11"/>
      <c r="K48" s="12"/>
    </row>
    <row r="49" spans="1:11" x14ac:dyDescent="0.25">
      <c r="A49" s="10"/>
      <c r="B49" s="10"/>
      <c r="C49" s="10"/>
      <c r="D49" s="10"/>
      <c r="E49" s="10"/>
      <c r="F49" s="10"/>
      <c r="G49" s="10"/>
      <c r="H49" s="11"/>
      <c r="I49" s="11"/>
      <c r="J49" s="11"/>
      <c r="K49" s="12"/>
    </row>
    <row r="50" spans="1:11" x14ac:dyDescent="0.25">
      <c r="A50" s="10"/>
      <c r="B50" s="10"/>
      <c r="C50" s="10"/>
      <c r="D50" s="10"/>
      <c r="E50" s="10"/>
      <c r="F50" s="10"/>
      <c r="G50" s="10"/>
      <c r="H50" s="11"/>
      <c r="I50" s="11"/>
      <c r="J50" s="11"/>
      <c r="K50" s="12"/>
    </row>
    <row r="51" spans="1:11" x14ac:dyDescent="0.25">
      <c r="A51" s="10"/>
      <c r="B51" s="10"/>
      <c r="C51" s="10"/>
      <c r="D51" s="10"/>
      <c r="E51" s="10"/>
      <c r="F51" s="10"/>
      <c r="G51" s="10"/>
      <c r="H51" s="11"/>
      <c r="I51" s="11"/>
      <c r="J51" s="11"/>
      <c r="K51" s="12"/>
    </row>
  </sheetData>
  <mergeCells count="2">
    <mergeCell ref="A1:K1"/>
    <mergeCell ref="A43:G43"/>
  </mergeCells>
  <pageMargins left="0.6692913385826772" right="0.51181102362204722" top="0.55118110236220474" bottom="0.15748031496062992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2026-02-22T20:00:30Z</dcterms:modified>
</cp:coreProperties>
</file>