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firstSheet="1" activeTab="1"/>
  </bookViews>
  <sheets>
    <sheet name="2025-2027" sheetId="2" state="hidden" r:id="rId1"/>
    <sheet name="30.12.25" sheetId="5" r:id="rId2"/>
    <sheet name="Лист1" sheetId="3" state="hidden" r:id="rId3"/>
    <sheet name="Лист2" sheetId="6" r:id="rId4"/>
  </sheets>
  <calcPr calcId="145621"/>
</workbook>
</file>

<file path=xl/calcChain.xml><?xml version="1.0" encoding="utf-8"?>
<calcChain xmlns="http://schemas.openxmlformats.org/spreadsheetml/2006/main">
  <c r="H7" i="5" l="1"/>
  <c r="I16" i="5"/>
  <c r="J16" i="5"/>
  <c r="H16" i="5"/>
  <c r="I8" i="5"/>
  <c r="J8" i="5"/>
  <c r="H8" i="5"/>
  <c r="I13" i="5" l="1"/>
  <c r="J13" i="5"/>
  <c r="H17" i="5" l="1"/>
  <c r="H12" i="5" s="1"/>
  <c r="J32" i="5" l="1"/>
  <c r="I32" i="5"/>
  <c r="H32" i="5"/>
  <c r="J30" i="5"/>
  <c r="I30" i="5"/>
  <c r="H30" i="5"/>
  <c r="J29" i="5"/>
  <c r="I29" i="5"/>
  <c r="H29" i="5"/>
  <c r="J27" i="5"/>
  <c r="I27" i="5"/>
  <c r="H27" i="5"/>
  <c r="J25" i="5"/>
  <c r="I25" i="5"/>
  <c r="H25" i="5"/>
  <c r="H26" i="5" s="1"/>
  <c r="J24" i="5"/>
  <c r="J26" i="5" s="1"/>
  <c r="I24" i="5"/>
  <c r="H24" i="5"/>
  <c r="J22" i="5"/>
  <c r="J20" i="5"/>
  <c r="I20" i="5"/>
  <c r="I10" i="5" s="1"/>
  <c r="H20" i="5"/>
  <c r="J19" i="5"/>
  <c r="I19" i="5"/>
  <c r="H19" i="5"/>
  <c r="J17" i="5"/>
  <c r="J12" i="5" s="1"/>
  <c r="I17" i="5"/>
  <c r="I12" i="5" s="1"/>
  <c r="J15" i="5"/>
  <c r="I15" i="5"/>
  <c r="H15" i="5"/>
  <c r="J10" i="5"/>
  <c r="H10" i="5"/>
  <c r="J9" i="5"/>
  <c r="I9" i="5"/>
  <c r="H9" i="5"/>
  <c r="F31" i="3"/>
  <c r="J11" i="5" l="1"/>
  <c r="I11" i="5"/>
  <c r="I26" i="5"/>
  <c r="H11" i="5"/>
  <c r="I22" i="5"/>
  <c r="I23" i="5"/>
  <c r="H22" i="5"/>
  <c r="H23" i="5"/>
  <c r="J23" i="5"/>
  <c r="J7" i="5" s="1"/>
  <c r="I7" i="5" l="1"/>
  <c r="H5" i="3"/>
  <c r="J12" i="2" l="1"/>
  <c r="I21" i="2"/>
  <c r="J21" i="2"/>
  <c r="H21" i="2"/>
  <c r="I10" i="2"/>
  <c r="J10" i="2"/>
  <c r="H10" i="2"/>
  <c r="I14" i="2"/>
  <c r="J14" i="2"/>
  <c r="H14" i="2"/>
  <c r="I16" i="2"/>
  <c r="I12" i="2" s="1"/>
  <c r="J16" i="2"/>
  <c r="H16" i="2"/>
  <c r="H12" i="2" s="1"/>
  <c r="I18" i="2"/>
  <c r="J18" i="2"/>
  <c r="H18" i="2"/>
  <c r="I19" i="2"/>
  <c r="J19" i="2"/>
  <c r="H19" i="2"/>
  <c r="F14" i="3" l="1"/>
  <c r="J28" i="2" l="1"/>
  <c r="I28" i="2"/>
  <c r="H28" i="2"/>
  <c r="I31" i="2"/>
  <c r="J31" i="2"/>
  <c r="H31" i="2"/>
  <c r="I29" i="2" l="1"/>
  <c r="J29" i="2"/>
  <c r="H29" i="2"/>
  <c r="I23" i="2" l="1"/>
  <c r="J23" i="2"/>
  <c r="I24" i="2"/>
  <c r="J24" i="2"/>
  <c r="H24" i="2"/>
  <c r="H23" i="2"/>
  <c r="I8" i="2"/>
  <c r="J8" i="2"/>
  <c r="H8" i="2"/>
  <c r="I26" i="2"/>
  <c r="J26" i="2"/>
  <c r="H26" i="2"/>
  <c r="H13" i="2"/>
  <c r="I13" i="2"/>
  <c r="J13" i="2"/>
  <c r="H25" i="2" l="1"/>
  <c r="H9" i="2"/>
  <c r="H15" i="2"/>
  <c r="I22" i="2"/>
  <c r="I7" i="2" s="1"/>
  <c r="I25" i="2"/>
  <c r="J9" i="2"/>
  <c r="J15" i="2"/>
  <c r="I9" i="2"/>
  <c r="I15" i="2"/>
  <c r="I11" i="2" s="1"/>
  <c r="J22" i="2"/>
  <c r="J7" i="2" s="1"/>
  <c r="J25" i="2"/>
  <c r="J11" i="2" s="1"/>
  <c r="H22" i="2"/>
  <c r="H7" i="2" s="1"/>
  <c r="H11" i="2" l="1"/>
</calcChain>
</file>

<file path=xl/sharedStrings.xml><?xml version="1.0" encoding="utf-8"?>
<sst xmlns="http://schemas.openxmlformats.org/spreadsheetml/2006/main" count="266" uniqueCount="61">
  <si>
    <t xml:space="preserve">Приложение 2 </t>
  </si>
  <si>
    <t>к муниципальной программе «Управление муниципальными финансами муниципального образования «Клетнянский муниципальный район»</t>
  </si>
  <si>
    <t>Коды бюджетной классификации</t>
  </si>
  <si>
    <t>Объем средств на реализацию, рублей</t>
  </si>
  <si>
    <t>ГРБС</t>
  </si>
  <si>
    <t>МП</t>
  </si>
  <si>
    <t>ПМП</t>
  </si>
  <si>
    <t>ОМ</t>
  </si>
  <si>
    <t>НР</t>
  </si>
  <si>
    <t>средства бюджета муниципального района</t>
  </si>
  <si>
    <t>поступления из областного бюджета</t>
  </si>
  <si>
    <t>средства бюджетов поселений</t>
  </si>
  <si>
    <t>1.</t>
  </si>
  <si>
    <t>Обеспечение финансовой устойчивости бюджетной системы Клетнянского района путем проведения сбалансированной финансовой политики</t>
  </si>
  <si>
    <t>1.1.</t>
  </si>
  <si>
    <t>Руководство и управление в сфере установленных функций органов местного самоуправления</t>
  </si>
  <si>
    <t>2.</t>
  </si>
  <si>
    <t>Создание условий для эффективного и ответственного управления муниципальными финансами</t>
  </si>
  <si>
    <t>2.1.</t>
  </si>
  <si>
    <t>Выравнивание бюджетной обеспеченности поселений</t>
  </si>
  <si>
    <t>2.2.</t>
  </si>
  <si>
    <t>№</t>
  </si>
  <si>
    <t>Муниципальная программа, подпрограмма, основное мероприятие (проект (программа)), направление расходов, мероприятие</t>
  </si>
  <si>
    <t>Управление муниципальными финансами Клетнянского муниципального района</t>
  </si>
  <si>
    <t xml:space="preserve">средства областного бюджета </t>
  </si>
  <si>
    <t xml:space="preserve">средства бюджетов поселений </t>
  </si>
  <si>
    <t>х</t>
  </si>
  <si>
    <t xml:space="preserve">Поддержка мер по обеспечению сбалансированности  бюджетов поселений </t>
  </si>
  <si>
    <t>План реализации муниципальной программы "Управление муниципальными финансами Клетнянского муниципального района"</t>
  </si>
  <si>
    <t>02</t>
  </si>
  <si>
    <t>01</t>
  </si>
  <si>
    <t>Итого:</t>
  </si>
  <si>
    <t>2025 год</t>
  </si>
  <si>
    <t>2026 год</t>
  </si>
  <si>
    <t>2019 год – 8 082 320,00 рублей;</t>
  </si>
  <si>
    <t>2020 год – 9 066 862,00 рублей;</t>
  </si>
  <si>
    <t>2021 год – 8 743 173,58 рублей;</t>
  </si>
  <si>
    <t>2022 год – 8 889 040,00 рублей;</t>
  </si>
  <si>
    <t>2023год  – 11 764 021,42 рублей;</t>
  </si>
  <si>
    <t>2024 год – 11 942 600,00 рублей;</t>
  </si>
  <si>
    <t>2025 год – 10 642 600,00 рублей;</t>
  </si>
  <si>
    <t>2026 год – 10 642 600,00 рублей;</t>
  </si>
  <si>
    <t>2027 год – 10 642 600,00 рублей;</t>
  </si>
  <si>
    <t>2028 год – 10 642 600,00 рублей;</t>
  </si>
  <si>
    <t>2029 год – 10 642 600,00 рублей;</t>
  </si>
  <si>
    <t>2030 год – 10 642 600,00 рублей</t>
  </si>
  <si>
    <t>1.2.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</si>
  <si>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внутреннего муниципального финансового контроля</t>
  </si>
  <si>
    <t>2024 год – 14 789 300,00 рублей;</t>
  </si>
  <si>
    <t>2027 год</t>
  </si>
  <si>
    <t>8 082 320,00 рублей;</t>
  </si>
  <si>
    <t>2024 год – 15 363 798,50 рублей;</t>
  </si>
  <si>
    <t>2025 год – 16 261 000,00 рублей;</t>
  </si>
  <si>
    <t>2026 год – 12 261 000,00 рублей;</t>
  </si>
  <si>
    <t>2027 год – 12 261 000,00 рублей;</t>
  </si>
  <si>
    <t>2028 год – 12 261 000,00 рублей;</t>
  </si>
  <si>
    <t>2029 год – 12 261 000,00 рублей;</t>
  </si>
  <si>
    <t>2030 год – 12 261 000,00 рублей</t>
  </si>
  <si>
    <t>139 475 215,50 рублей, в том числе:</t>
  </si>
  <si>
    <t>на 01.04.25.</t>
  </si>
  <si>
    <t>2028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</si>
</sst>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3.5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/>
    </xf>
    <xf numFmtId="4" fontId="7" fillId="0" borderId="1" xfId="0" applyNumberFormat="1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8" fillId="0" borderId="0" xfId="0" applyFont="1"/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Alignment="1"/>
    <xf numFmtId="0" fontId="6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top" wrapText="1"/>
    </xf>
    <xf numFmtId="0" fontId="11" fillId="0" borderId="0" xfId="0" applyFont="1"/>
    <xf numFmtId="4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 applyFont="1"/>
    <xf numFmtId="0" fontId="3" fillId="0" borderId="1" xfId="0" applyFont="1" applyBorder="1" applyAlignment="1">
      <alignment vertical="center" wrapText="1"/>
    </xf>
    <xf numFmtId="0" fontId="0" fillId="0" borderId="0" xfId="0" applyFont="1" applyAlignment="1">
      <alignment horizontal="center"/>
    </xf>
    <xf numFmtId="0" fontId="12" fillId="0" borderId="0" xfId="0" applyFont="1"/>
    <xf numFmtId="0" fontId="13" fillId="0" borderId="0" xfId="0" applyFont="1"/>
    <xf numFmtId="0" fontId="6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/>
    <xf numFmtId="4" fontId="0" fillId="0" borderId="0" xfId="0" applyNumberFormat="1"/>
    <xf numFmtId="0" fontId="15" fillId="0" borderId="0" xfId="0" applyFont="1" applyAlignment="1">
      <alignment horizontal="justify"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15" fillId="0" borderId="0" xfId="0" applyFont="1" applyAlignment="1"/>
    <xf numFmtId="0" fontId="0" fillId="2" borderId="0" xfId="0" applyFill="1"/>
    <xf numFmtId="4" fontId="0" fillId="2" borderId="0" xfId="0" applyNumberFormat="1" applyFill="1"/>
    <xf numFmtId="2" fontId="0" fillId="0" borderId="0" xfId="0" applyNumberFormat="1"/>
    <xf numFmtId="2" fontId="11" fillId="0" borderId="0" xfId="0" applyNumberFormat="1" applyFont="1"/>
    <xf numFmtId="2" fontId="1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opLeftCell="A3" workbookViewId="0">
      <selection activeCell="G19" sqref="G19"/>
    </sheetView>
  </sheetViews>
  <sheetFormatPr defaultRowHeight="15" x14ac:dyDescent="0.25"/>
  <cols>
    <col min="1" max="1" width="4.42578125" customWidth="1"/>
    <col min="2" max="2" width="69" customWidth="1"/>
    <col min="3" max="3" width="6.140625" style="6" customWidth="1"/>
    <col min="4" max="6" width="5.42578125" style="6" customWidth="1"/>
    <col min="7" max="7" width="8.5703125" style="6" customWidth="1"/>
    <col min="8" max="10" width="16.5703125" customWidth="1"/>
  </cols>
  <sheetData>
    <row r="1" spans="1:11" ht="15.75" hidden="1" customHeight="1" x14ac:dyDescent="0.25">
      <c r="A1" s="45"/>
      <c r="B1" s="11"/>
      <c r="C1" s="11"/>
      <c r="D1" s="11"/>
      <c r="E1" s="11"/>
      <c r="F1" s="11"/>
      <c r="G1" s="11"/>
      <c r="H1" s="8" t="s">
        <v>0</v>
      </c>
      <c r="I1" s="8"/>
      <c r="J1" s="9"/>
    </row>
    <row r="2" spans="1:11" ht="48" hidden="1" customHeight="1" x14ac:dyDescent="0.25">
      <c r="A2" s="45"/>
      <c r="B2" s="11"/>
      <c r="C2" s="11"/>
      <c r="D2" s="11"/>
      <c r="E2" s="11"/>
      <c r="F2" s="11"/>
      <c r="G2" s="11"/>
      <c r="H2" s="53" t="s">
        <v>1</v>
      </c>
      <c r="I2" s="53"/>
      <c r="J2" s="53"/>
    </row>
    <row r="3" spans="1:11" ht="16.5" customHeight="1" x14ac:dyDescent="0.25">
      <c r="A3" s="1"/>
      <c r="B3" s="46" t="s">
        <v>28</v>
      </c>
      <c r="C3" s="46"/>
      <c r="D3" s="46"/>
      <c r="E3" s="46"/>
      <c r="F3" s="46"/>
      <c r="G3" s="46"/>
      <c r="H3" s="46"/>
      <c r="I3" s="46"/>
      <c r="J3" s="46"/>
    </row>
    <row r="4" spans="1:11" ht="7.5" customHeight="1" x14ac:dyDescent="0.25">
      <c r="A4" s="1"/>
      <c r="B4" s="2"/>
      <c r="C4" s="2"/>
      <c r="D4" s="2"/>
      <c r="E4" s="2"/>
      <c r="F4" s="2"/>
      <c r="G4" s="2"/>
      <c r="H4" s="17"/>
      <c r="I4" s="17"/>
      <c r="J4" s="17"/>
    </row>
    <row r="5" spans="1:11" ht="21.75" customHeight="1" x14ac:dyDescent="0.25">
      <c r="A5" s="47" t="s">
        <v>21</v>
      </c>
      <c r="B5" s="48" t="s">
        <v>22</v>
      </c>
      <c r="C5" s="49" t="s">
        <v>2</v>
      </c>
      <c r="D5" s="49"/>
      <c r="E5" s="49"/>
      <c r="F5" s="49"/>
      <c r="G5" s="49"/>
      <c r="H5" s="47" t="s">
        <v>3</v>
      </c>
      <c r="I5" s="47"/>
      <c r="J5" s="47"/>
    </row>
    <row r="6" spans="1:11" ht="30" x14ac:dyDescent="0.25">
      <c r="A6" s="47"/>
      <c r="B6" s="48"/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10" t="s">
        <v>32</v>
      </c>
      <c r="I6" s="10" t="s">
        <v>33</v>
      </c>
      <c r="J6" s="10" t="s">
        <v>49</v>
      </c>
    </row>
    <row r="7" spans="1:11" ht="31.5" customHeight="1" x14ac:dyDescent="0.25">
      <c r="A7" s="50"/>
      <c r="B7" s="12" t="s">
        <v>23</v>
      </c>
      <c r="C7" s="7">
        <v>853</v>
      </c>
      <c r="D7" s="7">
        <v>53</v>
      </c>
      <c r="E7" s="7">
        <v>0</v>
      </c>
      <c r="F7" s="7" t="s">
        <v>26</v>
      </c>
      <c r="G7" s="7" t="s">
        <v>26</v>
      </c>
      <c r="H7" s="5">
        <f>H12+H22</f>
        <v>16261000</v>
      </c>
      <c r="I7" s="5">
        <f t="shared" ref="I7:J7" si="0">I12+I22</f>
        <v>12261000</v>
      </c>
      <c r="J7" s="5">
        <f t="shared" si="0"/>
        <v>12261000</v>
      </c>
      <c r="K7" s="20"/>
    </row>
    <row r="8" spans="1:11" s="16" customFormat="1" ht="18" customHeight="1" x14ac:dyDescent="0.25">
      <c r="A8" s="51"/>
      <c r="B8" s="13" t="s">
        <v>24</v>
      </c>
      <c r="C8" s="18">
        <v>853</v>
      </c>
      <c r="D8" s="18">
        <v>53</v>
      </c>
      <c r="E8" s="18">
        <v>0</v>
      </c>
      <c r="F8" s="18" t="s">
        <v>26</v>
      </c>
      <c r="G8" s="18" t="s">
        <v>26</v>
      </c>
      <c r="H8" s="4">
        <f>H27</f>
        <v>958500</v>
      </c>
      <c r="I8" s="4">
        <f>I27</f>
        <v>958500</v>
      </c>
      <c r="J8" s="4">
        <f>J27</f>
        <v>958500</v>
      </c>
      <c r="K8" s="20"/>
    </row>
    <row r="9" spans="1:11" s="16" customFormat="1" ht="18" customHeight="1" x14ac:dyDescent="0.25">
      <c r="A9" s="51"/>
      <c r="B9" s="13" t="s">
        <v>9</v>
      </c>
      <c r="C9" s="18">
        <v>853</v>
      </c>
      <c r="D9" s="18">
        <v>53</v>
      </c>
      <c r="E9" s="18">
        <v>0</v>
      </c>
      <c r="F9" s="18" t="s">
        <v>26</v>
      </c>
      <c r="G9" s="18" t="s">
        <v>26</v>
      </c>
      <c r="H9" s="4">
        <f>H13+H23</f>
        <v>15300100</v>
      </c>
      <c r="I9" s="4">
        <f>I13+I23</f>
        <v>11300100</v>
      </c>
      <c r="J9" s="4">
        <f>J13+J23</f>
        <v>11300100</v>
      </c>
      <c r="K9" s="20"/>
    </row>
    <row r="10" spans="1:11" s="16" customFormat="1" ht="18" customHeight="1" x14ac:dyDescent="0.25">
      <c r="A10" s="51"/>
      <c r="B10" s="13" t="s">
        <v>25</v>
      </c>
      <c r="C10" s="18">
        <v>853</v>
      </c>
      <c r="D10" s="18">
        <v>53</v>
      </c>
      <c r="E10" s="18">
        <v>0</v>
      </c>
      <c r="F10" s="18" t="s">
        <v>26</v>
      </c>
      <c r="G10" s="18" t="s">
        <v>26</v>
      </c>
      <c r="H10" s="4">
        <f>H19</f>
        <v>2400</v>
      </c>
      <c r="I10" s="4">
        <f t="shared" ref="I10:J10" si="1">I19</f>
        <v>2400</v>
      </c>
      <c r="J10" s="4">
        <f t="shared" si="1"/>
        <v>2400</v>
      </c>
      <c r="K10" s="20"/>
    </row>
    <row r="11" spans="1:11" s="24" customFormat="1" ht="18" customHeight="1" x14ac:dyDescent="0.25">
      <c r="A11" s="52"/>
      <c r="B11" s="12" t="s">
        <v>31</v>
      </c>
      <c r="C11" s="18" t="s">
        <v>26</v>
      </c>
      <c r="D11" s="18" t="s">
        <v>26</v>
      </c>
      <c r="E11" s="18" t="s">
        <v>26</v>
      </c>
      <c r="F11" s="18" t="s">
        <v>26</v>
      </c>
      <c r="G11" s="18" t="s">
        <v>26</v>
      </c>
      <c r="H11" s="5">
        <f>H15+H25</f>
        <v>16261000</v>
      </c>
      <c r="I11" s="5">
        <f>I15+I25</f>
        <v>12261000</v>
      </c>
      <c r="J11" s="5">
        <f>J15+J25</f>
        <v>12261000</v>
      </c>
      <c r="K11" s="23"/>
    </row>
    <row r="12" spans="1:11" ht="33" customHeight="1" x14ac:dyDescent="0.25">
      <c r="A12" s="42" t="s">
        <v>12</v>
      </c>
      <c r="B12" s="14" t="s">
        <v>13</v>
      </c>
      <c r="C12" s="18">
        <v>853</v>
      </c>
      <c r="D12" s="18">
        <v>53</v>
      </c>
      <c r="E12" s="18">
        <v>4</v>
      </c>
      <c r="F12" s="19" t="s">
        <v>30</v>
      </c>
      <c r="G12" s="18" t="s">
        <v>26</v>
      </c>
      <c r="H12" s="4">
        <f>H16+H19</f>
        <v>8302500</v>
      </c>
      <c r="I12" s="4">
        <f t="shared" ref="I12:J12" si="2">I16+I19</f>
        <v>8302500</v>
      </c>
      <c r="J12" s="4">
        <f t="shared" si="2"/>
        <v>8302500</v>
      </c>
      <c r="K12" s="20"/>
    </row>
    <row r="13" spans="1:11" s="16" customFormat="1" x14ac:dyDescent="0.25">
      <c r="A13" s="43"/>
      <c r="B13" s="21" t="s">
        <v>9</v>
      </c>
      <c r="C13" s="18">
        <v>853</v>
      </c>
      <c r="D13" s="18">
        <v>53</v>
      </c>
      <c r="E13" s="18">
        <v>4</v>
      </c>
      <c r="F13" s="19" t="s">
        <v>30</v>
      </c>
      <c r="G13" s="18">
        <v>80040</v>
      </c>
      <c r="H13" s="4">
        <f t="shared" ref="H13:J13" si="3">H17</f>
        <v>8300100</v>
      </c>
      <c r="I13" s="4">
        <f t="shared" si="3"/>
        <v>8300100</v>
      </c>
      <c r="J13" s="4">
        <f t="shared" si="3"/>
        <v>8300100</v>
      </c>
      <c r="K13" s="20"/>
    </row>
    <row r="14" spans="1:11" s="16" customFormat="1" x14ac:dyDescent="0.25">
      <c r="A14" s="43"/>
      <c r="B14" s="21" t="s">
        <v>11</v>
      </c>
      <c r="C14" s="18">
        <v>853</v>
      </c>
      <c r="D14" s="18">
        <v>53</v>
      </c>
      <c r="E14" s="18">
        <v>4</v>
      </c>
      <c r="F14" s="19" t="s">
        <v>30</v>
      </c>
      <c r="G14" s="18">
        <v>84400</v>
      </c>
      <c r="H14" s="4">
        <f>H20</f>
        <v>2400</v>
      </c>
      <c r="I14" s="4">
        <f t="shared" ref="I14:J14" si="4">I20</f>
        <v>2400</v>
      </c>
      <c r="J14" s="4">
        <f t="shared" si="4"/>
        <v>2400</v>
      </c>
      <c r="K14" s="20"/>
    </row>
    <row r="15" spans="1:11" s="24" customFormat="1" ht="18" customHeight="1" x14ac:dyDescent="0.25">
      <c r="A15" s="44"/>
      <c r="B15" s="12" t="s">
        <v>31</v>
      </c>
      <c r="C15" s="18" t="s">
        <v>26</v>
      </c>
      <c r="D15" s="18" t="s">
        <v>26</v>
      </c>
      <c r="E15" s="18" t="s">
        <v>26</v>
      </c>
      <c r="F15" s="18" t="s">
        <v>26</v>
      </c>
      <c r="G15" s="18" t="s">
        <v>26</v>
      </c>
      <c r="H15" s="5">
        <f>H13+H14</f>
        <v>8302500</v>
      </c>
      <c r="I15" s="5">
        <f t="shared" ref="I15:J15" si="5">I13+I14</f>
        <v>8302500</v>
      </c>
      <c r="J15" s="5">
        <f t="shared" si="5"/>
        <v>8302500</v>
      </c>
      <c r="K15" s="23"/>
    </row>
    <row r="16" spans="1:11" ht="31.5" customHeight="1" x14ac:dyDescent="0.25">
      <c r="A16" s="42" t="s">
        <v>14</v>
      </c>
      <c r="B16" s="14" t="s">
        <v>15</v>
      </c>
      <c r="C16" s="18">
        <v>853</v>
      </c>
      <c r="D16" s="18">
        <v>53</v>
      </c>
      <c r="E16" s="18">
        <v>4</v>
      </c>
      <c r="F16" s="19" t="s">
        <v>30</v>
      </c>
      <c r="G16" s="18" t="s">
        <v>26</v>
      </c>
      <c r="H16" s="4">
        <f>H17</f>
        <v>8300100</v>
      </c>
      <c r="I16" s="4">
        <f t="shared" ref="I16:J16" si="6">I17</f>
        <v>8300100</v>
      </c>
      <c r="J16" s="4">
        <f t="shared" si="6"/>
        <v>8300100</v>
      </c>
      <c r="K16" s="20"/>
    </row>
    <row r="17" spans="1:11" s="16" customFormat="1" ht="18.75" customHeight="1" x14ac:dyDescent="0.25">
      <c r="A17" s="43"/>
      <c r="B17" s="21" t="s">
        <v>9</v>
      </c>
      <c r="C17" s="18">
        <v>853</v>
      </c>
      <c r="D17" s="18">
        <v>53</v>
      </c>
      <c r="E17" s="18">
        <v>4</v>
      </c>
      <c r="F17" s="19" t="s">
        <v>30</v>
      </c>
      <c r="G17" s="18">
        <v>80040</v>
      </c>
      <c r="H17" s="4">
        <v>8300100</v>
      </c>
      <c r="I17" s="4">
        <v>8300100</v>
      </c>
      <c r="J17" s="4">
        <v>8300100</v>
      </c>
      <c r="K17" s="20"/>
    </row>
    <row r="18" spans="1:11" s="24" customFormat="1" ht="18" customHeight="1" x14ac:dyDescent="0.25">
      <c r="A18" s="44"/>
      <c r="B18" s="12" t="s">
        <v>31</v>
      </c>
      <c r="C18" s="18" t="s">
        <v>26</v>
      </c>
      <c r="D18" s="18" t="s">
        <v>26</v>
      </c>
      <c r="E18" s="18" t="s">
        <v>26</v>
      </c>
      <c r="F18" s="18" t="s">
        <v>26</v>
      </c>
      <c r="G18" s="18" t="s">
        <v>26</v>
      </c>
      <c r="H18" s="5">
        <f>H17</f>
        <v>8300100</v>
      </c>
      <c r="I18" s="5">
        <f t="shared" ref="I18:J18" si="7">I17</f>
        <v>8300100</v>
      </c>
      <c r="J18" s="5">
        <f t="shared" si="7"/>
        <v>8300100</v>
      </c>
      <c r="K18" s="23"/>
    </row>
    <row r="19" spans="1:11" s="24" customFormat="1" ht="63" customHeight="1" x14ac:dyDescent="0.25">
      <c r="A19" s="42" t="s">
        <v>46</v>
      </c>
      <c r="B19" s="14" t="s">
        <v>47</v>
      </c>
      <c r="C19" s="26">
        <v>853</v>
      </c>
      <c r="D19" s="26">
        <v>53</v>
      </c>
      <c r="E19" s="26">
        <v>4</v>
      </c>
      <c r="F19" s="19" t="s">
        <v>30</v>
      </c>
      <c r="G19" s="26" t="s">
        <v>26</v>
      </c>
      <c r="H19" s="4">
        <f>H20</f>
        <v>2400</v>
      </c>
      <c r="I19" s="4">
        <f t="shared" ref="I19:J19" si="8">I20</f>
        <v>2400</v>
      </c>
      <c r="J19" s="4">
        <f t="shared" si="8"/>
        <v>2400</v>
      </c>
      <c r="K19" s="23"/>
    </row>
    <row r="20" spans="1:11" s="24" customFormat="1" ht="18" customHeight="1" x14ac:dyDescent="0.25">
      <c r="A20" s="43"/>
      <c r="B20" s="21" t="s">
        <v>11</v>
      </c>
      <c r="C20" s="26">
        <v>853</v>
      </c>
      <c r="D20" s="26">
        <v>53</v>
      </c>
      <c r="E20" s="26">
        <v>4</v>
      </c>
      <c r="F20" s="19" t="s">
        <v>30</v>
      </c>
      <c r="G20" s="26">
        <v>84400</v>
      </c>
      <c r="H20" s="4">
        <v>2400</v>
      </c>
      <c r="I20" s="4">
        <v>2400</v>
      </c>
      <c r="J20" s="4">
        <v>2400</v>
      </c>
      <c r="K20" s="23"/>
    </row>
    <row r="21" spans="1:11" s="24" customFormat="1" ht="18" customHeight="1" x14ac:dyDescent="0.25">
      <c r="A21" s="44"/>
      <c r="B21" s="12" t="s">
        <v>31</v>
      </c>
      <c r="C21" s="26" t="s">
        <v>26</v>
      </c>
      <c r="D21" s="26" t="s">
        <v>26</v>
      </c>
      <c r="E21" s="26" t="s">
        <v>26</v>
      </c>
      <c r="F21" s="26" t="s">
        <v>26</v>
      </c>
      <c r="G21" s="26" t="s">
        <v>26</v>
      </c>
      <c r="H21" s="5">
        <f>H19</f>
        <v>2400</v>
      </c>
      <c r="I21" s="5">
        <f t="shared" ref="I21:J21" si="9">I19</f>
        <v>2400</v>
      </c>
      <c r="J21" s="5">
        <f t="shared" si="9"/>
        <v>2400</v>
      </c>
      <c r="K21" s="23"/>
    </row>
    <row r="22" spans="1:11" ht="32.25" customHeight="1" x14ac:dyDescent="0.25">
      <c r="A22" s="42" t="s">
        <v>16</v>
      </c>
      <c r="B22" s="14" t="s">
        <v>17</v>
      </c>
      <c r="C22" s="18">
        <v>853</v>
      </c>
      <c r="D22" s="18">
        <v>53</v>
      </c>
      <c r="E22" s="18">
        <v>4</v>
      </c>
      <c r="F22" s="19" t="s">
        <v>29</v>
      </c>
      <c r="G22" s="18" t="s">
        <v>26</v>
      </c>
      <c r="H22" s="4">
        <f>H23+H24</f>
        <v>7958500</v>
      </c>
      <c r="I22" s="4">
        <f t="shared" ref="I22:J22" si="10">I23+I24</f>
        <v>3958500</v>
      </c>
      <c r="J22" s="4">
        <f t="shared" si="10"/>
        <v>3958500</v>
      </c>
      <c r="K22" s="20"/>
    </row>
    <row r="23" spans="1:11" s="16" customFormat="1" ht="15.75" customHeight="1" x14ac:dyDescent="0.25">
      <c r="A23" s="43"/>
      <c r="B23" s="21" t="s">
        <v>9</v>
      </c>
      <c r="C23" s="18">
        <v>853</v>
      </c>
      <c r="D23" s="18">
        <v>53</v>
      </c>
      <c r="E23" s="18">
        <v>4</v>
      </c>
      <c r="F23" s="19" t="s">
        <v>29</v>
      </c>
      <c r="G23" s="18">
        <v>83020</v>
      </c>
      <c r="H23" s="4">
        <f>H30</f>
        <v>7000000</v>
      </c>
      <c r="I23" s="4">
        <f t="shared" ref="I23:J23" si="11">I30</f>
        <v>3000000</v>
      </c>
      <c r="J23" s="4">
        <f t="shared" si="11"/>
        <v>3000000</v>
      </c>
      <c r="K23" s="20"/>
    </row>
    <row r="24" spans="1:11" s="16" customFormat="1" x14ac:dyDescent="0.25">
      <c r="A24" s="43"/>
      <c r="B24" s="21" t="s">
        <v>10</v>
      </c>
      <c r="C24" s="18">
        <v>853</v>
      </c>
      <c r="D24" s="18">
        <v>53</v>
      </c>
      <c r="E24" s="18">
        <v>4</v>
      </c>
      <c r="F24" s="19" t="s">
        <v>29</v>
      </c>
      <c r="G24" s="18">
        <v>15840</v>
      </c>
      <c r="H24" s="4">
        <f>H27</f>
        <v>958500</v>
      </c>
      <c r="I24" s="4">
        <f t="shared" ref="I24:J24" si="12">I27</f>
        <v>958500</v>
      </c>
      <c r="J24" s="4">
        <f t="shared" si="12"/>
        <v>958500</v>
      </c>
      <c r="K24" s="20"/>
    </row>
    <row r="25" spans="1:11" s="24" customFormat="1" ht="18" customHeight="1" x14ac:dyDescent="0.25">
      <c r="A25" s="44"/>
      <c r="B25" s="12" t="s">
        <v>31</v>
      </c>
      <c r="C25" s="18" t="s">
        <v>26</v>
      </c>
      <c r="D25" s="18" t="s">
        <v>26</v>
      </c>
      <c r="E25" s="18" t="s">
        <v>26</v>
      </c>
      <c r="F25" s="18" t="s">
        <v>26</v>
      </c>
      <c r="G25" s="18" t="s">
        <v>26</v>
      </c>
      <c r="H25" s="5">
        <f>H23+H24</f>
        <v>7958500</v>
      </c>
      <c r="I25" s="5">
        <f t="shared" ref="I25" si="13">I23+I24</f>
        <v>3958500</v>
      </c>
      <c r="J25" s="5">
        <f t="shared" ref="J25" si="14">J23+J24</f>
        <v>3958500</v>
      </c>
      <c r="K25" s="23"/>
    </row>
    <row r="26" spans="1:11" ht="18" customHeight="1" x14ac:dyDescent="0.25">
      <c r="A26" s="42" t="s">
        <v>18</v>
      </c>
      <c r="B26" s="13" t="s">
        <v>19</v>
      </c>
      <c r="C26" s="18">
        <v>853</v>
      </c>
      <c r="D26" s="18">
        <v>53</v>
      </c>
      <c r="E26" s="18">
        <v>4</v>
      </c>
      <c r="F26" s="19" t="s">
        <v>29</v>
      </c>
      <c r="G26" s="18">
        <v>15840</v>
      </c>
      <c r="H26" s="4">
        <f>H27</f>
        <v>958500</v>
      </c>
      <c r="I26" s="4">
        <f t="shared" ref="I26:J26" si="15">I27</f>
        <v>958500</v>
      </c>
      <c r="J26" s="4">
        <f t="shared" si="15"/>
        <v>958500</v>
      </c>
      <c r="K26" s="20"/>
    </row>
    <row r="27" spans="1:11" s="16" customFormat="1" ht="18" customHeight="1" x14ac:dyDescent="0.25">
      <c r="A27" s="43"/>
      <c r="B27" s="21" t="s">
        <v>10</v>
      </c>
      <c r="C27" s="18">
        <v>853</v>
      </c>
      <c r="D27" s="18">
        <v>53</v>
      </c>
      <c r="E27" s="18">
        <v>4</v>
      </c>
      <c r="F27" s="19" t="s">
        <v>29</v>
      </c>
      <c r="G27" s="18">
        <v>15840</v>
      </c>
      <c r="H27" s="4">
        <v>958500</v>
      </c>
      <c r="I27" s="4">
        <v>958500</v>
      </c>
      <c r="J27" s="4">
        <v>958500</v>
      </c>
      <c r="K27" s="20"/>
    </row>
    <row r="28" spans="1:11" s="24" customFormat="1" ht="18" customHeight="1" x14ac:dyDescent="0.25">
      <c r="A28" s="44"/>
      <c r="B28" s="25" t="s">
        <v>31</v>
      </c>
      <c r="C28" s="18" t="s">
        <v>26</v>
      </c>
      <c r="D28" s="18" t="s">
        <v>26</v>
      </c>
      <c r="E28" s="18" t="s">
        <v>26</v>
      </c>
      <c r="F28" s="18" t="s">
        <v>26</v>
      </c>
      <c r="G28" s="18" t="s">
        <v>26</v>
      </c>
      <c r="H28" s="5">
        <f>H27</f>
        <v>958500</v>
      </c>
      <c r="I28" s="5">
        <f t="shared" ref="I28" si="16">I27</f>
        <v>958500</v>
      </c>
      <c r="J28" s="5">
        <f t="shared" ref="J28" si="17">J27</f>
        <v>958500</v>
      </c>
      <c r="K28" s="23"/>
    </row>
    <row r="29" spans="1:11" ht="17.25" customHeight="1" x14ac:dyDescent="0.25">
      <c r="A29" s="42" t="s">
        <v>20</v>
      </c>
      <c r="B29" s="15" t="s">
        <v>27</v>
      </c>
      <c r="C29" s="18">
        <v>853</v>
      </c>
      <c r="D29" s="18">
        <v>53</v>
      </c>
      <c r="E29" s="18">
        <v>4</v>
      </c>
      <c r="F29" s="19" t="s">
        <v>29</v>
      </c>
      <c r="G29" s="18">
        <v>83020</v>
      </c>
      <c r="H29" s="4">
        <f>H30</f>
        <v>7000000</v>
      </c>
      <c r="I29" s="4">
        <f t="shared" ref="I29:J29" si="18">I30</f>
        <v>3000000</v>
      </c>
      <c r="J29" s="4">
        <f t="shared" si="18"/>
        <v>3000000</v>
      </c>
      <c r="K29" s="20"/>
    </row>
    <row r="30" spans="1:11" s="16" customFormat="1" x14ac:dyDescent="0.25">
      <c r="A30" s="43"/>
      <c r="B30" s="21" t="s">
        <v>9</v>
      </c>
      <c r="C30" s="18">
        <v>853</v>
      </c>
      <c r="D30" s="18">
        <v>53</v>
      </c>
      <c r="E30" s="18">
        <v>4</v>
      </c>
      <c r="F30" s="19" t="s">
        <v>29</v>
      </c>
      <c r="G30" s="18">
        <v>83020</v>
      </c>
      <c r="H30" s="4">
        <v>7000000</v>
      </c>
      <c r="I30" s="4">
        <v>3000000</v>
      </c>
      <c r="J30" s="4">
        <v>3000000</v>
      </c>
      <c r="K30" s="20"/>
    </row>
    <row r="31" spans="1:11" s="24" customFormat="1" ht="18" customHeight="1" x14ac:dyDescent="0.25">
      <c r="A31" s="44"/>
      <c r="B31" s="25" t="s">
        <v>31</v>
      </c>
      <c r="C31" s="18" t="s">
        <v>26</v>
      </c>
      <c r="D31" s="18" t="s">
        <v>26</v>
      </c>
      <c r="E31" s="18" t="s">
        <v>26</v>
      </c>
      <c r="F31" s="18" t="s">
        <v>26</v>
      </c>
      <c r="G31" s="18" t="s">
        <v>26</v>
      </c>
      <c r="H31" s="5">
        <f>H30</f>
        <v>7000000</v>
      </c>
      <c r="I31" s="5">
        <f t="shared" ref="I31:J31" si="19">I30</f>
        <v>3000000</v>
      </c>
      <c r="J31" s="5">
        <f t="shared" si="19"/>
        <v>3000000</v>
      </c>
      <c r="K31" s="23"/>
    </row>
    <row r="32" spans="1:11" x14ac:dyDescent="0.25">
      <c r="B32" s="20"/>
      <c r="C32" s="22"/>
      <c r="D32" s="22"/>
      <c r="E32" s="22"/>
      <c r="F32" s="22"/>
      <c r="G32" s="22"/>
      <c r="H32" s="20"/>
      <c r="I32" s="20"/>
      <c r="J32" s="20"/>
      <c r="K32" s="20"/>
    </row>
    <row r="33" spans="2:11" x14ac:dyDescent="0.25">
      <c r="B33" s="20"/>
      <c r="C33" s="22"/>
      <c r="D33" s="22"/>
      <c r="E33" s="22"/>
      <c r="F33" s="22"/>
      <c r="G33" s="22"/>
      <c r="H33" s="20"/>
      <c r="I33" s="20"/>
      <c r="J33" s="20"/>
      <c r="K33" s="20"/>
    </row>
    <row r="34" spans="2:11" ht="15" customHeight="1" x14ac:dyDescent="0.25">
      <c r="B34" s="20"/>
      <c r="C34" s="22"/>
      <c r="D34" s="22"/>
      <c r="E34" s="22"/>
      <c r="F34" s="22"/>
      <c r="G34" s="22"/>
      <c r="H34" s="20"/>
      <c r="I34" s="20"/>
      <c r="J34" s="20"/>
      <c r="K34" s="20"/>
    </row>
    <row r="35" spans="2:11" x14ac:dyDescent="0.25">
      <c r="B35" s="20"/>
      <c r="C35" s="22"/>
      <c r="D35" s="22"/>
      <c r="E35" s="22"/>
      <c r="F35" s="22"/>
      <c r="G35" s="22"/>
      <c r="H35" s="20"/>
      <c r="I35" s="20"/>
      <c r="J35" s="20"/>
      <c r="K35" s="20"/>
    </row>
    <row r="36" spans="2:11" x14ac:dyDescent="0.25">
      <c r="B36" s="20"/>
      <c r="C36" s="22"/>
      <c r="D36" s="22"/>
      <c r="E36" s="22"/>
      <c r="F36" s="22"/>
      <c r="G36" s="22"/>
      <c r="H36" s="20"/>
      <c r="I36" s="20"/>
      <c r="J36" s="20"/>
      <c r="K36" s="20"/>
    </row>
  </sheetData>
  <mergeCells count="14">
    <mergeCell ref="A29:A31"/>
    <mergeCell ref="A26:A28"/>
    <mergeCell ref="A1:A2"/>
    <mergeCell ref="B3:J3"/>
    <mergeCell ref="A5:A6"/>
    <mergeCell ref="B5:B6"/>
    <mergeCell ref="C5:G5"/>
    <mergeCell ref="H5:J5"/>
    <mergeCell ref="A12:A15"/>
    <mergeCell ref="A7:A11"/>
    <mergeCell ref="A16:A18"/>
    <mergeCell ref="A22:A25"/>
    <mergeCell ref="A19:A21"/>
    <mergeCell ref="H2:J2"/>
  </mergeCells>
  <pageMargins left="0.11811023622047245" right="0.11811023622047245" top="0.74803149606299213" bottom="0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tabSelected="1" topLeftCell="A3" workbookViewId="0">
      <selection activeCell="R17" sqref="R17"/>
    </sheetView>
  </sheetViews>
  <sheetFormatPr defaultRowHeight="15" x14ac:dyDescent="0.25"/>
  <cols>
    <col min="1" max="1" width="4.42578125" customWidth="1"/>
    <col min="2" max="2" width="59.7109375" customWidth="1"/>
    <col min="3" max="3" width="6.140625" style="6" customWidth="1"/>
    <col min="4" max="6" width="5.42578125" style="6" customWidth="1"/>
    <col min="7" max="7" width="8.5703125" style="6" customWidth="1"/>
    <col min="8" max="10" width="16.5703125" customWidth="1"/>
    <col min="13" max="13" width="19.28515625" customWidth="1"/>
  </cols>
  <sheetData>
    <row r="1" spans="1:13" ht="15.75" hidden="1" customHeight="1" x14ac:dyDescent="0.25">
      <c r="A1" s="45"/>
      <c r="B1" s="11"/>
      <c r="C1" s="11"/>
      <c r="D1" s="11"/>
      <c r="E1" s="11"/>
      <c r="F1" s="11"/>
      <c r="G1" s="11"/>
      <c r="H1" s="8" t="s">
        <v>0</v>
      </c>
      <c r="I1" s="8"/>
      <c r="J1" s="9"/>
    </row>
    <row r="2" spans="1:13" ht="48" hidden="1" customHeight="1" x14ac:dyDescent="0.25">
      <c r="A2" s="45"/>
      <c r="B2" s="11"/>
      <c r="C2" s="11"/>
      <c r="D2" s="11"/>
      <c r="E2" s="11"/>
      <c r="F2" s="11"/>
      <c r="G2" s="11"/>
      <c r="H2" s="53" t="s">
        <v>1</v>
      </c>
      <c r="I2" s="53"/>
      <c r="J2" s="53"/>
    </row>
    <row r="3" spans="1:13" ht="16.5" customHeight="1" x14ac:dyDescent="0.25">
      <c r="A3" s="32"/>
      <c r="B3" s="46" t="s">
        <v>28</v>
      </c>
      <c r="C3" s="46"/>
      <c r="D3" s="46"/>
      <c r="E3" s="46"/>
      <c r="F3" s="46"/>
      <c r="G3" s="46"/>
      <c r="H3" s="46"/>
      <c r="I3" s="46"/>
      <c r="J3" s="46"/>
    </row>
    <row r="4" spans="1:13" ht="7.5" customHeight="1" x14ac:dyDescent="0.25">
      <c r="A4" s="32"/>
      <c r="B4" s="2"/>
      <c r="C4" s="2"/>
      <c r="D4" s="2"/>
      <c r="E4" s="2"/>
      <c r="F4" s="2"/>
      <c r="G4" s="2"/>
      <c r="H4" s="17"/>
      <c r="I4" s="17"/>
      <c r="J4" s="17"/>
    </row>
    <row r="5" spans="1:13" ht="21.75" customHeight="1" x14ac:dyDescent="0.25">
      <c r="A5" s="47" t="s">
        <v>21</v>
      </c>
      <c r="B5" s="48" t="s">
        <v>22</v>
      </c>
      <c r="C5" s="49" t="s">
        <v>2</v>
      </c>
      <c r="D5" s="49"/>
      <c r="E5" s="49"/>
      <c r="F5" s="49"/>
      <c r="G5" s="49"/>
      <c r="H5" s="47" t="s">
        <v>3</v>
      </c>
      <c r="I5" s="47"/>
      <c r="J5" s="47"/>
    </row>
    <row r="6" spans="1:13" ht="30" x14ac:dyDescent="0.25">
      <c r="A6" s="47"/>
      <c r="B6" s="48"/>
      <c r="C6" s="33" t="s">
        <v>4</v>
      </c>
      <c r="D6" s="33" t="s">
        <v>5</v>
      </c>
      <c r="E6" s="33" t="s">
        <v>6</v>
      </c>
      <c r="F6" s="33" t="s">
        <v>7</v>
      </c>
      <c r="G6" s="33" t="s">
        <v>8</v>
      </c>
      <c r="H6" s="10" t="s">
        <v>33</v>
      </c>
      <c r="I6" s="10" t="s">
        <v>49</v>
      </c>
      <c r="J6" s="10" t="s">
        <v>60</v>
      </c>
    </row>
    <row r="7" spans="1:13" ht="31.5" customHeight="1" x14ac:dyDescent="0.25">
      <c r="A7" s="50"/>
      <c r="B7" s="12" t="s">
        <v>23</v>
      </c>
      <c r="C7" s="7">
        <v>853</v>
      </c>
      <c r="D7" s="7">
        <v>53</v>
      </c>
      <c r="E7" s="7">
        <v>0</v>
      </c>
      <c r="F7" s="7" t="s">
        <v>26</v>
      </c>
      <c r="G7" s="7" t="s">
        <v>26</v>
      </c>
      <c r="H7" s="5">
        <f>H12+H23</f>
        <v>18801439.09</v>
      </c>
      <c r="I7" s="5">
        <f>I12+I23</f>
        <v>13420900</v>
      </c>
      <c r="J7" s="5">
        <f>J12+J23</f>
        <v>13420900</v>
      </c>
      <c r="K7" s="20"/>
      <c r="M7" s="38"/>
    </row>
    <row r="8" spans="1:13" s="16" customFormat="1" ht="18" customHeight="1" x14ac:dyDescent="0.25">
      <c r="A8" s="51"/>
      <c r="B8" s="13" t="s">
        <v>24</v>
      </c>
      <c r="C8" s="33">
        <v>853</v>
      </c>
      <c r="D8" s="33">
        <v>53</v>
      </c>
      <c r="E8" s="33">
        <v>0</v>
      </c>
      <c r="F8" s="33" t="s">
        <v>26</v>
      </c>
      <c r="G8" s="33" t="s">
        <v>26</v>
      </c>
      <c r="H8" s="4">
        <f>H28</f>
        <v>995500</v>
      </c>
      <c r="I8" s="4">
        <f t="shared" ref="I8:J8" si="0">I28</f>
        <v>995500</v>
      </c>
      <c r="J8" s="4">
        <f t="shared" si="0"/>
        <v>995500</v>
      </c>
      <c r="K8" s="20"/>
      <c r="M8" s="39"/>
    </row>
    <row r="9" spans="1:13" s="16" customFormat="1" ht="18" customHeight="1" x14ac:dyDescent="0.25">
      <c r="A9" s="51"/>
      <c r="B9" s="13" t="s">
        <v>9</v>
      </c>
      <c r="C9" s="33">
        <v>853</v>
      </c>
      <c r="D9" s="33">
        <v>53</v>
      </c>
      <c r="E9" s="33">
        <v>0</v>
      </c>
      <c r="F9" s="33" t="s">
        <v>26</v>
      </c>
      <c r="G9" s="33" t="s">
        <v>26</v>
      </c>
      <c r="H9" s="4">
        <f>H14+H24</f>
        <v>17803539.09</v>
      </c>
      <c r="I9" s="4">
        <f>I14+I24</f>
        <v>12423000</v>
      </c>
      <c r="J9" s="4">
        <f>J14+J24</f>
        <v>12423000</v>
      </c>
      <c r="K9" s="20"/>
      <c r="M9" s="39"/>
    </row>
    <row r="10" spans="1:13" s="16" customFormat="1" ht="18" customHeight="1" x14ac:dyDescent="0.25">
      <c r="A10" s="51"/>
      <c r="B10" s="13" t="s">
        <v>25</v>
      </c>
      <c r="C10" s="33">
        <v>853</v>
      </c>
      <c r="D10" s="33">
        <v>53</v>
      </c>
      <c r="E10" s="33">
        <v>0</v>
      </c>
      <c r="F10" s="33" t="s">
        <v>26</v>
      </c>
      <c r="G10" s="33" t="s">
        <v>26</v>
      </c>
      <c r="H10" s="4">
        <f>H20</f>
        <v>2400</v>
      </c>
      <c r="I10" s="4">
        <f t="shared" ref="I10:J10" si="1">I20</f>
        <v>2400</v>
      </c>
      <c r="J10" s="4">
        <f t="shared" si="1"/>
        <v>2400</v>
      </c>
      <c r="K10" s="20"/>
      <c r="M10" s="39"/>
    </row>
    <row r="11" spans="1:13" s="24" customFormat="1" ht="18" customHeight="1" x14ac:dyDescent="0.25">
      <c r="A11" s="52"/>
      <c r="B11" s="12" t="s">
        <v>31</v>
      </c>
      <c r="C11" s="33" t="s">
        <v>26</v>
      </c>
      <c r="D11" s="33" t="s">
        <v>26</v>
      </c>
      <c r="E11" s="33" t="s">
        <v>26</v>
      </c>
      <c r="F11" s="33" t="s">
        <v>26</v>
      </c>
      <c r="G11" s="33" t="s">
        <v>26</v>
      </c>
      <c r="H11" s="5">
        <f>H16+H26</f>
        <v>18801439.09</v>
      </c>
      <c r="I11" s="5">
        <f>I16+I26</f>
        <v>13420900</v>
      </c>
      <c r="J11" s="5">
        <f>J16+J26</f>
        <v>13420900</v>
      </c>
      <c r="K11" s="23"/>
      <c r="M11" s="40"/>
    </row>
    <row r="12" spans="1:13" ht="33" customHeight="1" x14ac:dyDescent="0.25">
      <c r="A12" s="42" t="s">
        <v>12</v>
      </c>
      <c r="B12" s="14" t="s">
        <v>13</v>
      </c>
      <c r="C12" s="33">
        <v>853</v>
      </c>
      <c r="D12" s="33">
        <v>53</v>
      </c>
      <c r="E12" s="33">
        <v>4</v>
      </c>
      <c r="F12" s="19" t="s">
        <v>30</v>
      </c>
      <c r="G12" s="33" t="s">
        <v>26</v>
      </c>
      <c r="H12" s="4">
        <f>H17+H20</f>
        <v>10305939.09</v>
      </c>
      <c r="I12" s="4">
        <f t="shared" ref="I12:J12" si="2">I17+I20</f>
        <v>9425400</v>
      </c>
      <c r="J12" s="4">
        <f t="shared" si="2"/>
        <v>9425400</v>
      </c>
      <c r="K12" s="20"/>
      <c r="M12" s="39"/>
    </row>
    <row r="13" spans="1:13" hidden="1" x14ac:dyDescent="0.25">
      <c r="A13" s="43"/>
      <c r="B13" s="13" t="s">
        <v>24</v>
      </c>
      <c r="C13" s="41">
        <v>853</v>
      </c>
      <c r="D13" s="41">
        <v>53</v>
      </c>
      <c r="E13" s="41">
        <v>4</v>
      </c>
      <c r="F13" s="19" t="s">
        <v>30</v>
      </c>
      <c r="G13" s="41">
        <v>15900</v>
      </c>
      <c r="H13" s="4">
        <v>0</v>
      </c>
      <c r="I13" s="4" t="e">
        <f>#REF!</f>
        <v>#REF!</v>
      </c>
      <c r="J13" s="4" t="e">
        <f>#REF!</f>
        <v>#REF!</v>
      </c>
      <c r="K13" s="20"/>
      <c r="M13" s="39"/>
    </row>
    <row r="14" spans="1:13" s="16" customFormat="1" x14ac:dyDescent="0.25">
      <c r="A14" s="43"/>
      <c r="B14" s="21" t="s">
        <v>9</v>
      </c>
      <c r="C14" s="33">
        <v>853</v>
      </c>
      <c r="D14" s="33">
        <v>53</v>
      </c>
      <c r="E14" s="33">
        <v>4</v>
      </c>
      <c r="F14" s="19" t="s">
        <v>30</v>
      </c>
      <c r="G14" s="33">
        <v>80040</v>
      </c>
      <c r="H14" s="4">
        <v>10303539.09</v>
      </c>
      <c r="I14" s="4">
        <v>9423000</v>
      </c>
      <c r="J14" s="4">
        <v>9423000</v>
      </c>
      <c r="K14" s="20"/>
      <c r="M14" s="39"/>
    </row>
    <row r="15" spans="1:13" s="16" customFormat="1" x14ac:dyDescent="0.25">
      <c r="A15" s="43"/>
      <c r="B15" s="21" t="s">
        <v>11</v>
      </c>
      <c r="C15" s="33">
        <v>853</v>
      </c>
      <c r="D15" s="33">
        <v>53</v>
      </c>
      <c r="E15" s="33">
        <v>4</v>
      </c>
      <c r="F15" s="19" t="s">
        <v>30</v>
      </c>
      <c r="G15" s="33">
        <v>84400</v>
      </c>
      <c r="H15" s="4">
        <f>H21</f>
        <v>2400</v>
      </c>
      <c r="I15" s="4">
        <f t="shared" ref="I15:J15" si="3">I21</f>
        <v>2400</v>
      </c>
      <c r="J15" s="4">
        <f t="shared" si="3"/>
        <v>2400</v>
      </c>
      <c r="K15" s="20"/>
      <c r="M15" s="39"/>
    </row>
    <row r="16" spans="1:13" s="24" customFormat="1" ht="18" customHeight="1" x14ac:dyDescent="0.25">
      <c r="A16" s="44"/>
      <c r="B16" s="12" t="s">
        <v>31</v>
      </c>
      <c r="C16" s="33" t="s">
        <v>26</v>
      </c>
      <c r="D16" s="33" t="s">
        <v>26</v>
      </c>
      <c r="E16" s="33" t="s">
        <v>26</v>
      </c>
      <c r="F16" s="33" t="s">
        <v>26</v>
      </c>
      <c r="G16" s="33" t="s">
        <v>26</v>
      </c>
      <c r="H16" s="5">
        <f>H14+H15</f>
        <v>10305939.09</v>
      </c>
      <c r="I16" s="5">
        <f t="shared" ref="I16:J16" si="4">I14+I15</f>
        <v>9425400</v>
      </c>
      <c r="J16" s="5">
        <f t="shared" si="4"/>
        <v>9425400</v>
      </c>
      <c r="K16" s="23"/>
      <c r="M16" s="40"/>
    </row>
    <row r="17" spans="1:13" ht="31.5" customHeight="1" x14ac:dyDescent="0.25">
      <c r="A17" s="42" t="s">
        <v>14</v>
      </c>
      <c r="B17" s="14" t="s">
        <v>15</v>
      </c>
      <c r="C17" s="33">
        <v>853</v>
      </c>
      <c r="D17" s="33">
        <v>53</v>
      </c>
      <c r="E17" s="33">
        <v>4</v>
      </c>
      <c r="F17" s="19" t="s">
        <v>30</v>
      </c>
      <c r="G17" s="33" t="s">
        <v>26</v>
      </c>
      <c r="H17" s="4">
        <f>H18</f>
        <v>10303539.09</v>
      </c>
      <c r="I17" s="4">
        <f t="shared" ref="I17:J17" si="5">I18</f>
        <v>9423000</v>
      </c>
      <c r="J17" s="4">
        <f t="shared" si="5"/>
        <v>9423000</v>
      </c>
      <c r="K17" s="20"/>
      <c r="M17" s="39"/>
    </row>
    <row r="18" spans="1:13" s="16" customFormat="1" ht="18.75" customHeight="1" x14ac:dyDescent="0.25">
      <c r="A18" s="43"/>
      <c r="B18" s="21" t="s">
        <v>9</v>
      </c>
      <c r="C18" s="33">
        <v>853</v>
      </c>
      <c r="D18" s="33">
        <v>53</v>
      </c>
      <c r="E18" s="33">
        <v>4</v>
      </c>
      <c r="F18" s="19" t="s">
        <v>30</v>
      </c>
      <c r="G18" s="33">
        <v>80040</v>
      </c>
      <c r="H18" s="4">
        <v>10303539.09</v>
      </c>
      <c r="I18" s="4">
        <v>9423000</v>
      </c>
      <c r="J18" s="4">
        <v>9423000</v>
      </c>
      <c r="K18" s="20"/>
      <c r="M18" s="39"/>
    </row>
    <row r="19" spans="1:13" s="24" customFormat="1" ht="18" customHeight="1" x14ac:dyDescent="0.25">
      <c r="A19" s="44"/>
      <c r="B19" s="12" t="s">
        <v>31</v>
      </c>
      <c r="C19" s="33" t="s">
        <v>26</v>
      </c>
      <c r="D19" s="33" t="s">
        <v>26</v>
      </c>
      <c r="E19" s="33" t="s">
        <v>26</v>
      </c>
      <c r="F19" s="33" t="s">
        <v>26</v>
      </c>
      <c r="G19" s="33" t="s">
        <v>26</v>
      </c>
      <c r="H19" s="5">
        <f>H18</f>
        <v>10303539.09</v>
      </c>
      <c r="I19" s="5">
        <f t="shared" ref="I19:J19" si="6">I18</f>
        <v>9423000</v>
      </c>
      <c r="J19" s="5">
        <f t="shared" si="6"/>
        <v>9423000</v>
      </c>
      <c r="K19" s="23"/>
      <c r="M19" s="40"/>
    </row>
    <row r="20" spans="1:13" s="24" customFormat="1" ht="63" customHeight="1" x14ac:dyDescent="0.25">
      <c r="A20" s="42" t="s">
        <v>46</v>
      </c>
      <c r="B20" s="14" t="s">
        <v>47</v>
      </c>
      <c r="C20" s="33">
        <v>853</v>
      </c>
      <c r="D20" s="33">
        <v>53</v>
      </c>
      <c r="E20" s="33">
        <v>4</v>
      </c>
      <c r="F20" s="19" t="s">
        <v>30</v>
      </c>
      <c r="G20" s="33" t="s">
        <v>26</v>
      </c>
      <c r="H20" s="4">
        <f>H21</f>
        <v>2400</v>
      </c>
      <c r="I20" s="4">
        <f t="shared" ref="I20:J20" si="7">I21</f>
        <v>2400</v>
      </c>
      <c r="J20" s="4">
        <f t="shared" si="7"/>
        <v>2400</v>
      </c>
      <c r="K20" s="23"/>
      <c r="M20" s="40"/>
    </row>
    <row r="21" spans="1:13" s="24" customFormat="1" ht="18" customHeight="1" x14ac:dyDescent="0.25">
      <c r="A21" s="43"/>
      <c r="B21" s="21" t="s">
        <v>11</v>
      </c>
      <c r="C21" s="33">
        <v>853</v>
      </c>
      <c r="D21" s="33">
        <v>53</v>
      </c>
      <c r="E21" s="33">
        <v>4</v>
      </c>
      <c r="F21" s="19" t="s">
        <v>30</v>
      </c>
      <c r="G21" s="33">
        <v>84400</v>
      </c>
      <c r="H21" s="4">
        <v>2400</v>
      </c>
      <c r="I21" s="4">
        <v>2400</v>
      </c>
      <c r="J21" s="4">
        <v>2400</v>
      </c>
      <c r="K21" s="23"/>
    </row>
    <row r="22" spans="1:13" s="24" customFormat="1" ht="18" customHeight="1" x14ac:dyDescent="0.25">
      <c r="A22" s="44"/>
      <c r="B22" s="12" t="s">
        <v>31</v>
      </c>
      <c r="C22" s="33" t="s">
        <v>26</v>
      </c>
      <c r="D22" s="33" t="s">
        <v>26</v>
      </c>
      <c r="E22" s="33" t="s">
        <v>26</v>
      </c>
      <c r="F22" s="33" t="s">
        <v>26</v>
      </c>
      <c r="G22" s="33" t="s">
        <v>26</v>
      </c>
      <c r="H22" s="5">
        <f>H20</f>
        <v>2400</v>
      </c>
      <c r="I22" s="5">
        <f t="shared" ref="I22:J22" si="8">I20</f>
        <v>2400</v>
      </c>
      <c r="J22" s="5">
        <f t="shared" si="8"/>
        <v>2400</v>
      </c>
      <c r="K22" s="23"/>
    </row>
    <row r="23" spans="1:13" ht="32.25" customHeight="1" x14ac:dyDescent="0.25">
      <c r="A23" s="42" t="s">
        <v>16</v>
      </c>
      <c r="B23" s="14" t="s">
        <v>17</v>
      </c>
      <c r="C23" s="33">
        <v>853</v>
      </c>
      <c r="D23" s="33">
        <v>53</v>
      </c>
      <c r="E23" s="33">
        <v>4</v>
      </c>
      <c r="F23" s="19" t="s">
        <v>29</v>
      </c>
      <c r="G23" s="33" t="s">
        <v>26</v>
      </c>
      <c r="H23" s="4">
        <f>H24+H25</f>
        <v>8495500</v>
      </c>
      <c r="I23" s="4">
        <f t="shared" ref="I23:J23" si="9">I24+I25</f>
        <v>3995500</v>
      </c>
      <c r="J23" s="4">
        <f t="shared" si="9"/>
        <v>3995500</v>
      </c>
      <c r="K23" s="20"/>
    </row>
    <row r="24" spans="1:13" s="16" customFormat="1" ht="15.75" customHeight="1" x14ac:dyDescent="0.25">
      <c r="A24" s="43"/>
      <c r="B24" s="21" t="s">
        <v>9</v>
      </c>
      <c r="C24" s="33">
        <v>853</v>
      </c>
      <c r="D24" s="33">
        <v>53</v>
      </c>
      <c r="E24" s="33">
        <v>4</v>
      </c>
      <c r="F24" s="19" t="s">
        <v>29</v>
      </c>
      <c r="G24" s="33">
        <v>83020</v>
      </c>
      <c r="H24" s="4">
        <f>H31</f>
        <v>7500000</v>
      </c>
      <c r="I24" s="4">
        <f t="shared" ref="I24:J24" si="10">I31</f>
        <v>3000000</v>
      </c>
      <c r="J24" s="4">
        <f t="shared" si="10"/>
        <v>3000000</v>
      </c>
      <c r="K24" s="20"/>
    </row>
    <row r="25" spans="1:13" s="16" customFormat="1" x14ac:dyDescent="0.25">
      <c r="A25" s="43"/>
      <c r="B25" s="21" t="s">
        <v>10</v>
      </c>
      <c r="C25" s="33">
        <v>853</v>
      </c>
      <c r="D25" s="33">
        <v>53</v>
      </c>
      <c r="E25" s="33">
        <v>4</v>
      </c>
      <c r="F25" s="19" t="s">
        <v>29</v>
      </c>
      <c r="G25" s="33">
        <v>15840</v>
      </c>
      <c r="H25" s="4">
        <f>H28</f>
        <v>995500</v>
      </c>
      <c r="I25" s="4">
        <f t="shared" ref="I25:J25" si="11">I28</f>
        <v>995500</v>
      </c>
      <c r="J25" s="4">
        <f t="shared" si="11"/>
        <v>995500</v>
      </c>
      <c r="K25" s="20"/>
    </row>
    <row r="26" spans="1:13" s="24" customFormat="1" ht="18" customHeight="1" x14ac:dyDescent="0.25">
      <c r="A26" s="44"/>
      <c r="B26" s="12" t="s">
        <v>31</v>
      </c>
      <c r="C26" s="33" t="s">
        <v>26</v>
      </c>
      <c r="D26" s="33" t="s">
        <v>26</v>
      </c>
      <c r="E26" s="33" t="s">
        <v>26</v>
      </c>
      <c r="F26" s="33" t="s">
        <v>26</v>
      </c>
      <c r="G26" s="33" t="s">
        <v>26</v>
      </c>
      <c r="H26" s="5">
        <f>H24+H25</f>
        <v>8495500</v>
      </c>
      <c r="I26" s="5">
        <f t="shared" ref="I26:J26" si="12">I24+I25</f>
        <v>3995500</v>
      </c>
      <c r="J26" s="5">
        <f t="shared" si="12"/>
        <v>3995500</v>
      </c>
      <c r="K26" s="23"/>
    </row>
    <row r="27" spans="1:13" ht="18" customHeight="1" x14ac:dyDescent="0.25">
      <c r="A27" s="42" t="s">
        <v>18</v>
      </c>
      <c r="B27" s="13" t="s">
        <v>19</v>
      </c>
      <c r="C27" s="33">
        <v>853</v>
      </c>
      <c r="D27" s="33">
        <v>53</v>
      </c>
      <c r="E27" s="33">
        <v>4</v>
      </c>
      <c r="F27" s="19" t="s">
        <v>29</v>
      </c>
      <c r="G27" s="33">
        <v>15840</v>
      </c>
      <c r="H27" s="4">
        <f>H28</f>
        <v>995500</v>
      </c>
      <c r="I27" s="4">
        <f t="shared" ref="I27:J27" si="13">I28</f>
        <v>995500</v>
      </c>
      <c r="J27" s="4">
        <f t="shared" si="13"/>
        <v>995500</v>
      </c>
      <c r="K27" s="20"/>
    </row>
    <row r="28" spans="1:13" s="16" customFormat="1" ht="18" customHeight="1" x14ac:dyDescent="0.25">
      <c r="A28" s="43"/>
      <c r="B28" s="21" t="s">
        <v>10</v>
      </c>
      <c r="C28" s="33">
        <v>853</v>
      </c>
      <c r="D28" s="33">
        <v>53</v>
      </c>
      <c r="E28" s="33">
        <v>4</v>
      </c>
      <c r="F28" s="19" t="s">
        <v>29</v>
      </c>
      <c r="G28" s="33">
        <v>15840</v>
      </c>
      <c r="H28" s="4">
        <v>995500</v>
      </c>
      <c r="I28" s="4">
        <v>995500</v>
      </c>
      <c r="J28" s="4">
        <v>995500</v>
      </c>
      <c r="K28" s="20"/>
    </row>
    <row r="29" spans="1:13" s="24" customFormat="1" ht="18" customHeight="1" x14ac:dyDescent="0.25">
      <c r="A29" s="44"/>
      <c r="B29" s="25" t="s">
        <v>31</v>
      </c>
      <c r="C29" s="33" t="s">
        <v>26</v>
      </c>
      <c r="D29" s="33" t="s">
        <v>26</v>
      </c>
      <c r="E29" s="33" t="s">
        <v>26</v>
      </c>
      <c r="F29" s="33" t="s">
        <v>26</v>
      </c>
      <c r="G29" s="33" t="s">
        <v>26</v>
      </c>
      <c r="H29" s="5">
        <f>H28</f>
        <v>995500</v>
      </c>
      <c r="I29" s="5">
        <f t="shared" ref="I29:J29" si="14">I28</f>
        <v>995500</v>
      </c>
      <c r="J29" s="5">
        <f t="shared" si="14"/>
        <v>995500</v>
      </c>
      <c r="K29" s="23"/>
    </row>
    <row r="30" spans="1:13" ht="17.25" customHeight="1" x14ac:dyDescent="0.25">
      <c r="A30" s="42" t="s">
        <v>20</v>
      </c>
      <c r="B30" s="15" t="s">
        <v>27</v>
      </c>
      <c r="C30" s="33">
        <v>853</v>
      </c>
      <c r="D30" s="33">
        <v>53</v>
      </c>
      <c r="E30" s="33">
        <v>4</v>
      </c>
      <c r="F30" s="19" t="s">
        <v>29</v>
      </c>
      <c r="G30" s="33">
        <v>83020</v>
      </c>
      <c r="H30" s="4">
        <f>H31</f>
        <v>7500000</v>
      </c>
      <c r="I30" s="4">
        <f t="shared" ref="I30:J30" si="15">I31</f>
        <v>3000000</v>
      </c>
      <c r="J30" s="4">
        <f t="shared" si="15"/>
        <v>3000000</v>
      </c>
      <c r="K30" s="20"/>
    </row>
    <row r="31" spans="1:13" s="16" customFormat="1" x14ac:dyDescent="0.25">
      <c r="A31" s="43"/>
      <c r="B31" s="21" t="s">
        <v>9</v>
      </c>
      <c r="C31" s="33">
        <v>853</v>
      </c>
      <c r="D31" s="33">
        <v>53</v>
      </c>
      <c r="E31" s="33">
        <v>4</v>
      </c>
      <c r="F31" s="19" t="s">
        <v>29</v>
      </c>
      <c r="G31" s="33">
        <v>83020</v>
      </c>
      <c r="H31" s="4">
        <v>7500000</v>
      </c>
      <c r="I31" s="4">
        <v>3000000</v>
      </c>
      <c r="J31" s="4">
        <v>3000000</v>
      </c>
      <c r="K31" s="20"/>
    </row>
    <row r="32" spans="1:13" s="24" customFormat="1" ht="18" customHeight="1" x14ac:dyDescent="0.25">
      <c r="A32" s="44"/>
      <c r="B32" s="25" t="s">
        <v>31</v>
      </c>
      <c r="C32" s="33" t="s">
        <v>26</v>
      </c>
      <c r="D32" s="33" t="s">
        <v>26</v>
      </c>
      <c r="E32" s="33" t="s">
        <v>26</v>
      </c>
      <c r="F32" s="33" t="s">
        <v>26</v>
      </c>
      <c r="G32" s="33" t="s">
        <v>26</v>
      </c>
      <c r="H32" s="5">
        <f>H31</f>
        <v>7500000</v>
      </c>
      <c r="I32" s="5">
        <f t="shared" ref="I32:J32" si="16">I31</f>
        <v>3000000</v>
      </c>
      <c r="J32" s="5">
        <f t="shared" si="16"/>
        <v>3000000</v>
      </c>
      <c r="K32" s="23"/>
    </row>
    <row r="33" spans="2:11" x14ac:dyDescent="0.25">
      <c r="B33" s="20"/>
      <c r="C33" s="22"/>
      <c r="D33" s="22"/>
      <c r="E33" s="22"/>
      <c r="F33" s="22"/>
      <c r="G33" s="22"/>
      <c r="H33" s="20"/>
      <c r="I33" s="20"/>
      <c r="J33" s="20"/>
      <c r="K33" s="20"/>
    </row>
    <row r="34" spans="2:11" x14ac:dyDescent="0.25">
      <c r="B34" s="20"/>
      <c r="C34" s="22"/>
      <c r="D34" s="22"/>
      <c r="E34" s="22"/>
      <c r="F34" s="22"/>
      <c r="G34" s="22"/>
      <c r="H34" s="20"/>
      <c r="I34" s="20"/>
      <c r="J34" s="20"/>
      <c r="K34" s="20"/>
    </row>
    <row r="35" spans="2:11" ht="15" customHeight="1" x14ac:dyDescent="0.25">
      <c r="B35" s="20"/>
      <c r="C35" s="22"/>
      <c r="D35" s="22"/>
      <c r="E35" s="22"/>
      <c r="F35" s="22"/>
      <c r="G35" s="22"/>
      <c r="H35" s="20"/>
      <c r="I35" s="20"/>
      <c r="J35" s="20"/>
      <c r="K35" s="20"/>
    </row>
    <row r="36" spans="2:11" x14ac:dyDescent="0.25">
      <c r="B36" s="20"/>
      <c r="C36" s="22"/>
      <c r="D36" s="22"/>
      <c r="E36" s="22"/>
      <c r="F36" s="22"/>
      <c r="G36" s="22"/>
      <c r="H36" s="20"/>
      <c r="I36" s="20"/>
      <c r="J36" s="20"/>
      <c r="K36" s="20"/>
    </row>
    <row r="37" spans="2:11" hidden="1" x14ac:dyDescent="0.25">
      <c r="B37" s="20"/>
      <c r="C37" s="22"/>
      <c r="D37" s="22"/>
      <c r="E37" s="22"/>
      <c r="F37" s="22"/>
      <c r="G37" s="22">
        <v>2019</v>
      </c>
      <c r="H37" s="20">
        <v>8082320</v>
      </c>
      <c r="I37" s="20"/>
      <c r="J37" s="20"/>
      <c r="K37" s="20"/>
    </row>
    <row r="38" spans="2:11" hidden="1" x14ac:dyDescent="0.25">
      <c r="G38" s="6">
        <v>2020</v>
      </c>
      <c r="H38">
        <v>9066862</v>
      </c>
    </row>
    <row r="39" spans="2:11" hidden="1" x14ac:dyDescent="0.25">
      <c r="G39" s="6">
        <v>2021</v>
      </c>
      <c r="H39">
        <v>8743173.5800000001</v>
      </c>
    </row>
    <row r="40" spans="2:11" hidden="1" x14ac:dyDescent="0.25">
      <c r="G40" s="6">
        <v>2022</v>
      </c>
      <c r="H40">
        <v>8889040</v>
      </c>
    </row>
    <row r="41" spans="2:11" hidden="1" x14ac:dyDescent="0.25">
      <c r="G41" s="6">
        <v>2023</v>
      </c>
      <c r="H41">
        <v>11764021.42</v>
      </c>
    </row>
    <row r="42" spans="2:11" hidden="1" x14ac:dyDescent="0.25">
      <c r="G42" s="6">
        <v>2024</v>
      </c>
      <c r="H42">
        <v>15363798.5</v>
      </c>
    </row>
    <row r="43" spans="2:11" hidden="1" x14ac:dyDescent="0.25">
      <c r="G43" s="6">
        <v>2025</v>
      </c>
      <c r="H43">
        <v>17689940</v>
      </c>
    </row>
    <row r="44" spans="2:11" hidden="1" x14ac:dyDescent="0.25">
      <c r="G44" s="6">
        <v>2026</v>
      </c>
      <c r="H44">
        <v>18801439.09</v>
      </c>
    </row>
    <row r="45" spans="2:11" hidden="1" x14ac:dyDescent="0.25">
      <c r="G45" s="6">
        <v>2027</v>
      </c>
      <c r="H45">
        <v>13420900</v>
      </c>
    </row>
    <row r="46" spans="2:11" hidden="1" x14ac:dyDescent="0.25">
      <c r="G46" s="6">
        <v>2028</v>
      </c>
      <c r="H46">
        <v>13420900</v>
      </c>
    </row>
    <row r="47" spans="2:11" hidden="1" x14ac:dyDescent="0.25">
      <c r="G47" s="6">
        <v>2029</v>
      </c>
      <c r="H47">
        <v>13420900</v>
      </c>
    </row>
    <row r="48" spans="2:11" hidden="1" x14ac:dyDescent="0.25">
      <c r="G48" s="6">
        <v>2030</v>
      </c>
      <c r="H48">
        <v>13420900</v>
      </c>
    </row>
  </sheetData>
  <mergeCells count="14">
    <mergeCell ref="A30:A32"/>
    <mergeCell ref="A7:A11"/>
    <mergeCell ref="A12:A16"/>
    <mergeCell ref="A17:A19"/>
    <mergeCell ref="A20:A22"/>
    <mergeCell ref="A23:A26"/>
    <mergeCell ref="A27:A29"/>
    <mergeCell ref="A1:A2"/>
    <mergeCell ref="H2:J2"/>
    <mergeCell ref="B3:J3"/>
    <mergeCell ref="A5:A6"/>
    <mergeCell ref="B5:B6"/>
    <mergeCell ref="C5:G5"/>
    <mergeCell ref="H5:J5"/>
  </mergeCells>
  <pageMargins left="0.11811023622047245" right="0.11811023622047245" top="0.74803149606299213" bottom="0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F19" sqref="F19:F30"/>
    </sheetView>
  </sheetViews>
  <sheetFormatPr defaultRowHeight="15" x14ac:dyDescent="0.25"/>
  <cols>
    <col min="6" max="6" width="17.5703125" customWidth="1"/>
    <col min="7" max="7" width="15.7109375" customWidth="1"/>
    <col min="8" max="8" width="13.42578125" customWidth="1"/>
    <col min="9" max="9" width="54.7109375" customWidth="1"/>
  </cols>
  <sheetData>
    <row r="1" spans="1:9" ht="17.25" x14ac:dyDescent="0.25">
      <c r="A1" s="27" t="s">
        <v>34</v>
      </c>
      <c r="F1" s="30">
        <v>8082320</v>
      </c>
      <c r="I1" s="27" t="s">
        <v>34</v>
      </c>
    </row>
    <row r="2" spans="1:9" ht="17.25" x14ac:dyDescent="0.25">
      <c r="A2" s="27" t="s">
        <v>35</v>
      </c>
      <c r="F2" s="30">
        <v>9066862</v>
      </c>
      <c r="I2" s="27" t="s">
        <v>35</v>
      </c>
    </row>
    <row r="3" spans="1:9" ht="16.5" x14ac:dyDescent="0.25">
      <c r="A3" s="54" t="s">
        <v>36</v>
      </c>
      <c r="B3" s="54"/>
      <c r="C3" s="54"/>
      <c r="D3" s="54"/>
      <c r="F3" s="30">
        <v>8743173.5800000001</v>
      </c>
      <c r="I3" s="31" t="s">
        <v>36</v>
      </c>
    </row>
    <row r="4" spans="1:9" ht="21.75" customHeight="1" x14ac:dyDescent="0.25">
      <c r="A4" s="54" t="s">
        <v>37</v>
      </c>
      <c r="B4" s="54"/>
      <c r="C4" s="54"/>
      <c r="D4" s="54"/>
      <c r="F4" s="30">
        <v>8889040</v>
      </c>
      <c r="I4" s="31" t="s">
        <v>37</v>
      </c>
    </row>
    <row r="5" spans="1:9" ht="21.75" customHeight="1" x14ac:dyDescent="0.25">
      <c r="A5" s="54" t="s">
        <v>38</v>
      </c>
      <c r="B5" s="54"/>
      <c r="C5" s="54"/>
      <c r="D5" s="54"/>
      <c r="F5" s="30">
        <v>11764021.42</v>
      </c>
      <c r="G5">
        <v>11745490.720000001</v>
      </c>
      <c r="H5" s="30">
        <f>G5-F5</f>
        <v>-18530.699999999255</v>
      </c>
      <c r="I5" s="31" t="s">
        <v>38</v>
      </c>
    </row>
    <row r="6" spans="1:9" ht="21.75" customHeight="1" x14ac:dyDescent="0.25">
      <c r="A6" s="28" t="s">
        <v>39</v>
      </c>
      <c r="F6" s="30">
        <v>15363798.5</v>
      </c>
      <c r="I6" s="28" t="s">
        <v>48</v>
      </c>
    </row>
    <row r="7" spans="1:9" ht="16.5" x14ac:dyDescent="0.25">
      <c r="A7" s="28" t="s">
        <v>40</v>
      </c>
      <c r="F7" s="30">
        <v>16261000</v>
      </c>
      <c r="I7" s="28" t="s">
        <v>40</v>
      </c>
    </row>
    <row r="8" spans="1:9" ht="16.5" x14ac:dyDescent="0.25">
      <c r="A8" s="28" t="s">
        <v>41</v>
      </c>
      <c r="F8" s="30">
        <v>12261000</v>
      </c>
      <c r="I8" s="28" t="s">
        <v>41</v>
      </c>
    </row>
    <row r="9" spans="1:9" ht="16.5" x14ac:dyDescent="0.25">
      <c r="A9" s="28" t="s">
        <v>42</v>
      </c>
      <c r="F9" s="30">
        <v>12261000</v>
      </c>
      <c r="I9" s="28" t="s">
        <v>42</v>
      </c>
    </row>
    <row r="10" spans="1:9" ht="16.5" x14ac:dyDescent="0.25">
      <c r="A10" s="28" t="s">
        <v>43</v>
      </c>
      <c r="F10" s="30">
        <v>12261000</v>
      </c>
      <c r="I10" s="28" t="s">
        <v>43</v>
      </c>
    </row>
    <row r="11" spans="1:9" ht="16.5" x14ac:dyDescent="0.25">
      <c r="A11" s="28" t="s">
        <v>44</v>
      </c>
      <c r="F11" s="30">
        <v>12261000</v>
      </c>
      <c r="I11" s="28" t="s">
        <v>44</v>
      </c>
    </row>
    <row r="12" spans="1:9" ht="16.5" x14ac:dyDescent="0.25">
      <c r="A12" s="29" t="s">
        <v>45</v>
      </c>
      <c r="F12" s="30">
        <v>12261000</v>
      </c>
      <c r="I12" s="28" t="s">
        <v>45</v>
      </c>
    </row>
    <row r="14" spans="1:9" ht="17.25" x14ac:dyDescent="0.25">
      <c r="F14" s="30">
        <f>SUM(F1:F13)</f>
        <v>139475215.5</v>
      </c>
      <c r="I14" s="27" t="s">
        <v>58</v>
      </c>
    </row>
    <row r="15" spans="1:9" ht="17.25" x14ac:dyDescent="0.25">
      <c r="I15" s="27" t="s">
        <v>34</v>
      </c>
    </row>
    <row r="16" spans="1:9" ht="17.25" x14ac:dyDescent="0.25">
      <c r="I16" s="27" t="s">
        <v>35</v>
      </c>
    </row>
    <row r="17" spans="1:9" ht="16.5" x14ac:dyDescent="0.25">
      <c r="I17" s="31" t="s">
        <v>36</v>
      </c>
    </row>
    <row r="18" spans="1:9" ht="16.5" x14ac:dyDescent="0.25">
      <c r="F18" s="36" t="s">
        <v>59</v>
      </c>
      <c r="I18" s="31" t="s">
        <v>37</v>
      </c>
    </row>
    <row r="19" spans="1:9" ht="17.25" x14ac:dyDescent="0.25">
      <c r="A19" s="27" t="s">
        <v>50</v>
      </c>
      <c r="B19" s="34"/>
      <c r="C19" s="34"/>
      <c r="D19" s="34"/>
      <c r="F19" s="37">
        <v>8082320</v>
      </c>
      <c r="G19" s="30"/>
      <c r="H19" s="30"/>
      <c r="I19" s="31" t="s">
        <v>38</v>
      </c>
    </row>
    <row r="20" spans="1:9" ht="17.25" x14ac:dyDescent="0.25">
      <c r="A20" s="27" t="s">
        <v>35</v>
      </c>
      <c r="B20" s="34"/>
      <c r="C20" s="34"/>
      <c r="D20" s="34"/>
      <c r="F20" s="37">
        <v>9066862</v>
      </c>
      <c r="G20" s="30"/>
      <c r="H20" s="30"/>
      <c r="I20" s="28" t="s">
        <v>51</v>
      </c>
    </row>
    <row r="21" spans="1:9" ht="16.5" customHeight="1" x14ac:dyDescent="0.25">
      <c r="A21" s="31" t="s">
        <v>36</v>
      </c>
      <c r="B21" s="34"/>
      <c r="C21" s="34"/>
      <c r="D21" s="34"/>
      <c r="F21" s="37">
        <v>8743173.5800000001</v>
      </c>
      <c r="G21" s="30"/>
      <c r="H21" s="30"/>
      <c r="I21" s="28" t="s">
        <v>52</v>
      </c>
    </row>
    <row r="22" spans="1:9" ht="16.5" customHeight="1" x14ac:dyDescent="0.25">
      <c r="A22" s="31" t="s">
        <v>37</v>
      </c>
      <c r="B22" s="34"/>
      <c r="C22" s="34"/>
      <c r="D22" s="34"/>
      <c r="F22" s="37">
        <v>8889040</v>
      </c>
      <c r="G22" s="30"/>
      <c r="H22" s="30"/>
      <c r="I22" s="28" t="s">
        <v>53</v>
      </c>
    </row>
    <row r="23" spans="1:9" ht="16.5" customHeight="1" x14ac:dyDescent="0.25">
      <c r="A23" s="31" t="s">
        <v>38</v>
      </c>
      <c r="B23" s="34"/>
      <c r="C23" s="34"/>
      <c r="D23" s="34"/>
      <c r="F23" s="37">
        <v>11764021.42</v>
      </c>
      <c r="G23" s="30"/>
      <c r="H23" s="30"/>
      <c r="I23" s="28" t="s">
        <v>54</v>
      </c>
    </row>
    <row r="24" spans="1:9" ht="16.5" x14ac:dyDescent="0.25">
      <c r="A24" s="28" t="s">
        <v>51</v>
      </c>
      <c r="B24" s="34"/>
      <c r="C24" s="34"/>
      <c r="D24" s="34"/>
      <c r="F24" s="37">
        <v>15363798.5</v>
      </c>
      <c r="G24" s="30"/>
      <c r="H24" s="30"/>
      <c r="I24" s="28" t="s">
        <v>55</v>
      </c>
    </row>
    <row r="25" spans="1:9" ht="16.5" x14ac:dyDescent="0.25">
      <c r="A25" s="28" t="s">
        <v>52</v>
      </c>
      <c r="B25" s="34"/>
      <c r="C25" s="34"/>
      <c r="D25" s="34"/>
      <c r="F25" s="37">
        <v>16693100</v>
      </c>
      <c r="G25" s="30"/>
      <c r="H25" s="30"/>
      <c r="I25" s="28" t="s">
        <v>56</v>
      </c>
    </row>
    <row r="26" spans="1:9" ht="16.5" x14ac:dyDescent="0.25">
      <c r="A26" s="28" t="s">
        <v>53</v>
      </c>
      <c r="B26" s="34"/>
      <c r="C26" s="34"/>
      <c r="D26" s="34"/>
      <c r="F26" s="37">
        <v>12261000</v>
      </c>
      <c r="G26" s="30"/>
      <c r="H26" s="30"/>
      <c r="I26" s="28" t="s">
        <v>57</v>
      </c>
    </row>
    <row r="27" spans="1:9" ht="16.5" x14ac:dyDescent="0.25">
      <c r="A27" s="28" t="s">
        <v>54</v>
      </c>
      <c r="B27" s="34"/>
      <c r="C27" s="34"/>
      <c r="D27" s="34"/>
      <c r="F27" s="37">
        <v>12261000</v>
      </c>
      <c r="G27" s="30"/>
      <c r="H27" s="30"/>
      <c r="I27" s="28"/>
    </row>
    <row r="28" spans="1:9" ht="16.5" x14ac:dyDescent="0.25">
      <c r="A28" s="28" t="s">
        <v>55</v>
      </c>
      <c r="B28" s="34"/>
      <c r="C28" s="34"/>
      <c r="D28" s="34"/>
      <c r="F28" s="37">
        <v>12261000</v>
      </c>
      <c r="G28" s="30"/>
      <c r="H28" s="30"/>
      <c r="I28" s="28"/>
    </row>
    <row r="29" spans="1:9" ht="16.5" x14ac:dyDescent="0.25">
      <c r="A29" s="28" t="s">
        <v>56</v>
      </c>
      <c r="B29" s="34"/>
      <c r="C29" s="34"/>
      <c r="D29" s="34"/>
      <c r="F29" s="37">
        <v>12261000</v>
      </c>
      <c r="G29" s="30"/>
      <c r="H29" s="30"/>
      <c r="I29" s="28"/>
    </row>
    <row r="30" spans="1:9" ht="16.5" x14ac:dyDescent="0.25">
      <c r="A30" s="35" t="s">
        <v>57</v>
      </c>
      <c r="B30" s="34"/>
      <c r="C30" s="34"/>
      <c r="D30" s="34"/>
      <c r="F30" s="37">
        <v>12261000</v>
      </c>
      <c r="G30" s="30"/>
      <c r="H30" s="30"/>
      <c r="I30" s="28"/>
    </row>
    <row r="31" spans="1:9" ht="16.5" x14ac:dyDescent="0.25">
      <c r="F31" s="37">
        <f>SUM(F19:F30)</f>
        <v>139907315.5</v>
      </c>
      <c r="G31" s="30"/>
      <c r="H31" s="30"/>
      <c r="I31" s="28"/>
    </row>
  </sheetData>
  <mergeCells count="3">
    <mergeCell ref="A5:D5"/>
    <mergeCell ref="A4:D4"/>
    <mergeCell ref="A3:D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2025-2027</vt:lpstr>
      <vt:lpstr>30.12.25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2025-12-30T14:50:13Z</dcterms:modified>
</cp:coreProperties>
</file>