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П" sheetId="3" r:id="rId1"/>
  </sheets>
  <definedNames>
    <definedName name="_xlnm.Print_Titles" localSheetId="0">МП!$3:$4</definedName>
  </definedNames>
  <calcPr calcId="145621"/>
</workbook>
</file>

<file path=xl/calcChain.xml><?xml version="1.0" encoding="utf-8"?>
<calcChain xmlns="http://schemas.openxmlformats.org/spreadsheetml/2006/main">
  <c r="I34" i="3" l="1"/>
  <c r="I35" i="3"/>
  <c r="I36" i="3"/>
  <c r="I37" i="3"/>
  <c r="I16" i="3"/>
  <c r="I17" i="3"/>
  <c r="G61" i="3" l="1"/>
  <c r="H61" i="3"/>
  <c r="F61" i="3"/>
  <c r="I62" i="3"/>
  <c r="I63" i="3"/>
  <c r="I87" i="3"/>
  <c r="I86" i="3"/>
  <c r="H83" i="3"/>
  <c r="G83" i="3"/>
  <c r="F83" i="3"/>
  <c r="I82" i="3"/>
  <c r="H81" i="3"/>
  <c r="G81" i="3"/>
  <c r="F81" i="3"/>
  <c r="I80" i="3"/>
  <c r="H79" i="3"/>
  <c r="G79" i="3"/>
  <c r="G78" i="3" s="1"/>
  <c r="F79" i="3"/>
  <c r="F78" i="3" s="1"/>
  <c r="I77" i="3"/>
  <c r="H76" i="3"/>
  <c r="G76" i="3"/>
  <c r="F76" i="3"/>
  <c r="I75" i="3"/>
  <c r="H74" i="3"/>
  <c r="G74" i="3"/>
  <c r="F74" i="3"/>
  <c r="I73" i="3"/>
  <c r="H72" i="3"/>
  <c r="G72" i="3"/>
  <c r="F72" i="3"/>
  <c r="I71" i="3"/>
  <c r="H70" i="3"/>
  <c r="G70" i="3"/>
  <c r="F70" i="3"/>
  <c r="I69" i="3"/>
  <c r="H68" i="3"/>
  <c r="G68" i="3"/>
  <c r="F68" i="3"/>
  <c r="I67" i="3"/>
  <c r="H66" i="3"/>
  <c r="G66" i="3"/>
  <c r="F66" i="3"/>
  <c r="I65" i="3"/>
  <c r="H64" i="3"/>
  <c r="G64" i="3"/>
  <c r="F64" i="3"/>
  <c r="H62" i="3"/>
  <c r="G62" i="3"/>
  <c r="F62" i="3"/>
  <c r="I60" i="3"/>
  <c r="H59" i="3"/>
  <c r="G59" i="3"/>
  <c r="G58" i="3" s="1"/>
  <c r="F59" i="3"/>
  <c r="F58" i="3" s="1"/>
  <c r="H58" i="3"/>
  <c r="I57" i="3"/>
  <c r="H56" i="3"/>
  <c r="G56" i="3"/>
  <c r="F56" i="3"/>
  <c r="I55" i="3"/>
  <c r="H54" i="3"/>
  <c r="G54" i="3"/>
  <c r="G53" i="3" s="1"/>
  <c r="F54" i="3"/>
  <c r="I52" i="3"/>
  <c r="H51" i="3"/>
  <c r="H50" i="3" s="1"/>
  <c r="G51" i="3"/>
  <c r="G50" i="3" s="1"/>
  <c r="F51" i="3"/>
  <c r="F50" i="3" s="1"/>
  <c r="H48" i="3"/>
  <c r="H47" i="3" s="1"/>
  <c r="G48" i="3"/>
  <c r="G47" i="3" s="1"/>
  <c r="F48" i="3"/>
  <c r="F47" i="3" s="1"/>
  <c r="G45" i="3"/>
  <c r="F45" i="3"/>
  <c r="I44" i="3"/>
  <c r="H43" i="3"/>
  <c r="G43" i="3"/>
  <c r="F43" i="3"/>
  <c r="I42" i="3"/>
  <c r="H41" i="3"/>
  <c r="G41" i="3"/>
  <c r="F41" i="3"/>
  <c r="H39" i="3"/>
  <c r="G39" i="3"/>
  <c r="F39" i="3"/>
  <c r="H36" i="3"/>
  <c r="G36" i="3"/>
  <c r="F36" i="3"/>
  <c r="H34" i="3"/>
  <c r="G34" i="3"/>
  <c r="F34" i="3"/>
  <c r="I33" i="3"/>
  <c r="H32" i="3"/>
  <c r="G32" i="3"/>
  <c r="F32" i="3"/>
  <c r="I31" i="3"/>
  <c r="G30" i="3"/>
  <c r="I30" i="3" s="1"/>
  <c r="F30" i="3"/>
  <c r="I29" i="3"/>
  <c r="H28" i="3"/>
  <c r="G28" i="3"/>
  <c r="F28" i="3"/>
  <c r="I27" i="3"/>
  <c r="H26" i="3"/>
  <c r="G26" i="3"/>
  <c r="F26" i="3"/>
  <c r="G24" i="3"/>
  <c r="F24" i="3"/>
  <c r="I23" i="3"/>
  <c r="H22" i="3"/>
  <c r="G22" i="3"/>
  <c r="F22" i="3"/>
  <c r="I21" i="3"/>
  <c r="H20" i="3"/>
  <c r="G20" i="3"/>
  <c r="F20" i="3"/>
  <c r="I19" i="3"/>
  <c r="H18" i="3"/>
  <c r="G18" i="3"/>
  <c r="F18" i="3"/>
  <c r="H16" i="3"/>
  <c r="G16" i="3"/>
  <c r="F16" i="3"/>
  <c r="I15" i="3"/>
  <c r="H14" i="3"/>
  <c r="I14" i="3" s="1"/>
  <c r="G14" i="3"/>
  <c r="F14" i="3"/>
  <c r="I13" i="3"/>
  <c r="H12" i="3"/>
  <c r="G12" i="3"/>
  <c r="F12" i="3"/>
  <c r="I11" i="3"/>
  <c r="H10" i="3"/>
  <c r="I10" i="3" s="1"/>
  <c r="G10" i="3"/>
  <c r="F10" i="3"/>
  <c r="I9" i="3"/>
  <c r="H8" i="3"/>
  <c r="G8" i="3"/>
  <c r="F8" i="3"/>
  <c r="I7" i="3"/>
  <c r="H6" i="3"/>
  <c r="I6" i="3" s="1"/>
  <c r="G6" i="3"/>
  <c r="F6" i="3"/>
  <c r="I61" i="3" l="1"/>
  <c r="I72" i="3"/>
  <c r="I81" i="3"/>
  <c r="G38" i="3"/>
  <c r="I56" i="3"/>
  <c r="I58" i="3"/>
  <c r="I18" i="3"/>
  <c r="I22" i="3"/>
  <c r="F38" i="3"/>
  <c r="F5" i="3" s="1"/>
  <c r="F88" i="3" s="1"/>
  <c r="I76" i="3"/>
  <c r="F53" i="3"/>
  <c r="G5" i="3"/>
  <c r="I20" i="3"/>
  <c r="I54" i="3"/>
  <c r="I59" i="3"/>
  <c r="I74" i="3"/>
  <c r="I8" i="3"/>
  <c r="I12" i="3"/>
  <c r="I32" i="3"/>
  <c r="H53" i="3"/>
  <c r="I53" i="3" s="1"/>
  <c r="I64" i="3"/>
  <c r="I70" i="3"/>
  <c r="I50" i="3"/>
  <c r="I28" i="3"/>
  <c r="I43" i="3"/>
  <c r="I66" i="3"/>
  <c r="I68" i="3"/>
  <c r="I79" i="3"/>
  <c r="I83" i="3"/>
  <c r="H78" i="3"/>
  <c r="I51" i="3"/>
  <c r="I26" i="3"/>
  <c r="I41" i="3"/>
  <c r="H38" i="3"/>
  <c r="G88" i="3" l="1"/>
  <c r="H5" i="3"/>
  <c r="I38" i="3"/>
  <c r="I78" i="3"/>
  <c r="H88" i="3" l="1"/>
  <c r="I5" i="3"/>
  <c r="I88" i="3" l="1"/>
</calcChain>
</file>

<file path=xl/sharedStrings.xml><?xml version="1.0" encoding="utf-8"?>
<sst xmlns="http://schemas.openxmlformats.org/spreadsheetml/2006/main" count="199" uniqueCount="94">
  <si>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</si>
  <si>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</si>
  <si>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</si>
  <si>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</si>
  <si>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</si>
  <si>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</si>
  <si>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</si>
  <si>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</si>
  <si>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</si>
  <si>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</si>
  <si>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</si>
  <si>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</si>
  <si>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</si>
  <si>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</si>
  <si>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</si>
  <si>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</si>
  <si>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</si>
  <si>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</si>
  <si>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</si>
  <si>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</si>
  <si>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</si>
  <si>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</si>
  <si>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</si>
  <si>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</si>
  <si>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</si>
  <si>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</si>
  <si>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</si>
  <si>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</si>
  <si>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</si>
  <si>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</si>
  <si>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</si>
  <si>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</si>
  <si>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</si>
  <si>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Исп.И.В.Курашина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</si>
  <si>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</si>
  <si>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</si>
  <si>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 xml:space="preserve">Обеспечние реализации полномочий Клетнянского муниципального района </t>
  </si>
  <si>
    <t xml:space="preserve">Развитие системы образования Клетнянского муниципального  района </t>
  </si>
  <si>
    <t xml:space="preserve">Подпрограмма "Комплексные меры противодействия злоупотреблению наркотиками и их незаконному обороту" </t>
  </si>
  <si>
    <t xml:space="preserve">Подпрограмма "Социальная политика Клетнянского района" </t>
  </si>
  <si>
    <t>Подпрограмма "Культура Клетнянского района"</t>
  </si>
  <si>
    <t>Повышение доступности и качества предоставления дополнительного образования детей</t>
  </si>
  <si>
    <t>Подпрограмма "Развитие молодежной политики, физической культуры и спорта Клетнянского района"</t>
  </si>
  <si>
    <t xml:space="preserve">Подпрограмма "Обеспечение жильем молодых семей  Клетнянского района" </t>
  </si>
  <si>
    <t>Управление муниципальными финансами Клетнянского муниципального района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</si>
  <si>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</si>
  <si>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01</t>
  </si>
  <si>
    <t>Обеспечение эффективного управления муниципальным имуществом</t>
  </si>
  <si>
    <t>02</t>
  </si>
  <si>
    <t>03</t>
  </si>
  <si>
    <t>04</t>
  </si>
  <si>
    <t>05</t>
  </si>
  <si>
    <t>06</t>
  </si>
  <si>
    <t>07</t>
  </si>
  <si>
    <t>08</t>
  </si>
  <si>
    <t>Содействие реформированию жилищно-коммунального хозяйства; создание благоприятных условий проживания граждан</t>
  </si>
  <si>
    <t>09</t>
  </si>
  <si>
    <t>Реализация мер государственной поддержки работников культуры</t>
  </si>
  <si>
    <t>14</t>
  </si>
  <si>
    <t>16</t>
  </si>
  <si>
    <t>20</t>
  </si>
  <si>
    <t>Осуществление мер по улучшению положения отдельных категорий граждан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</si>
  <si>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</si>
  <si>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</si>
  <si>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</si>
  <si>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</si>
  <si>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</si>
  <si>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Защита прав и законных интересов детей, в том числе детей-сирот и детей, оставшихся без попечения родителей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</si>
  <si>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</si>
  <si>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 xml:space="preserve">Выравнивание бюджетной обеспеченности, поддержка мер по обеспечению сбалансированности местных бюджетов </t>
  </si>
  <si>
    <t>Реализация мероприятий по проведению работ по ремонту, реставрации, благоустройству воинских захоронений</t>
  </si>
  <si>
    <t>10</t>
  </si>
  <si>
    <t>Реализация мероприятий по улучшению экологической обстановки на территории Клетнянского района</t>
  </si>
  <si>
    <t>23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</si>
  <si>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</si>
  <si>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</si>
  <si>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</si>
  <si>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Повышение эффективности государственного управления в сфере архитектуры и градостроительства</t>
  </si>
  <si>
    <t>24</t>
  </si>
  <si>
    <t>Управление образования администрации Клетнянского района</t>
  </si>
  <si>
    <t>Утверждено на 2025 год</t>
  </si>
  <si>
    <t>Уточненная бюджетная роспись                            на 2025 год</t>
  </si>
  <si>
    <t>Кассовое исполнение                             за 1 квартал                     2025 года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</si>
  <si>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</si>
  <si>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</si>
  <si>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Региональный проект "Развитие инфраструктуры сферы спорта"</t>
  </si>
  <si>
    <t>26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</si>
  <si>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</si>
  <si>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</si>
  <si>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"Педагоги и наставники (Брянская область)"</t>
  </si>
  <si>
    <t>Ю6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</si>
  <si>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</si>
  <si>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</si>
  <si>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в сравнен  с запланированными значениями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</si>
</sst>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0" fontId="3" fillId="0" borderId="0" xfId="0" applyFont="1"/>
    <xf numFmtId="4" fontId="0" fillId="0" borderId="0" xfId="0" applyNumberFormat="1"/>
    <xf numFmtId="4" fontId="7" fillId="0" borderId="0" xfId="0" applyNumberFormat="1" applyFont="1" applyAlignment="1">
      <alignment vertical="top"/>
    </xf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4" fontId="12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0" fontId="10" fillId="0" borderId="3" xfId="0" applyFont="1" applyFill="1" applyBorder="1" applyAlignment="1">
      <alignment vertical="top" wrapText="1"/>
    </xf>
    <xf numFmtId="49" fontId="8" fillId="0" borderId="3" xfId="0" applyNumberFormat="1" applyFont="1" applyBorder="1" applyAlignment="1">
      <alignment horizontal="center" vertical="top"/>
    </xf>
    <xf numFmtId="49" fontId="0" fillId="0" borderId="0" xfId="0" applyNumberFormat="1"/>
    <xf numFmtId="49" fontId="3" fillId="0" borderId="0" xfId="0" applyNumberFormat="1" applyFont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49" fontId="8" fillId="0" borderId="0" xfId="0" applyNumberFormat="1" applyFont="1" applyBorder="1" applyAlignment="1">
      <alignment horizontal="center" vertical="top"/>
    </xf>
    <xf numFmtId="4" fontId="8" fillId="0" borderId="0" xfId="0" applyNumberFormat="1" applyFont="1" applyBorder="1" applyAlignment="1">
      <alignment vertical="top"/>
    </xf>
    <xf numFmtId="164" fontId="2" fillId="0" borderId="0" xfId="4" applyNumberFormat="1" applyFont="1" applyFill="1" applyBorder="1" applyAlignment="1" applyProtection="1">
      <alignment horizontal="center" vertical="top" shrinkToFit="1"/>
      <protection locked="0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Border="1" applyAlignment="1" applyProtection="1">
      <alignment horizontal="right" vertical="top"/>
      <protection locked="0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A7" sqref="A7"/>
    </sheetView>
  </sheetViews>
  <sheetFormatPr defaultRowHeight="15" x14ac:dyDescent="0.25"/>
  <cols>
    <col min="1" max="1" width="80.5703125" style="1" customWidth="1"/>
    <col min="2" max="2" width="5" style="37" customWidth="1"/>
    <col min="3" max="3" width="4.7109375" style="37" customWidth="1"/>
    <col min="4" max="4" width="6.140625" style="37" customWidth="1"/>
    <col min="5" max="5" width="5" style="37" customWidth="1"/>
    <col min="6" max="6" width="15.7109375" style="21" customWidth="1"/>
    <col min="7" max="7" width="15.7109375" style="1" customWidth="1"/>
    <col min="8" max="8" width="15" style="1" customWidth="1"/>
    <col min="9" max="16384" width="9.140625" style="1"/>
  </cols>
  <sheetData>
    <row r="1" spans="1:11" ht="33.75" customHeight="1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</row>
    <row r="2" spans="1:11" x14ac:dyDescent="0.25">
      <c r="A2" s="54" t="s">
        <v>0</v>
      </c>
      <c r="B2" s="54"/>
      <c r="C2" s="54"/>
      <c r="D2" s="54"/>
      <c r="E2" s="54"/>
      <c r="F2" s="54"/>
      <c r="G2" s="54"/>
      <c r="H2" s="54"/>
    </row>
    <row r="3" spans="1:11" s="2" customFormat="1" ht="12" customHeight="1" x14ac:dyDescent="0.25">
      <c r="A3" s="50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0" t="s">
        <v>80</v>
      </c>
      <c r="G3" s="51" t="s">
        <v>81</v>
      </c>
      <c r="H3" s="51" t="s">
        <v>82</v>
      </c>
      <c r="I3" s="52" t="s">
        <v>6</v>
      </c>
    </row>
    <row r="4" spans="1:11" s="2" customFormat="1" ht="54" customHeight="1" x14ac:dyDescent="0.25">
      <c r="A4" s="50"/>
      <c r="B4" s="53"/>
      <c r="C4" s="53"/>
      <c r="D4" s="53"/>
      <c r="E4" s="53"/>
      <c r="F4" s="50"/>
      <c r="G4" s="51"/>
      <c r="H4" s="51"/>
      <c r="I4" s="52"/>
      <c r="K4" s="25"/>
    </row>
    <row r="5" spans="1:11" s="3" customFormat="1" ht="29.25" customHeight="1" x14ac:dyDescent="0.25">
      <c r="A5" s="26" t="s">
        <v>36</v>
      </c>
      <c r="B5" s="27" t="s">
        <v>7</v>
      </c>
      <c r="C5" s="27"/>
      <c r="D5" s="27"/>
      <c r="E5" s="27"/>
      <c r="F5" s="28">
        <f t="shared" ref="F5:H5" si="0">F6+F8+F10+F12+F14+F16+F18+F20+F22+F24+F26+F28+F30+F34+F36+F38+F47+F50+F53+F58+F32</f>
        <v>504322483.67000008</v>
      </c>
      <c r="G5" s="28">
        <f t="shared" si="0"/>
        <v>506668783.67000008</v>
      </c>
      <c r="H5" s="28">
        <f t="shared" si="0"/>
        <v>46785031.429999992</v>
      </c>
      <c r="I5" s="45">
        <f>H5/G5*100</f>
        <v>9.2338492004811741</v>
      </c>
      <c r="J5" s="29"/>
    </row>
    <row r="6" spans="1:11" ht="45.75" customHeight="1" x14ac:dyDescent="0.25">
      <c r="A6" s="9" t="s">
        <v>45</v>
      </c>
      <c r="B6" s="5" t="s">
        <v>7</v>
      </c>
      <c r="C6" s="5" t="s">
        <v>8</v>
      </c>
      <c r="D6" s="5" t="s">
        <v>46</v>
      </c>
      <c r="E6" s="5"/>
      <c r="F6" s="6">
        <f>F7</f>
        <v>33839499</v>
      </c>
      <c r="G6" s="6">
        <f>G7</f>
        <v>33839499</v>
      </c>
      <c r="H6" s="6">
        <f>H7</f>
        <v>6485964.29</v>
      </c>
      <c r="I6" s="12">
        <f t="shared" ref="I6:I67" si="1">H6/G6*100</f>
        <v>19.166844905121081</v>
      </c>
    </row>
    <row r="7" spans="1:11" ht="15.75" customHeight="1" x14ac:dyDescent="0.25">
      <c r="A7" s="9" t="s">
        <v>9</v>
      </c>
      <c r="B7" s="5" t="s">
        <v>7</v>
      </c>
      <c r="C7" s="5" t="s">
        <v>8</v>
      </c>
      <c r="D7" s="5" t="s">
        <v>46</v>
      </c>
      <c r="E7" s="5" t="s">
        <v>10</v>
      </c>
      <c r="F7" s="6">
        <v>33839499</v>
      </c>
      <c r="G7" s="6">
        <v>33839499</v>
      </c>
      <c r="H7" s="6">
        <v>6485964.29</v>
      </c>
      <c r="I7" s="12">
        <f t="shared" si="1"/>
        <v>19.166844905121081</v>
      </c>
    </row>
    <row r="8" spans="1:11" ht="16.5" customHeight="1" x14ac:dyDescent="0.25">
      <c r="A8" s="4" t="s">
        <v>47</v>
      </c>
      <c r="B8" s="5" t="s">
        <v>7</v>
      </c>
      <c r="C8" s="5" t="s">
        <v>8</v>
      </c>
      <c r="D8" s="5" t="s">
        <v>48</v>
      </c>
      <c r="E8" s="5"/>
      <c r="F8" s="6">
        <f>F9</f>
        <v>2116783.54</v>
      </c>
      <c r="G8" s="6">
        <f>G9</f>
        <v>2116783.54</v>
      </c>
      <c r="H8" s="6">
        <f t="shared" ref="H8" si="2">H9</f>
        <v>130267.76</v>
      </c>
      <c r="I8" s="12">
        <f t="shared" si="1"/>
        <v>6.1540425621412371</v>
      </c>
    </row>
    <row r="9" spans="1:11" ht="16.5" customHeight="1" x14ac:dyDescent="0.25">
      <c r="A9" s="9" t="s">
        <v>9</v>
      </c>
      <c r="B9" s="5" t="s">
        <v>7</v>
      </c>
      <c r="C9" s="5" t="s">
        <v>8</v>
      </c>
      <c r="D9" s="5" t="s">
        <v>48</v>
      </c>
      <c r="E9" s="5" t="s">
        <v>10</v>
      </c>
      <c r="F9" s="6">
        <v>2116783.54</v>
      </c>
      <c r="G9" s="6">
        <v>2116783.54</v>
      </c>
      <c r="H9" s="6">
        <v>130267.76</v>
      </c>
      <c r="I9" s="12">
        <f t="shared" si="1"/>
        <v>6.1540425621412371</v>
      </c>
    </row>
    <row r="10" spans="1:11" ht="30.75" customHeight="1" x14ac:dyDescent="0.25">
      <c r="A10" s="19" t="s">
        <v>13</v>
      </c>
      <c r="B10" s="30">
        <v>51</v>
      </c>
      <c r="C10" s="30">
        <v>0</v>
      </c>
      <c r="D10" s="30" t="s">
        <v>49</v>
      </c>
      <c r="E10" s="30"/>
      <c r="F10" s="8">
        <f>F11</f>
        <v>4089900</v>
      </c>
      <c r="G10" s="8">
        <f>G11</f>
        <v>4089900</v>
      </c>
      <c r="H10" s="8">
        <f t="shared" ref="H10" si="3">H11</f>
        <v>875225</v>
      </c>
      <c r="I10" s="12">
        <f t="shared" si="1"/>
        <v>21.399667473532361</v>
      </c>
    </row>
    <row r="11" spans="1:11" ht="16.5" customHeight="1" x14ac:dyDescent="0.25">
      <c r="A11" s="9" t="s">
        <v>9</v>
      </c>
      <c r="B11" s="30">
        <v>51</v>
      </c>
      <c r="C11" s="30">
        <v>0</v>
      </c>
      <c r="D11" s="30" t="s">
        <v>49</v>
      </c>
      <c r="E11" s="30">
        <v>851</v>
      </c>
      <c r="F11" s="6">
        <v>4089900</v>
      </c>
      <c r="G11" s="6">
        <v>4089900</v>
      </c>
      <c r="H11" s="6">
        <v>875225</v>
      </c>
      <c r="I11" s="12">
        <f t="shared" si="1"/>
        <v>21.399667473532361</v>
      </c>
    </row>
    <row r="12" spans="1:11" ht="30.75" customHeight="1" x14ac:dyDescent="0.25">
      <c r="A12" s="19" t="s">
        <v>15</v>
      </c>
      <c r="B12" s="30">
        <v>51</v>
      </c>
      <c r="C12" s="30">
        <v>0</v>
      </c>
      <c r="D12" s="30" t="s">
        <v>50</v>
      </c>
      <c r="E12" s="30"/>
      <c r="F12" s="8">
        <f>F13</f>
        <v>820080</v>
      </c>
      <c r="G12" s="8">
        <f>G13</f>
        <v>820080</v>
      </c>
      <c r="H12" s="8">
        <f t="shared" ref="H12" si="4">H13</f>
        <v>140424.21</v>
      </c>
      <c r="I12" s="12">
        <f t="shared" si="1"/>
        <v>17.12323309920983</v>
      </c>
    </row>
    <row r="13" spans="1:11" ht="16.5" customHeight="1" x14ac:dyDescent="0.25">
      <c r="A13" s="9" t="s">
        <v>9</v>
      </c>
      <c r="B13" s="30">
        <v>51</v>
      </c>
      <c r="C13" s="30">
        <v>0</v>
      </c>
      <c r="D13" s="30" t="s">
        <v>50</v>
      </c>
      <c r="E13" s="30">
        <v>851</v>
      </c>
      <c r="F13" s="6">
        <v>820080</v>
      </c>
      <c r="G13" s="6">
        <v>820080</v>
      </c>
      <c r="H13" s="6">
        <v>140424.21</v>
      </c>
      <c r="I13" s="12">
        <f t="shared" si="1"/>
        <v>17.12323309920983</v>
      </c>
    </row>
    <row r="14" spans="1:11" ht="31.5" customHeight="1" x14ac:dyDescent="0.25">
      <c r="A14" s="19" t="s">
        <v>11</v>
      </c>
      <c r="B14" s="5" t="s">
        <v>7</v>
      </c>
      <c r="C14" s="5" t="s">
        <v>8</v>
      </c>
      <c r="D14" s="5" t="s">
        <v>51</v>
      </c>
      <c r="E14" s="5"/>
      <c r="F14" s="6">
        <f>F15</f>
        <v>4773900</v>
      </c>
      <c r="G14" s="6">
        <f>G15</f>
        <v>4773900</v>
      </c>
      <c r="H14" s="6">
        <f>H15</f>
        <v>889967.96</v>
      </c>
      <c r="I14" s="12">
        <f t="shared" si="1"/>
        <v>18.642367037432706</v>
      </c>
    </row>
    <row r="15" spans="1:11" ht="16.5" customHeight="1" x14ac:dyDescent="0.25">
      <c r="A15" s="9" t="s">
        <v>9</v>
      </c>
      <c r="B15" s="5" t="s">
        <v>7</v>
      </c>
      <c r="C15" s="5" t="s">
        <v>8</v>
      </c>
      <c r="D15" s="5" t="s">
        <v>51</v>
      </c>
      <c r="E15" s="5" t="s">
        <v>10</v>
      </c>
      <c r="F15" s="6">
        <v>4773900</v>
      </c>
      <c r="G15" s="6">
        <v>4773900</v>
      </c>
      <c r="H15" s="6">
        <v>889967.96</v>
      </c>
      <c r="I15" s="12">
        <f t="shared" si="1"/>
        <v>18.642367037432706</v>
      </c>
    </row>
    <row r="16" spans="1:11" ht="17.25" customHeight="1" x14ac:dyDescent="0.25">
      <c r="A16" s="19" t="s">
        <v>14</v>
      </c>
      <c r="B16" s="30">
        <v>51</v>
      </c>
      <c r="C16" s="30">
        <v>0</v>
      </c>
      <c r="D16" s="30" t="s">
        <v>52</v>
      </c>
      <c r="E16" s="30"/>
      <c r="F16" s="8">
        <f>F17</f>
        <v>255486.2</v>
      </c>
      <c r="G16" s="8">
        <f>G17</f>
        <v>255486.2</v>
      </c>
      <c r="H16" s="8">
        <f t="shared" ref="H16" si="5">H17</f>
        <v>36167.1</v>
      </c>
      <c r="I16" s="12">
        <f t="shared" si="1"/>
        <v>14.156185343865928</v>
      </c>
    </row>
    <row r="17" spans="1:9" ht="15" customHeight="1" x14ac:dyDescent="0.25">
      <c r="A17" s="9" t="s">
        <v>9</v>
      </c>
      <c r="B17" s="30">
        <v>51</v>
      </c>
      <c r="C17" s="30">
        <v>0</v>
      </c>
      <c r="D17" s="30" t="s">
        <v>52</v>
      </c>
      <c r="E17" s="30">
        <v>851</v>
      </c>
      <c r="F17" s="6">
        <v>255486.2</v>
      </c>
      <c r="G17" s="6">
        <v>255486.2</v>
      </c>
      <c r="H17" s="6">
        <v>36167.1</v>
      </c>
      <c r="I17" s="12">
        <f t="shared" si="1"/>
        <v>14.156185343865928</v>
      </c>
    </row>
    <row r="18" spans="1:9" ht="30" customHeight="1" x14ac:dyDescent="0.25">
      <c r="A18" s="19" t="s">
        <v>16</v>
      </c>
      <c r="B18" s="30">
        <v>51</v>
      </c>
      <c r="C18" s="30">
        <v>0</v>
      </c>
      <c r="D18" s="30" t="s">
        <v>53</v>
      </c>
      <c r="E18" s="30"/>
      <c r="F18" s="8">
        <f>F19</f>
        <v>5139722</v>
      </c>
      <c r="G18" s="8">
        <f>G19</f>
        <v>5139722</v>
      </c>
      <c r="H18" s="8">
        <f t="shared" ref="H18" si="6">H19</f>
        <v>827200.64</v>
      </c>
      <c r="I18" s="12">
        <f t="shared" si="1"/>
        <v>16.094268133568317</v>
      </c>
    </row>
    <row r="19" spans="1:9" ht="15" customHeight="1" x14ac:dyDescent="0.25">
      <c r="A19" s="9" t="s">
        <v>9</v>
      </c>
      <c r="B19" s="30">
        <v>51</v>
      </c>
      <c r="C19" s="30">
        <v>0</v>
      </c>
      <c r="D19" s="30" t="s">
        <v>53</v>
      </c>
      <c r="E19" s="30">
        <v>851</v>
      </c>
      <c r="F19" s="6">
        <v>5139722</v>
      </c>
      <c r="G19" s="6">
        <v>5139722</v>
      </c>
      <c r="H19" s="6">
        <v>827200.64</v>
      </c>
      <c r="I19" s="12">
        <f t="shared" si="1"/>
        <v>16.094268133568317</v>
      </c>
    </row>
    <row r="20" spans="1:9" ht="31.5" customHeight="1" x14ac:dyDescent="0.25">
      <c r="A20" s="19" t="s">
        <v>35</v>
      </c>
      <c r="B20" s="30">
        <v>51</v>
      </c>
      <c r="C20" s="30">
        <v>0</v>
      </c>
      <c r="D20" s="30" t="s">
        <v>54</v>
      </c>
      <c r="E20" s="30"/>
      <c r="F20" s="8">
        <f>F21</f>
        <v>10611676.300000001</v>
      </c>
      <c r="G20" s="8">
        <f>G21</f>
        <v>10611676.300000001</v>
      </c>
      <c r="H20" s="8">
        <f>H21</f>
        <v>67082.95</v>
      </c>
      <c r="I20" s="12">
        <f t="shared" si="1"/>
        <v>0.63216166893443593</v>
      </c>
    </row>
    <row r="21" spans="1:9" ht="15" customHeight="1" x14ac:dyDescent="0.25">
      <c r="A21" s="9" t="s">
        <v>9</v>
      </c>
      <c r="B21" s="30">
        <v>51</v>
      </c>
      <c r="C21" s="30">
        <v>0</v>
      </c>
      <c r="D21" s="30" t="s">
        <v>54</v>
      </c>
      <c r="E21" s="30">
        <v>851</v>
      </c>
      <c r="F21" s="6">
        <v>10611676.300000001</v>
      </c>
      <c r="G21" s="6">
        <v>10611676.300000001</v>
      </c>
      <c r="H21" s="6">
        <v>67082.95</v>
      </c>
      <c r="I21" s="12">
        <f t="shared" si="1"/>
        <v>0.63216166893443593</v>
      </c>
    </row>
    <row r="22" spans="1:9" ht="32.25" customHeight="1" x14ac:dyDescent="0.25">
      <c r="A22" s="19" t="s">
        <v>55</v>
      </c>
      <c r="B22" s="30">
        <v>51</v>
      </c>
      <c r="C22" s="30">
        <v>0</v>
      </c>
      <c r="D22" s="30" t="s">
        <v>56</v>
      </c>
      <c r="E22" s="30"/>
      <c r="F22" s="6">
        <f t="shared" ref="F22:H22" si="7">F23</f>
        <v>832247.39</v>
      </c>
      <c r="G22" s="6">
        <f t="shared" si="7"/>
        <v>832247.39</v>
      </c>
      <c r="H22" s="6">
        <f t="shared" si="7"/>
        <v>39063.599999999999</v>
      </c>
      <c r="I22" s="12">
        <f t="shared" si="1"/>
        <v>4.6937485739666895</v>
      </c>
    </row>
    <row r="23" spans="1:9" ht="15" customHeight="1" x14ac:dyDescent="0.25">
      <c r="A23" s="9" t="s">
        <v>9</v>
      </c>
      <c r="B23" s="30">
        <v>51</v>
      </c>
      <c r="C23" s="30">
        <v>0</v>
      </c>
      <c r="D23" s="30" t="s">
        <v>56</v>
      </c>
      <c r="E23" s="30">
        <v>851</v>
      </c>
      <c r="F23" s="6">
        <v>832247.39</v>
      </c>
      <c r="G23" s="6">
        <v>832247.39</v>
      </c>
      <c r="H23" s="6">
        <v>39063.599999999999</v>
      </c>
      <c r="I23" s="12">
        <f t="shared" si="1"/>
        <v>4.6937485739666895</v>
      </c>
    </row>
    <row r="24" spans="1:9" ht="31.5" hidden="1" customHeight="1" x14ac:dyDescent="0.25">
      <c r="A24" s="38" t="s">
        <v>70</v>
      </c>
      <c r="B24" s="30" t="s">
        <v>7</v>
      </c>
      <c r="C24" s="30" t="s">
        <v>8</v>
      </c>
      <c r="D24" s="30" t="s">
        <v>71</v>
      </c>
      <c r="E24" s="30"/>
      <c r="F24" s="6">
        <f>F25</f>
        <v>0</v>
      </c>
      <c r="G24" s="6">
        <f>G25</f>
        <v>0</v>
      </c>
      <c r="H24" s="6"/>
      <c r="I24" s="12"/>
    </row>
    <row r="25" spans="1:9" ht="15" hidden="1" customHeight="1" x14ac:dyDescent="0.25">
      <c r="A25" s="19" t="s">
        <v>9</v>
      </c>
      <c r="B25" s="30" t="s">
        <v>7</v>
      </c>
      <c r="C25" s="30" t="s">
        <v>8</v>
      </c>
      <c r="D25" s="30" t="s">
        <v>71</v>
      </c>
      <c r="E25" s="30" t="s">
        <v>10</v>
      </c>
      <c r="F25" s="6"/>
      <c r="G25" s="6"/>
      <c r="H25" s="6"/>
      <c r="I25" s="12"/>
    </row>
    <row r="26" spans="1:9" ht="30.75" customHeight="1" x14ac:dyDescent="0.25">
      <c r="A26" s="9" t="s">
        <v>41</v>
      </c>
      <c r="B26" s="30">
        <v>51</v>
      </c>
      <c r="C26" s="30">
        <v>0</v>
      </c>
      <c r="D26" s="30">
        <v>11</v>
      </c>
      <c r="E26" s="30"/>
      <c r="F26" s="6">
        <f t="shared" ref="F26:H26" si="8">F27</f>
        <v>14172378</v>
      </c>
      <c r="G26" s="6">
        <f t="shared" si="8"/>
        <v>14172378</v>
      </c>
      <c r="H26" s="6">
        <f t="shared" si="8"/>
        <v>2291765</v>
      </c>
      <c r="I26" s="12">
        <f t="shared" si="1"/>
        <v>16.170645462603382</v>
      </c>
    </row>
    <row r="27" spans="1:9" ht="15" customHeight="1" x14ac:dyDescent="0.25">
      <c r="A27" s="9" t="s">
        <v>9</v>
      </c>
      <c r="B27" s="30">
        <v>51</v>
      </c>
      <c r="C27" s="30">
        <v>0</v>
      </c>
      <c r="D27" s="30">
        <v>11</v>
      </c>
      <c r="E27" s="30">
        <v>851</v>
      </c>
      <c r="F27" s="6">
        <v>14172378</v>
      </c>
      <c r="G27" s="6">
        <v>14172378</v>
      </c>
      <c r="H27" s="6">
        <v>2291765</v>
      </c>
      <c r="I27" s="12">
        <f t="shared" si="1"/>
        <v>16.170645462603382</v>
      </c>
    </row>
    <row r="28" spans="1:9" ht="15.75" customHeight="1" x14ac:dyDescent="0.25">
      <c r="A28" s="9" t="s">
        <v>24</v>
      </c>
      <c r="B28" s="30">
        <v>51</v>
      </c>
      <c r="C28" s="30">
        <v>0</v>
      </c>
      <c r="D28" s="30">
        <v>12</v>
      </c>
      <c r="E28" s="30"/>
      <c r="F28" s="6">
        <f t="shared" ref="F28:H28" si="9">F29</f>
        <v>156000</v>
      </c>
      <c r="G28" s="6">
        <f t="shared" si="9"/>
        <v>156000</v>
      </c>
      <c r="H28" s="6">
        <f t="shared" si="9"/>
        <v>35000</v>
      </c>
      <c r="I28" s="12">
        <f t="shared" si="1"/>
        <v>22.435897435897438</v>
      </c>
    </row>
    <row r="29" spans="1:9" ht="15" customHeight="1" x14ac:dyDescent="0.25">
      <c r="A29" s="9" t="s">
        <v>9</v>
      </c>
      <c r="B29" s="30">
        <v>51</v>
      </c>
      <c r="C29" s="30">
        <v>0</v>
      </c>
      <c r="D29" s="30">
        <v>12</v>
      </c>
      <c r="E29" s="30">
        <v>851</v>
      </c>
      <c r="F29" s="6">
        <v>156000</v>
      </c>
      <c r="G29" s="6">
        <v>156000</v>
      </c>
      <c r="H29" s="6">
        <v>35000</v>
      </c>
      <c r="I29" s="12">
        <f t="shared" si="1"/>
        <v>22.435897435897438</v>
      </c>
    </row>
    <row r="30" spans="1:9" ht="33.75" customHeight="1" x14ac:dyDescent="0.25">
      <c r="A30" s="9" t="s">
        <v>72</v>
      </c>
      <c r="B30" s="30" t="s">
        <v>7</v>
      </c>
      <c r="C30" s="30" t="s">
        <v>8</v>
      </c>
      <c r="D30" s="30" t="s">
        <v>73</v>
      </c>
      <c r="E30" s="30"/>
      <c r="F30" s="6">
        <f>F31</f>
        <v>286669.67</v>
      </c>
      <c r="G30" s="6">
        <f>G31</f>
        <v>286669.67</v>
      </c>
      <c r="H30" s="6"/>
      <c r="I30" s="12">
        <f t="shared" si="1"/>
        <v>0</v>
      </c>
    </row>
    <row r="31" spans="1:9" ht="15" customHeight="1" x14ac:dyDescent="0.25">
      <c r="A31" s="9" t="s">
        <v>9</v>
      </c>
      <c r="B31" s="30" t="s">
        <v>7</v>
      </c>
      <c r="C31" s="30" t="s">
        <v>8</v>
      </c>
      <c r="D31" s="30" t="s">
        <v>73</v>
      </c>
      <c r="E31" s="30" t="s">
        <v>10</v>
      </c>
      <c r="F31" s="6">
        <v>286669.67</v>
      </c>
      <c r="G31" s="6">
        <v>286669.67</v>
      </c>
      <c r="H31" s="6"/>
      <c r="I31" s="12">
        <f t="shared" si="1"/>
        <v>0</v>
      </c>
    </row>
    <row r="32" spans="1:9" ht="30.75" customHeight="1" x14ac:dyDescent="0.25">
      <c r="A32" s="43" t="s">
        <v>77</v>
      </c>
      <c r="B32" s="30" t="s">
        <v>7</v>
      </c>
      <c r="C32" s="30" t="s">
        <v>8</v>
      </c>
      <c r="D32" s="30" t="s">
        <v>78</v>
      </c>
      <c r="E32" s="30"/>
      <c r="F32" s="6">
        <f>F33</f>
        <v>260000</v>
      </c>
      <c r="G32" s="6">
        <f>G33</f>
        <v>260000</v>
      </c>
      <c r="H32" s="6">
        <f>H33</f>
        <v>0</v>
      </c>
      <c r="I32" s="12">
        <f t="shared" si="1"/>
        <v>0</v>
      </c>
    </row>
    <row r="33" spans="1:9" ht="15" customHeight="1" x14ac:dyDescent="0.25">
      <c r="A33" s="19" t="s">
        <v>9</v>
      </c>
      <c r="B33" s="30" t="s">
        <v>7</v>
      </c>
      <c r="C33" s="30" t="s">
        <v>8</v>
      </c>
      <c r="D33" s="30" t="s">
        <v>78</v>
      </c>
      <c r="E33" s="30" t="s">
        <v>10</v>
      </c>
      <c r="F33" s="6">
        <v>260000</v>
      </c>
      <c r="G33" s="6">
        <v>260000</v>
      </c>
      <c r="H33" s="6"/>
      <c r="I33" s="12">
        <f t="shared" si="1"/>
        <v>0</v>
      </c>
    </row>
    <row r="34" spans="1:9" ht="31.5" customHeight="1" x14ac:dyDescent="0.25">
      <c r="A34" s="4" t="s">
        <v>83</v>
      </c>
      <c r="B34" s="46">
        <v>51</v>
      </c>
      <c r="C34" s="46">
        <v>0</v>
      </c>
      <c r="D34" s="11" t="s">
        <v>84</v>
      </c>
      <c r="E34" s="15"/>
      <c r="F34" s="6">
        <f t="shared" ref="F34:H34" si="10">F35</f>
        <v>86000</v>
      </c>
      <c r="G34" s="6">
        <f t="shared" si="10"/>
        <v>86000</v>
      </c>
      <c r="H34" s="6">
        <f t="shared" si="10"/>
        <v>25514.400000000001</v>
      </c>
      <c r="I34" s="12">
        <f t="shared" si="1"/>
        <v>29.667906976744185</v>
      </c>
    </row>
    <row r="35" spans="1:9" ht="15" customHeight="1" x14ac:dyDescent="0.25">
      <c r="A35" s="7" t="s">
        <v>9</v>
      </c>
      <c r="B35" s="46">
        <v>51</v>
      </c>
      <c r="C35" s="46">
        <v>0</v>
      </c>
      <c r="D35" s="11" t="s">
        <v>84</v>
      </c>
      <c r="E35" s="46">
        <v>851</v>
      </c>
      <c r="F35" s="6">
        <v>86000</v>
      </c>
      <c r="G35" s="6">
        <v>86000</v>
      </c>
      <c r="H35" s="6">
        <v>25514.400000000001</v>
      </c>
      <c r="I35" s="12">
        <f t="shared" si="1"/>
        <v>29.667906976744185</v>
      </c>
    </row>
    <row r="36" spans="1:9" ht="15" customHeight="1" x14ac:dyDescent="0.25">
      <c r="A36" s="4" t="s">
        <v>85</v>
      </c>
      <c r="B36" s="44">
        <v>51</v>
      </c>
      <c r="C36" s="46">
        <v>0</v>
      </c>
      <c r="D36" s="10" t="s">
        <v>86</v>
      </c>
      <c r="E36" s="46"/>
      <c r="F36" s="6">
        <f t="shared" ref="F36:H36" si="11">F37</f>
        <v>339777992.85000002</v>
      </c>
      <c r="G36" s="6">
        <f t="shared" si="11"/>
        <v>339777992.85000002</v>
      </c>
      <c r="H36" s="6">
        <f t="shared" si="11"/>
        <v>20211999.649999999</v>
      </c>
      <c r="I36" s="12">
        <f t="shared" si="1"/>
        <v>5.9485899838495078</v>
      </c>
    </row>
    <row r="37" spans="1:9" ht="15" customHeight="1" x14ac:dyDescent="0.25">
      <c r="A37" s="7" t="s">
        <v>9</v>
      </c>
      <c r="B37" s="46">
        <v>51</v>
      </c>
      <c r="C37" s="46">
        <v>0</v>
      </c>
      <c r="D37" s="10" t="s">
        <v>86</v>
      </c>
      <c r="E37" s="46">
        <v>851</v>
      </c>
      <c r="F37" s="6">
        <v>339777992.85000002</v>
      </c>
      <c r="G37" s="6">
        <v>339777992.85000002</v>
      </c>
      <c r="H37" s="6">
        <v>20211999.649999999</v>
      </c>
      <c r="I37" s="12">
        <f t="shared" si="1"/>
        <v>5.9485899838495078</v>
      </c>
    </row>
    <row r="38" spans="1:9" ht="15.75" customHeight="1" x14ac:dyDescent="0.25">
      <c r="A38" s="4" t="s">
        <v>40</v>
      </c>
      <c r="B38" s="11">
        <v>51</v>
      </c>
      <c r="C38" s="11">
        <v>2</v>
      </c>
      <c r="D38" s="11"/>
      <c r="E38" s="30"/>
      <c r="F38" s="8">
        <f t="shared" ref="F38:H38" si="12">F41+F43+F39+F45</f>
        <v>51999309.18</v>
      </c>
      <c r="G38" s="8">
        <f t="shared" si="12"/>
        <v>54345609.18</v>
      </c>
      <c r="H38" s="8">
        <f t="shared" si="12"/>
        <v>7280115.1600000001</v>
      </c>
      <c r="I38" s="12">
        <f t="shared" si="1"/>
        <v>13.395958330115088</v>
      </c>
    </row>
    <row r="39" spans="1:9" ht="15" customHeight="1" x14ac:dyDescent="0.25">
      <c r="A39" s="9" t="s">
        <v>87</v>
      </c>
      <c r="B39" s="30">
        <v>51</v>
      </c>
      <c r="C39" s="30">
        <v>2</v>
      </c>
      <c r="D39" s="30" t="s">
        <v>88</v>
      </c>
      <c r="E39" s="30"/>
      <c r="F39" s="6">
        <f t="shared" ref="F39:H39" si="13">F40</f>
        <v>10000000</v>
      </c>
      <c r="G39" s="6">
        <f t="shared" si="13"/>
        <v>10000000</v>
      </c>
      <c r="H39" s="6">
        <f t="shared" si="13"/>
        <v>0</v>
      </c>
      <c r="I39" s="12"/>
    </row>
    <row r="40" spans="1:9" ht="15" customHeight="1" x14ac:dyDescent="0.25">
      <c r="A40" s="9" t="s">
        <v>9</v>
      </c>
      <c r="B40" s="30">
        <v>51</v>
      </c>
      <c r="C40" s="30">
        <v>2</v>
      </c>
      <c r="D40" s="30" t="s">
        <v>88</v>
      </c>
      <c r="E40" s="30">
        <v>851</v>
      </c>
      <c r="F40" s="6">
        <v>10000000</v>
      </c>
      <c r="G40" s="6">
        <v>10000000</v>
      </c>
      <c r="H40" s="6"/>
      <c r="I40" s="12"/>
    </row>
    <row r="41" spans="1:9" ht="16.5" customHeight="1" x14ac:dyDescent="0.25">
      <c r="A41" s="4" t="s">
        <v>57</v>
      </c>
      <c r="B41" s="11">
        <v>51</v>
      </c>
      <c r="C41" s="11">
        <v>2</v>
      </c>
      <c r="D41" s="11" t="s">
        <v>12</v>
      </c>
      <c r="E41" s="30"/>
      <c r="F41" s="8">
        <f>F42</f>
        <v>126000</v>
      </c>
      <c r="G41" s="8">
        <f>G42</f>
        <v>126000</v>
      </c>
      <c r="H41" s="8">
        <f t="shared" ref="H41:H43" si="14">H42</f>
        <v>26100</v>
      </c>
      <c r="I41" s="12">
        <f t="shared" si="1"/>
        <v>20.714285714285715</v>
      </c>
    </row>
    <row r="42" spans="1:9" ht="15" customHeight="1" x14ac:dyDescent="0.25">
      <c r="A42" s="9" t="s">
        <v>9</v>
      </c>
      <c r="B42" s="30">
        <v>51</v>
      </c>
      <c r="C42" s="30">
        <v>2</v>
      </c>
      <c r="D42" s="30">
        <v>13</v>
      </c>
      <c r="E42" s="30">
        <v>851</v>
      </c>
      <c r="F42" s="6">
        <v>126000</v>
      </c>
      <c r="G42" s="6">
        <v>126000</v>
      </c>
      <c r="H42" s="6">
        <v>26100</v>
      </c>
      <c r="I42" s="12">
        <f t="shared" si="1"/>
        <v>20.714285714285715</v>
      </c>
    </row>
    <row r="43" spans="1:9" ht="30.75" customHeight="1" x14ac:dyDescent="0.25">
      <c r="A43" s="4" t="s">
        <v>17</v>
      </c>
      <c r="B43" s="11">
        <v>51</v>
      </c>
      <c r="C43" s="11">
        <v>2</v>
      </c>
      <c r="D43" s="11" t="s">
        <v>58</v>
      </c>
      <c r="E43" s="30"/>
      <c r="F43" s="8">
        <f>F44</f>
        <v>41070414.18</v>
      </c>
      <c r="G43" s="8">
        <f>G44</f>
        <v>43416714.18</v>
      </c>
      <c r="H43" s="8">
        <f t="shared" si="14"/>
        <v>7254015.1600000001</v>
      </c>
      <c r="I43" s="12">
        <f t="shared" si="1"/>
        <v>16.707886114840026</v>
      </c>
    </row>
    <row r="44" spans="1:9" ht="15" customHeight="1" x14ac:dyDescent="0.25">
      <c r="A44" s="9" t="s">
        <v>9</v>
      </c>
      <c r="B44" s="30">
        <v>51</v>
      </c>
      <c r="C44" s="30">
        <v>2</v>
      </c>
      <c r="D44" s="30">
        <v>14</v>
      </c>
      <c r="E44" s="30">
        <v>851</v>
      </c>
      <c r="F44" s="6">
        <v>41070414.18</v>
      </c>
      <c r="G44" s="6">
        <v>43416714.18</v>
      </c>
      <c r="H44" s="6">
        <v>7254015.1600000001</v>
      </c>
      <c r="I44" s="12">
        <f t="shared" si="1"/>
        <v>16.707886114840026</v>
      </c>
    </row>
    <row r="45" spans="1:9" ht="33.75" customHeight="1" x14ac:dyDescent="0.25">
      <c r="A45" s="38" t="s">
        <v>74</v>
      </c>
      <c r="B45" s="30" t="s">
        <v>7</v>
      </c>
      <c r="C45" s="30" t="s">
        <v>75</v>
      </c>
      <c r="D45" s="30" t="s">
        <v>76</v>
      </c>
      <c r="E45" s="30"/>
      <c r="F45" s="6">
        <f>F46</f>
        <v>802895</v>
      </c>
      <c r="G45" s="6">
        <f>G46</f>
        <v>802895</v>
      </c>
      <c r="H45" s="6"/>
      <c r="I45" s="12"/>
    </row>
    <row r="46" spans="1:9" ht="15" customHeight="1" x14ac:dyDescent="0.25">
      <c r="A46" s="9" t="s">
        <v>9</v>
      </c>
      <c r="B46" s="30" t="s">
        <v>7</v>
      </c>
      <c r="C46" s="30" t="s">
        <v>75</v>
      </c>
      <c r="D46" s="30" t="s">
        <v>76</v>
      </c>
      <c r="E46" s="30" t="s">
        <v>10</v>
      </c>
      <c r="F46" s="6">
        <v>802895</v>
      </c>
      <c r="G46" s="6">
        <v>802895</v>
      </c>
      <c r="H46" s="6"/>
      <c r="I46" s="12"/>
    </row>
    <row r="47" spans="1:9" ht="33.75" customHeight="1" x14ac:dyDescent="0.25">
      <c r="A47" s="4" t="s">
        <v>38</v>
      </c>
      <c r="B47" s="11">
        <v>51</v>
      </c>
      <c r="C47" s="11">
        <v>3</v>
      </c>
      <c r="D47" s="10"/>
      <c r="E47" s="30"/>
      <c r="F47" s="8">
        <f>F48</f>
        <v>5000</v>
      </c>
      <c r="G47" s="8">
        <f>G48</f>
        <v>5000</v>
      </c>
      <c r="H47" s="8">
        <f t="shared" ref="H47:H48" si="15">H48</f>
        <v>0</v>
      </c>
      <c r="I47" s="12"/>
    </row>
    <row r="48" spans="1:9" ht="30.75" customHeight="1" x14ac:dyDescent="0.25">
      <c r="A48" s="4" t="s">
        <v>18</v>
      </c>
      <c r="B48" s="11">
        <v>51</v>
      </c>
      <c r="C48" s="11">
        <v>3</v>
      </c>
      <c r="D48" s="10" t="s">
        <v>59</v>
      </c>
      <c r="E48" s="30"/>
      <c r="F48" s="8">
        <f>F49</f>
        <v>5000</v>
      </c>
      <c r="G48" s="8">
        <f>G49</f>
        <v>5000</v>
      </c>
      <c r="H48" s="8">
        <f t="shared" si="15"/>
        <v>0</v>
      </c>
      <c r="I48" s="12"/>
    </row>
    <row r="49" spans="1:10" ht="15" customHeight="1" x14ac:dyDescent="0.25">
      <c r="A49" s="9" t="s">
        <v>9</v>
      </c>
      <c r="B49" s="30">
        <v>51</v>
      </c>
      <c r="C49" s="30">
        <v>3</v>
      </c>
      <c r="D49" s="30">
        <v>16</v>
      </c>
      <c r="E49" s="30">
        <v>851</v>
      </c>
      <c r="F49" s="6">
        <v>5000</v>
      </c>
      <c r="G49" s="6">
        <v>5000</v>
      </c>
      <c r="H49" s="6"/>
      <c r="I49" s="12"/>
    </row>
    <row r="50" spans="1:10" ht="32.25" customHeight="1" x14ac:dyDescent="0.25">
      <c r="A50" s="4" t="s">
        <v>42</v>
      </c>
      <c r="B50" s="11">
        <v>51</v>
      </c>
      <c r="C50" s="11">
        <v>4</v>
      </c>
      <c r="D50" s="11"/>
      <c r="E50" s="30"/>
      <c r="F50" s="8">
        <f t="shared" ref="F50:H51" si="16">F51</f>
        <v>8032617.5</v>
      </c>
      <c r="G50" s="8">
        <f t="shared" si="16"/>
        <v>8032617.5</v>
      </c>
      <c r="H50" s="8">
        <f t="shared" si="16"/>
        <v>46773.25</v>
      </c>
      <c r="I50" s="12">
        <f t="shared" si="1"/>
        <v>0.58229151332053342</v>
      </c>
    </row>
    <row r="51" spans="1:10" x14ac:dyDescent="0.25">
      <c r="A51" s="4" t="s">
        <v>19</v>
      </c>
      <c r="B51" s="11">
        <v>51</v>
      </c>
      <c r="C51" s="11">
        <v>4</v>
      </c>
      <c r="D51" s="11" t="s">
        <v>60</v>
      </c>
      <c r="E51" s="30"/>
      <c r="F51" s="8">
        <f t="shared" si="16"/>
        <v>8032617.5</v>
      </c>
      <c r="G51" s="8">
        <f t="shared" si="16"/>
        <v>8032617.5</v>
      </c>
      <c r="H51" s="8">
        <f t="shared" si="16"/>
        <v>46773.25</v>
      </c>
      <c r="I51" s="12">
        <f t="shared" si="1"/>
        <v>0.58229151332053342</v>
      </c>
    </row>
    <row r="52" spans="1:10" ht="15" customHeight="1" x14ac:dyDescent="0.25">
      <c r="A52" s="9" t="s">
        <v>9</v>
      </c>
      <c r="B52" s="30">
        <v>51</v>
      </c>
      <c r="C52" s="30">
        <v>4</v>
      </c>
      <c r="D52" s="30">
        <v>20</v>
      </c>
      <c r="E52" s="30">
        <v>851</v>
      </c>
      <c r="F52" s="6">
        <v>8032617.5</v>
      </c>
      <c r="G52" s="6">
        <v>8032617.5</v>
      </c>
      <c r="H52" s="6">
        <v>46773.25</v>
      </c>
      <c r="I52" s="12">
        <f t="shared" si="1"/>
        <v>0.58229151332053342</v>
      </c>
    </row>
    <row r="53" spans="1:10" x14ac:dyDescent="0.25">
      <c r="A53" s="4" t="s">
        <v>39</v>
      </c>
      <c r="B53" s="11">
        <v>51</v>
      </c>
      <c r="C53" s="11">
        <v>5</v>
      </c>
      <c r="D53" s="10"/>
      <c r="E53" s="30"/>
      <c r="F53" s="8">
        <f t="shared" ref="F53:H53" si="17">F54+F56</f>
        <v>20659580.240000002</v>
      </c>
      <c r="G53" s="8">
        <f t="shared" si="17"/>
        <v>20659580.240000002</v>
      </c>
      <c r="H53" s="8">
        <f t="shared" si="17"/>
        <v>994858.66</v>
      </c>
      <c r="I53" s="12">
        <f t="shared" si="1"/>
        <v>4.8154834146814203</v>
      </c>
    </row>
    <row r="54" spans="1:10" ht="17.25" customHeight="1" x14ac:dyDescent="0.25">
      <c r="A54" s="19" t="s">
        <v>61</v>
      </c>
      <c r="B54" s="11">
        <v>51</v>
      </c>
      <c r="C54" s="11">
        <v>5</v>
      </c>
      <c r="D54" s="10" t="s">
        <v>62</v>
      </c>
      <c r="E54" s="30"/>
      <c r="F54" s="8">
        <f>F55</f>
        <v>4117661</v>
      </c>
      <c r="G54" s="8">
        <f>G55</f>
        <v>4117661</v>
      </c>
      <c r="H54" s="8">
        <f t="shared" ref="H54" si="18">H55</f>
        <v>994858.66</v>
      </c>
      <c r="I54" s="12">
        <f t="shared" si="1"/>
        <v>24.160771369959789</v>
      </c>
    </row>
    <row r="55" spans="1:10" ht="15" customHeight="1" x14ac:dyDescent="0.25">
      <c r="A55" s="9" t="s">
        <v>9</v>
      </c>
      <c r="B55" s="30">
        <v>51</v>
      </c>
      <c r="C55" s="30">
        <v>5</v>
      </c>
      <c r="D55" s="30">
        <v>17</v>
      </c>
      <c r="E55" s="30">
        <v>851</v>
      </c>
      <c r="F55" s="6">
        <v>4117661</v>
      </c>
      <c r="G55" s="6">
        <v>4117661</v>
      </c>
      <c r="H55" s="6">
        <v>994858.66</v>
      </c>
      <c r="I55" s="12">
        <f t="shared" si="1"/>
        <v>24.160771369959789</v>
      </c>
    </row>
    <row r="56" spans="1:10" ht="30" customHeight="1" x14ac:dyDescent="0.25">
      <c r="A56" s="4" t="s">
        <v>20</v>
      </c>
      <c r="B56" s="11">
        <v>51</v>
      </c>
      <c r="C56" s="11">
        <v>5</v>
      </c>
      <c r="D56" s="10" t="s">
        <v>63</v>
      </c>
      <c r="E56" s="11"/>
      <c r="F56" s="8">
        <f>F57</f>
        <v>16541919.24</v>
      </c>
      <c r="G56" s="8">
        <f>G57</f>
        <v>16541919.24</v>
      </c>
      <c r="H56" s="8">
        <f t="shared" ref="H56" si="19">H57</f>
        <v>0</v>
      </c>
      <c r="I56" s="12">
        <f t="shared" si="1"/>
        <v>0</v>
      </c>
    </row>
    <row r="57" spans="1:10" ht="15" customHeight="1" x14ac:dyDescent="0.25">
      <c r="A57" s="4" t="s">
        <v>9</v>
      </c>
      <c r="B57" s="11">
        <v>51</v>
      </c>
      <c r="C57" s="11">
        <v>5</v>
      </c>
      <c r="D57" s="10" t="s">
        <v>63</v>
      </c>
      <c r="E57" s="11">
        <v>851</v>
      </c>
      <c r="F57" s="6">
        <v>16541919.24</v>
      </c>
      <c r="G57" s="6">
        <v>16541919.24</v>
      </c>
      <c r="H57" s="6"/>
      <c r="I57" s="12">
        <f t="shared" si="1"/>
        <v>0</v>
      </c>
    </row>
    <row r="58" spans="1:10" ht="16.5" customHeight="1" x14ac:dyDescent="0.25">
      <c r="A58" s="4" t="s">
        <v>43</v>
      </c>
      <c r="B58" s="11">
        <v>51</v>
      </c>
      <c r="C58" s="11">
        <v>6</v>
      </c>
      <c r="D58" s="11"/>
      <c r="E58" s="30"/>
      <c r="F58" s="8">
        <f>F59</f>
        <v>6407641.7999999998</v>
      </c>
      <c r="G58" s="8">
        <f>G59</f>
        <v>6407641.7999999998</v>
      </c>
      <c r="H58" s="8">
        <f t="shared" ref="H58:H59" si="20">H59</f>
        <v>6407641.7999999998</v>
      </c>
      <c r="I58" s="12">
        <f t="shared" si="1"/>
        <v>100</v>
      </c>
    </row>
    <row r="59" spans="1:10" ht="30" customHeight="1" x14ac:dyDescent="0.25">
      <c r="A59" s="4" t="s">
        <v>21</v>
      </c>
      <c r="B59" s="11">
        <v>51</v>
      </c>
      <c r="C59" s="11">
        <v>6</v>
      </c>
      <c r="D59" s="11" t="s">
        <v>64</v>
      </c>
      <c r="E59" s="30"/>
      <c r="F59" s="8">
        <f>F60</f>
        <v>6407641.7999999998</v>
      </c>
      <c r="G59" s="8">
        <f>G60</f>
        <v>6407641.7999999998</v>
      </c>
      <c r="H59" s="8">
        <f t="shared" si="20"/>
        <v>6407641.7999999998</v>
      </c>
      <c r="I59" s="12">
        <f t="shared" si="1"/>
        <v>100</v>
      </c>
    </row>
    <row r="60" spans="1:10" ht="15" customHeight="1" x14ac:dyDescent="0.25">
      <c r="A60" s="9" t="s">
        <v>9</v>
      </c>
      <c r="B60" s="30">
        <v>51</v>
      </c>
      <c r="C60" s="30">
        <v>6</v>
      </c>
      <c r="D60" s="30">
        <v>19</v>
      </c>
      <c r="E60" s="30">
        <v>851</v>
      </c>
      <c r="F60" s="6">
        <v>6407641.7999999998</v>
      </c>
      <c r="G60" s="6">
        <v>6407641.7999999998</v>
      </c>
      <c r="H60" s="6">
        <v>6407641.7999999998</v>
      </c>
      <c r="I60" s="12">
        <f t="shared" si="1"/>
        <v>100</v>
      </c>
    </row>
    <row r="61" spans="1:10" s="3" customFormat="1" x14ac:dyDescent="0.25">
      <c r="A61" s="13" t="s">
        <v>37</v>
      </c>
      <c r="B61" s="31">
        <v>52</v>
      </c>
      <c r="C61" s="31"/>
      <c r="D61" s="31"/>
      <c r="E61" s="32"/>
      <c r="F61" s="14">
        <f>F62+F64+F66+F68+F70+F74+F72+F76</f>
        <v>279411267.83999997</v>
      </c>
      <c r="G61" s="14">
        <f t="shared" ref="G61:H61" si="21">G62+G64+G66+G68+G70+G74+G72+G76</f>
        <v>279411267.83999997</v>
      </c>
      <c r="H61" s="14">
        <f t="shared" si="21"/>
        <v>70239237.540000007</v>
      </c>
      <c r="I61" s="12">
        <f t="shared" si="1"/>
        <v>25.13829813771909</v>
      </c>
      <c r="J61" s="29"/>
    </row>
    <row r="62" spans="1:10" x14ac:dyDescent="0.25">
      <c r="A62" s="7" t="s">
        <v>89</v>
      </c>
      <c r="B62" s="10">
        <v>52</v>
      </c>
      <c r="C62" s="10">
        <v>0</v>
      </c>
      <c r="D62" s="44" t="s">
        <v>90</v>
      </c>
      <c r="E62" s="15"/>
      <c r="F62" s="8">
        <f>F63</f>
        <v>16124217.970000001</v>
      </c>
      <c r="G62" s="8">
        <f>G63</f>
        <v>16124217.970000001</v>
      </c>
      <c r="H62" s="8">
        <f>H63</f>
        <v>2525820.35</v>
      </c>
      <c r="I62" s="12">
        <f t="shared" si="1"/>
        <v>15.664761879921423</v>
      </c>
      <c r="J62" s="29"/>
    </row>
    <row r="63" spans="1:10" x14ac:dyDescent="0.25">
      <c r="A63" s="19" t="s">
        <v>79</v>
      </c>
      <c r="B63" s="11">
        <v>52</v>
      </c>
      <c r="C63" s="11">
        <v>0</v>
      </c>
      <c r="D63" s="44" t="s">
        <v>90</v>
      </c>
      <c r="E63" s="15">
        <v>852</v>
      </c>
      <c r="F63" s="8">
        <v>16124217.970000001</v>
      </c>
      <c r="G63" s="8">
        <v>16124217.970000001</v>
      </c>
      <c r="H63" s="8">
        <v>2525820.35</v>
      </c>
      <c r="I63" s="12">
        <f t="shared" si="1"/>
        <v>15.664761879921423</v>
      </c>
      <c r="J63" s="29"/>
    </row>
    <row r="64" spans="1:10" ht="30" x14ac:dyDescent="0.25">
      <c r="A64" s="4" t="s">
        <v>22</v>
      </c>
      <c r="B64" s="10">
        <v>52</v>
      </c>
      <c r="C64" s="10">
        <v>0</v>
      </c>
      <c r="D64" s="11" t="s">
        <v>46</v>
      </c>
      <c r="E64" s="33"/>
      <c r="F64" s="8">
        <f t="shared" ref="F64:H64" si="22">F65</f>
        <v>28934369</v>
      </c>
      <c r="G64" s="8">
        <f t="shared" si="22"/>
        <v>28934369</v>
      </c>
      <c r="H64" s="8">
        <f t="shared" si="22"/>
        <v>5394100.2199999997</v>
      </c>
      <c r="I64" s="12">
        <f t="shared" si="1"/>
        <v>18.642536217050388</v>
      </c>
    </row>
    <row r="65" spans="1:9" ht="30" x14ac:dyDescent="0.25">
      <c r="A65" s="4" t="s">
        <v>23</v>
      </c>
      <c r="B65" s="11">
        <v>52</v>
      </c>
      <c r="C65" s="11">
        <v>0</v>
      </c>
      <c r="D65" s="11" t="s">
        <v>46</v>
      </c>
      <c r="E65" s="11">
        <v>852</v>
      </c>
      <c r="F65" s="6">
        <v>28934369</v>
      </c>
      <c r="G65" s="6">
        <v>28934369</v>
      </c>
      <c r="H65" s="6">
        <v>5394100.2199999997</v>
      </c>
      <c r="I65" s="12">
        <f t="shared" si="1"/>
        <v>18.642536217050388</v>
      </c>
    </row>
    <row r="66" spans="1:9" ht="30" x14ac:dyDescent="0.25">
      <c r="A66" s="4" t="s">
        <v>65</v>
      </c>
      <c r="B66" s="11">
        <v>52</v>
      </c>
      <c r="C66" s="11">
        <v>0</v>
      </c>
      <c r="D66" s="10" t="s">
        <v>48</v>
      </c>
      <c r="E66" s="11"/>
      <c r="F66" s="8">
        <f t="shared" ref="F66:H66" si="23">F67</f>
        <v>204953675.88</v>
      </c>
      <c r="G66" s="8">
        <f t="shared" si="23"/>
        <v>204953675.88</v>
      </c>
      <c r="H66" s="8">
        <f t="shared" si="23"/>
        <v>43706523</v>
      </c>
      <c r="I66" s="12">
        <f t="shared" si="1"/>
        <v>21.325073977004486</v>
      </c>
    </row>
    <row r="67" spans="1:9" ht="30" x14ac:dyDescent="0.25">
      <c r="A67" s="4" t="s">
        <v>23</v>
      </c>
      <c r="B67" s="11">
        <v>52</v>
      </c>
      <c r="C67" s="11">
        <v>0</v>
      </c>
      <c r="D67" s="11" t="s">
        <v>48</v>
      </c>
      <c r="E67" s="11">
        <v>852</v>
      </c>
      <c r="F67" s="6">
        <v>204953675.88</v>
      </c>
      <c r="G67" s="6">
        <v>204953675.88</v>
      </c>
      <c r="H67" s="6">
        <v>43706523</v>
      </c>
      <c r="I67" s="12">
        <f t="shared" si="1"/>
        <v>21.325073977004486</v>
      </c>
    </row>
    <row r="68" spans="1:9" ht="17.25" customHeight="1" x14ac:dyDescent="0.25">
      <c r="A68" s="4" t="s">
        <v>24</v>
      </c>
      <c r="B68" s="11">
        <v>52</v>
      </c>
      <c r="C68" s="11">
        <v>0</v>
      </c>
      <c r="D68" s="10" t="s">
        <v>49</v>
      </c>
      <c r="E68" s="11"/>
      <c r="F68" s="8">
        <f t="shared" ref="F68:H68" si="24">F69</f>
        <v>3514800</v>
      </c>
      <c r="G68" s="8">
        <f t="shared" si="24"/>
        <v>3514800</v>
      </c>
      <c r="H68" s="8">
        <f t="shared" si="24"/>
        <v>872800</v>
      </c>
      <c r="I68" s="12">
        <f t="shared" ref="I68:I88" si="25">H68/G68*100</f>
        <v>24.832138386252417</v>
      </c>
    </row>
    <row r="69" spans="1:9" ht="30" x14ac:dyDescent="0.25">
      <c r="A69" s="4" t="s">
        <v>23</v>
      </c>
      <c r="B69" s="11">
        <v>52</v>
      </c>
      <c r="C69" s="11">
        <v>0</v>
      </c>
      <c r="D69" s="11" t="s">
        <v>49</v>
      </c>
      <c r="E69" s="11">
        <v>852</v>
      </c>
      <c r="F69" s="6">
        <v>3514800</v>
      </c>
      <c r="G69" s="6">
        <v>3514800</v>
      </c>
      <c r="H69" s="6">
        <v>872800</v>
      </c>
      <c r="I69" s="12">
        <f t="shared" si="25"/>
        <v>24.832138386252417</v>
      </c>
    </row>
    <row r="70" spans="1:9" ht="17.25" customHeight="1" x14ac:dyDescent="0.25">
      <c r="A70" s="4" t="s">
        <v>66</v>
      </c>
      <c r="B70" s="11">
        <v>52</v>
      </c>
      <c r="C70" s="11">
        <v>0</v>
      </c>
      <c r="D70" s="10" t="s">
        <v>51</v>
      </c>
      <c r="E70" s="11"/>
      <c r="F70" s="8">
        <f t="shared" ref="F70:H70" si="26">F71</f>
        <v>16230903.99</v>
      </c>
      <c r="G70" s="8">
        <f t="shared" si="26"/>
        <v>16230903.99</v>
      </c>
      <c r="H70" s="8">
        <f t="shared" si="26"/>
        <v>16230903.99</v>
      </c>
      <c r="I70" s="12">
        <f t="shared" si="25"/>
        <v>100</v>
      </c>
    </row>
    <row r="71" spans="1:9" ht="30" customHeight="1" x14ac:dyDescent="0.25">
      <c r="A71" s="4" t="s">
        <v>23</v>
      </c>
      <c r="B71" s="11">
        <v>52</v>
      </c>
      <c r="C71" s="11">
        <v>0</v>
      </c>
      <c r="D71" s="11" t="s">
        <v>51</v>
      </c>
      <c r="E71" s="11">
        <v>852</v>
      </c>
      <c r="F71" s="6">
        <v>16230903.99</v>
      </c>
      <c r="G71" s="6">
        <v>16230903.99</v>
      </c>
      <c r="H71" s="6">
        <v>16230903.99</v>
      </c>
      <c r="I71" s="12">
        <f t="shared" si="25"/>
        <v>100</v>
      </c>
    </row>
    <row r="72" spans="1:9" x14ac:dyDescent="0.25">
      <c r="A72" s="16" t="s">
        <v>26</v>
      </c>
      <c r="B72" s="11">
        <v>52</v>
      </c>
      <c r="C72" s="11">
        <v>0</v>
      </c>
      <c r="D72" s="10" t="s">
        <v>52</v>
      </c>
      <c r="E72" s="11"/>
      <c r="F72" s="8">
        <f t="shared" ref="F72:H72" si="27">F73</f>
        <v>644800</v>
      </c>
      <c r="G72" s="8">
        <f t="shared" si="27"/>
        <v>644800</v>
      </c>
      <c r="H72" s="8">
        <f t="shared" si="27"/>
        <v>0</v>
      </c>
      <c r="I72" s="12">
        <f t="shared" si="25"/>
        <v>0</v>
      </c>
    </row>
    <row r="73" spans="1:9" ht="30" x14ac:dyDescent="0.25">
      <c r="A73" s="4" t="s">
        <v>23</v>
      </c>
      <c r="B73" s="11">
        <v>52</v>
      </c>
      <c r="C73" s="11">
        <v>0</v>
      </c>
      <c r="D73" s="11" t="s">
        <v>52</v>
      </c>
      <c r="E73" s="11">
        <v>852</v>
      </c>
      <c r="F73" s="6">
        <v>644800</v>
      </c>
      <c r="G73" s="6">
        <v>644800</v>
      </c>
      <c r="H73" s="6"/>
      <c r="I73" s="12">
        <f t="shared" si="25"/>
        <v>0</v>
      </c>
    </row>
    <row r="74" spans="1:9" x14ac:dyDescent="0.25">
      <c r="A74" s="4" t="s">
        <v>25</v>
      </c>
      <c r="B74" s="11">
        <v>52</v>
      </c>
      <c r="C74" s="11">
        <v>0</v>
      </c>
      <c r="D74" s="10" t="s">
        <v>53</v>
      </c>
      <c r="E74" s="11"/>
      <c r="F74" s="8">
        <f t="shared" ref="F74:H74" si="28">F75</f>
        <v>320315</v>
      </c>
      <c r="G74" s="8">
        <f t="shared" si="28"/>
        <v>320315</v>
      </c>
      <c r="H74" s="8">
        <f t="shared" si="28"/>
        <v>99392.9</v>
      </c>
      <c r="I74" s="12">
        <f t="shared" si="25"/>
        <v>31.029736353277244</v>
      </c>
    </row>
    <row r="75" spans="1:9" ht="30" x14ac:dyDescent="0.25">
      <c r="A75" s="4" t="s">
        <v>23</v>
      </c>
      <c r="B75" s="11">
        <v>52</v>
      </c>
      <c r="C75" s="11">
        <v>0</v>
      </c>
      <c r="D75" s="11" t="s">
        <v>53</v>
      </c>
      <c r="E75" s="11">
        <v>852</v>
      </c>
      <c r="F75" s="6">
        <v>320315</v>
      </c>
      <c r="G75" s="6">
        <v>320315</v>
      </c>
      <c r="H75" s="6">
        <v>99392.9</v>
      </c>
      <c r="I75" s="12">
        <f t="shared" si="25"/>
        <v>31.029736353277244</v>
      </c>
    </row>
    <row r="76" spans="1:9" ht="33" customHeight="1" x14ac:dyDescent="0.25">
      <c r="A76" s="4" t="s">
        <v>67</v>
      </c>
      <c r="B76" s="11">
        <v>52</v>
      </c>
      <c r="C76" s="11">
        <v>0</v>
      </c>
      <c r="D76" s="10" t="s">
        <v>54</v>
      </c>
      <c r="E76" s="11"/>
      <c r="F76" s="8">
        <f t="shared" ref="F76:H76" si="29">F77</f>
        <v>8688186</v>
      </c>
      <c r="G76" s="8">
        <f t="shared" si="29"/>
        <v>8688186</v>
      </c>
      <c r="H76" s="8">
        <f t="shared" si="29"/>
        <v>1409697.08</v>
      </c>
      <c r="I76" s="12">
        <f t="shared" si="25"/>
        <v>16.225447751694084</v>
      </c>
    </row>
    <row r="77" spans="1:9" ht="30" customHeight="1" x14ac:dyDescent="0.25">
      <c r="A77" s="4" t="s">
        <v>23</v>
      </c>
      <c r="B77" s="11">
        <v>52</v>
      </c>
      <c r="C77" s="11">
        <v>0</v>
      </c>
      <c r="D77" s="11" t="s">
        <v>54</v>
      </c>
      <c r="E77" s="11">
        <v>852</v>
      </c>
      <c r="F77" s="6">
        <v>8688186</v>
      </c>
      <c r="G77" s="6">
        <v>8688186</v>
      </c>
      <c r="H77" s="6">
        <v>1409697.08</v>
      </c>
      <c r="I77" s="12">
        <f t="shared" si="25"/>
        <v>16.225447751694084</v>
      </c>
    </row>
    <row r="78" spans="1:9" s="3" customFormat="1" ht="28.5" x14ac:dyDescent="0.25">
      <c r="A78" s="17" t="s">
        <v>44</v>
      </c>
      <c r="B78" s="18">
        <v>53</v>
      </c>
      <c r="C78" s="18"/>
      <c r="D78" s="18"/>
      <c r="E78" s="18"/>
      <c r="F78" s="14">
        <f t="shared" ref="F78:H78" si="30">F79+F81</f>
        <v>16693100</v>
      </c>
      <c r="G78" s="14">
        <f t="shared" si="30"/>
        <v>16693100</v>
      </c>
      <c r="H78" s="14">
        <f t="shared" si="30"/>
        <v>3567704.7199999997</v>
      </c>
      <c r="I78" s="45">
        <f t="shared" si="25"/>
        <v>21.372331801762403</v>
      </c>
    </row>
    <row r="79" spans="1:9" ht="30" x14ac:dyDescent="0.25">
      <c r="A79" s="16" t="s">
        <v>68</v>
      </c>
      <c r="B79" s="11">
        <v>53</v>
      </c>
      <c r="C79" s="11">
        <v>0</v>
      </c>
      <c r="D79" s="11" t="s">
        <v>46</v>
      </c>
      <c r="E79" s="11"/>
      <c r="F79" s="8">
        <f>F80</f>
        <v>8302500</v>
      </c>
      <c r="G79" s="8">
        <f>G80</f>
        <v>8302500</v>
      </c>
      <c r="H79" s="8">
        <f>H80</f>
        <v>1578080.72</v>
      </c>
      <c r="I79" s="12">
        <f t="shared" si="25"/>
        <v>19.007295633845228</v>
      </c>
    </row>
    <row r="80" spans="1:9" ht="20.25" customHeight="1" x14ac:dyDescent="0.25">
      <c r="A80" s="4" t="s">
        <v>27</v>
      </c>
      <c r="B80" s="11">
        <v>53</v>
      </c>
      <c r="C80" s="11">
        <v>0</v>
      </c>
      <c r="D80" s="10" t="s">
        <v>46</v>
      </c>
      <c r="E80" s="11">
        <v>853</v>
      </c>
      <c r="F80" s="6">
        <v>8302500</v>
      </c>
      <c r="G80" s="6">
        <v>8302500</v>
      </c>
      <c r="H80" s="6">
        <v>1578080.72</v>
      </c>
      <c r="I80" s="12">
        <f t="shared" si="25"/>
        <v>19.007295633845228</v>
      </c>
    </row>
    <row r="81" spans="1:9" ht="30" x14ac:dyDescent="0.25">
      <c r="A81" s="4" t="s">
        <v>69</v>
      </c>
      <c r="B81" s="11">
        <v>53</v>
      </c>
      <c r="C81" s="11">
        <v>0</v>
      </c>
      <c r="D81" s="11" t="s">
        <v>48</v>
      </c>
      <c r="E81" s="11"/>
      <c r="F81" s="8">
        <f>F82</f>
        <v>8390600</v>
      </c>
      <c r="G81" s="8">
        <f>G82</f>
        <v>8390600</v>
      </c>
      <c r="H81" s="8">
        <f>H82</f>
        <v>1989624</v>
      </c>
      <c r="I81" s="12">
        <f t="shared" si="25"/>
        <v>23.712535456344003</v>
      </c>
    </row>
    <row r="82" spans="1:9" ht="15" customHeight="1" x14ac:dyDescent="0.25">
      <c r="A82" s="4" t="s">
        <v>27</v>
      </c>
      <c r="B82" s="11">
        <v>53</v>
      </c>
      <c r="C82" s="11">
        <v>0</v>
      </c>
      <c r="D82" s="10" t="s">
        <v>48</v>
      </c>
      <c r="E82" s="11">
        <v>853</v>
      </c>
      <c r="F82" s="6">
        <v>8390600</v>
      </c>
      <c r="G82" s="6">
        <v>8390600</v>
      </c>
      <c r="H82" s="6">
        <v>1989624</v>
      </c>
      <c r="I82" s="12">
        <f t="shared" si="25"/>
        <v>23.712535456344003</v>
      </c>
    </row>
    <row r="83" spans="1:9" s="3" customFormat="1" x14ac:dyDescent="0.25">
      <c r="A83" s="34" t="s">
        <v>28</v>
      </c>
      <c r="B83" s="18">
        <v>70</v>
      </c>
      <c r="C83" s="11"/>
      <c r="D83" s="10"/>
      <c r="E83" s="10"/>
      <c r="F83" s="14">
        <f t="shared" ref="F83:H83" si="31">F84+F85+F86+F87</f>
        <v>2561800</v>
      </c>
      <c r="G83" s="14">
        <f t="shared" si="31"/>
        <v>2561800</v>
      </c>
      <c r="H83" s="14">
        <f t="shared" si="31"/>
        <v>356674.11</v>
      </c>
      <c r="I83" s="45">
        <f t="shared" si="25"/>
        <v>13.922792958076352</v>
      </c>
    </row>
    <row r="84" spans="1:9" x14ac:dyDescent="0.25">
      <c r="A84" s="15" t="s">
        <v>9</v>
      </c>
      <c r="B84" s="11">
        <v>70</v>
      </c>
      <c r="C84" s="11">
        <v>0</v>
      </c>
      <c r="D84" s="10" t="s">
        <v>29</v>
      </c>
      <c r="E84" s="10">
        <v>851</v>
      </c>
      <c r="F84" s="6">
        <v>30000</v>
      </c>
      <c r="G84" s="6">
        <v>30000</v>
      </c>
      <c r="H84" s="6">
        <v>30000</v>
      </c>
      <c r="I84" s="12"/>
    </row>
    <row r="85" spans="1:9" x14ac:dyDescent="0.25">
      <c r="A85" s="4" t="s">
        <v>27</v>
      </c>
      <c r="B85" s="11">
        <v>70</v>
      </c>
      <c r="C85" s="11">
        <v>0</v>
      </c>
      <c r="D85" s="10" t="s">
        <v>29</v>
      </c>
      <c r="E85" s="10">
        <v>853</v>
      </c>
      <c r="F85" s="6">
        <v>970000</v>
      </c>
      <c r="G85" s="6">
        <v>970000</v>
      </c>
      <c r="H85" s="6"/>
      <c r="I85" s="12"/>
    </row>
    <row r="86" spans="1:9" ht="14.25" customHeight="1" x14ac:dyDescent="0.25">
      <c r="A86" s="15" t="s">
        <v>30</v>
      </c>
      <c r="B86" s="10">
        <v>70</v>
      </c>
      <c r="C86" s="10">
        <v>0</v>
      </c>
      <c r="D86" s="10" t="s">
        <v>29</v>
      </c>
      <c r="E86" s="10">
        <v>854</v>
      </c>
      <c r="F86" s="6">
        <v>517700</v>
      </c>
      <c r="G86" s="6">
        <v>517700</v>
      </c>
      <c r="H86" s="6">
        <v>111532.87</v>
      </c>
      <c r="I86" s="12">
        <f t="shared" si="25"/>
        <v>21.543919258257677</v>
      </c>
    </row>
    <row r="87" spans="1:9" ht="15" customHeight="1" x14ac:dyDescent="0.25">
      <c r="A87" s="7" t="s">
        <v>31</v>
      </c>
      <c r="B87" s="11">
        <v>70</v>
      </c>
      <c r="C87" s="11">
        <v>0</v>
      </c>
      <c r="D87" s="10" t="s">
        <v>29</v>
      </c>
      <c r="E87" s="11">
        <v>857</v>
      </c>
      <c r="F87" s="6">
        <v>1044100</v>
      </c>
      <c r="G87" s="6">
        <v>1044100</v>
      </c>
      <c r="H87" s="6">
        <v>215141.24</v>
      </c>
      <c r="I87" s="12">
        <f t="shared" si="25"/>
        <v>20.605424767742551</v>
      </c>
    </row>
    <row r="88" spans="1:9" s="3" customFormat="1" ht="21" customHeight="1" x14ac:dyDescent="0.25">
      <c r="A88" s="20" t="s">
        <v>32</v>
      </c>
      <c r="B88" s="35"/>
      <c r="C88" s="35"/>
      <c r="D88" s="35"/>
      <c r="E88" s="35"/>
      <c r="F88" s="14">
        <f>F5+F61+F78+F83</f>
        <v>802988651.50999999</v>
      </c>
      <c r="G88" s="14">
        <f>G5+G61+G78+G83</f>
        <v>805334951.50999999</v>
      </c>
      <c r="H88" s="14">
        <f>H5+H61+H78+H83</f>
        <v>120948647.8</v>
      </c>
      <c r="I88" s="45">
        <f t="shared" si="25"/>
        <v>15.018427745278128</v>
      </c>
    </row>
    <row r="89" spans="1:9" s="3" customFormat="1" ht="9" customHeight="1" x14ac:dyDescent="0.25">
      <c r="A89" s="39"/>
      <c r="B89" s="40"/>
      <c r="C89" s="40"/>
      <c r="D89" s="40"/>
      <c r="E89" s="40"/>
      <c r="F89" s="41"/>
      <c r="G89" s="42"/>
    </row>
    <row r="90" spans="1:9" ht="34.5" customHeight="1" x14ac:dyDescent="0.25">
      <c r="A90" s="49" t="s">
        <v>91</v>
      </c>
      <c r="B90" s="49"/>
      <c r="C90" s="47"/>
      <c r="D90" s="47"/>
      <c r="E90" s="1"/>
      <c r="F90" s="22"/>
      <c r="G90" s="47" t="s">
        <v>92</v>
      </c>
    </row>
    <row r="91" spans="1:9" x14ac:dyDescent="0.25">
      <c r="A91" s="23"/>
      <c r="B91" s="36"/>
      <c r="C91" s="36"/>
      <c r="D91" s="36"/>
      <c r="E91" s="36"/>
      <c r="F91" s="1"/>
      <c r="H91" s="21"/>
    </row>
    <row r="92" spans="1:9" x14ac:dyDescent="0.25">
      <c r="A92" s="23" t="s">
        <v>33</v>
      </c>
      <c r="B92" s="36"/>
      <c r="C92" s="36"/>
      <c r="D92" s="36"/>
      <c r="E92" s="36"/>
      <c r="F92" s="1"/>
      <c r="H92" s="21"/>
    </row>
    <row r="93" spans="1:9" x14ac:dyDescent="0.25">
      <c r="A93" s="23" t="s">
        <v>34</v>
      </c>
      <c r="B93" s="36"/>
      <c r="C93" s="36"/>
      <c r="D93" s="36"/>
      <c r="E93" s="36"/>
      <c r="F93" s="24"/>
      <c r="G93" s="24"/>
      <c r="H93" s="21"/>
    </row>
  </sheetData>
  <mergeCells count="12">
    <mergeCell ref="A1:I1"/>
    <mergeCell ref="A90:B90"/>
    <mergeCell ref="F3:F4"/>
    <mergeCell ref="G3:G4"/>
    <mergeCell ref="H3:H4"/>
    <mergeCell ref="I3:I4"/>
    <mergeCell ref="A3:A4"/>
    <mergeCell ref="B3:B4"/>
    <mergeCell ref="C3:C4"/>
    <mergeCell ref="D3:D4"/>
    <mergeCell ref="E3:E4"/>
    <mergeCell ref="A2:H2"/>
  </mergeCells>
  <pageMargins left="0.11811023622047245" right="0.11811023622047245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</vt:lpstr>
      <vt:lpstr>МП!Заголовки_для_печати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2025-04-24T14:35:25Z</dcterms:modified>
</cp:coreProperties>
</file>