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195" windowHeight="11070"/>
  </bookViews>
  <sheets>
    <sheet name="Оценка 2024" sheetId="1" r:id="rId1"/>
  </sheets>
  <calcPr calcId="145621"/>
</workbook>
</file>

<file path=xl/calcChain.xml><?xml version="1.0" encoding="utf-8"?>
<calcChain xmlns="http://schemas.openxmlformats.org/spreadsheetml/2006/main">
  <c r="C60" i="1" l="1"/>
  <c r="C56" i="1"/>
  <c r="C53" i="1"/>
  <c r="C47" i="1"/>
  <c r="C42" i="1"/>
  <c r="C37" i="1"/>
  <c r="C35" i="1"/>
  <c r="C33" i="1"/>
  <c r="C17" i="1"/>
  <c r="C4" i="1"/>
  <c r="C24" i="1" s="1"/>
  <c r="C25" i="1" l="1"/>
  <c r="C64" i="1"/>
  <c r="C67" i="1" l="1"/>
  <c r="C68" i="1" s="1"/>
</calcChain>
</file>

<file path=xl/sharedStrings.xml><?xml version="1.0" encoding="utf-8"?>
<sst xmlns="http://schemas.openxmlformats.org/spreadsheetml/2006/main" count="134" uniqueCount="134">
  <si>
    <t xml:space="preserve">Оценка ожидаемого исполнения  бюджета Клетнянского муниципального района Брянской области за 2024 год </t>
  </si>
  <si>
    <t>в рублях</t>
  </si>
  <si>
    <t xml:space="preserve">Код бюджетной классификации </t>
  </si>
  <si>
    <t xml:space="preserve">Наименование </t>
  </si>
  <si>
    <t>Бюджет муниципального района</t>
  </si>
  <si>
    <t>1 00 00000 00 0000 000</t>
  </si>
  <si>
    <t>НАЛОГОВЫЕ И НЕНАЛОГОВЫЕ ДОХОДЫ</t>
  </si>
  <si>
    <t xml:space="preserve"> 1 01 00000 00 0000 000</t>
  </si>
  <si>
    <t>НАЛОГИ НА ПРИБЫЛЬ ДОХОДЫ</t>
  </si>
  <si>
    <t>1 03 00000 00 0000 000</t>
  </si>
  <si>
    <t>НАЛОГИ НА ТОВАРЫ (РАБОТЫ, УСЛУГИ), РЕАЛИЗУЕМЫЕ НА ТЕРРИТОРИИ РОССИЙСКОЙ ФЕДЕРАЦИИ</t>
  </si>
  <si>
    <t xml:space="preserve"> 1 05 00000 00 0000 000</t>
  </si>
  <si>
    <t>НАЛОГИ НА СОВОКУПНЫЙ ДОХОД</t>
  </si>
  <si>
    <t>1 06 00000 00 0000 000</t>
  </si>
  <si>
    <t>НАЛОГИ НА ИМУЩЕСТВО</t>
  </si>
  <si>
    <t>1 08 00000 00 0000 000</t>
  </si>
  <si>
    <t>ГОСУДАРСТВЕННАЯ ПОШЛИНА,  СБОРЫ</t>
  </si>
  <si>
    <t>1 09 00000 00 0000 000</t>
  </si>
  <si>
    <t>ЗАДОЛЖЕННОСТЬ И ПЕРЕРАСЧЕТЫ ПО ОТМЕНЕННЫМ НАЛОГАМ, СБОРАМ И ИНЫМ ОБЯЗАТЕЛЬНЫМ ПЛАТЕЖАМ</t>
  </si>
  <si>
    <t xml:space="preserve"> 1 11 00000 00 0000 000</t>
  </si>
  <si>
    <t>ДОХОДЫ ОТ ИСПОЛЬЗОВАНИЯ  ИМУЩЕСТВА  НАХОДЯЩЕГОСЯ В ГОСУДАРСТВЕННОЙ И  МУНИЦИПАЛЬНОЙ СОБСТВЕННОСТИ</t>
  </si>
  <si>
    <t>1 12 00000 00 0000 000</t>
  </si>
  <si>
    <t xml:space="preserve">ПЛАТЕЖИ ПРИ ПОЛЬЗОВАНИИ ПРИРОДНЫМИ РЕСУРСАМИ </t>
  </si>
  <si>
    <t>1 13 00000 00 0000 000</t>
  </si>
  <si>
    <t>ДОХОДЫ ОТ ОКАЗАНИЯ ПЛАТНЫХ УСЛУГ (РАБОТ) И КОМПЕНСАЦИИ ЗАТРАТ ГОСУДАРСТВА</t>
  </si>
  <si>
    <t>1 14 00000 00 0000 000</t>
  </si>
  <si>
    <t>ДОХОДЫ ОТ ПРОДАЖИ  МАТЕРИАЛЬНЫХ И НЕМАТЕРИАЛЬНЫХ  АКТИВОВ</t>
  </si>
  <si>
    <t>1 16 00000 00 0000 000</t>
  </si>
  <si>
    <t>ШТРАФЫ. САНКЦИИ. ВОЗМЕЩЕНИЕ УЩЕРБА</t>
  </si>
  <si>
    <t>1 17 00000 00 0000 000</t>
  </si>
  <si>
    <t>ПРОЧИЕ НЕНАЛОГОВЫЕ ДОХОДЫ</t>
  </si>
  <si>
    <t>2 00 00000 00 0000 000</t>
  </si>
  <si>
    <t>БЕЗВОЗМЕЗДНЫЕ ПОСТУПЛЕНИЯ</t>
  </si>
  <si>
    <t>2 02 01000 00 0000 150</t>
  </si>
  <si>
    <t>Дотации бюджетам субъектов Российской Федерации и муниципальных образований</t>
  </si>
  <si>
    <t>2 02 02000 00 0000 150</t>
  </si>
  <si>
    <t>Субсидии бюджетам субъектов Российской Федерации и муниципальных образований (межбюджетные субсидии)</t>
  </si>
  <si>
    <t>2 02 03000 00 0000 150</t>
  </si>
  <si>
    <t>Субвенции бюджетам субъектов Российской Федерации и муниципальных образований</t>
  </si>
  <si>
    <t>2 02 04000 00 0000 150</t>
  </si>
  <si>
    <t>Иные межбюджетные трансферты</t>
  </si>
  <si>
    <t>2 02 07000 00 0000 000</t>
  </si>
  <si>
    <t>Прочие безвозмездные поступления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</si>
  <si>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</si>
  <si>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</si>
  <si>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ИТОГО ДОХОДОВ</t>
  </si>
  <si>
    <t>0100</t>
  </si>
  <si>
    <t>ОБЩЕГОСУДАРСТВЕННЫЕ ВОПРОСЫ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</si>
  <si>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</si>
  <si>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</si>
  <si>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</si>
  <si>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</si>
  <si>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</si>
  <si>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</si>
  <si>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0107</t>
  </si>
  <si>
    <t>Обеспечение проведения выборов и референдумов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</si>
  <si>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</si>
  <si>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</si>
  <si>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</si>
  <si>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</si>
  <si>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</si>
  <si>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</si>
  <si>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</si>
  <si>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</si>
  <si>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</si>
  <si>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</si>
  <si>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</si>
  <si>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</si>
  <si>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</si>
  <si>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</si>
  <si>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</si>
  <si>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</si>
  <si>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0405</t>
  </si>
  <si>
    <t>Сельское хозяйство и рыболовство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</si>
  <si>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</si>
  <si>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</si>
  <si>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</si>
  <si>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</si>
  <si>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</si>
  <si>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</si>
  <si>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</si>
  <si>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</si>
  <si>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</si>
  <si>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</si>
  <si>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</si>
  <si>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</si>
  <si>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</si>
  <si>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</si>
  <si>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</si>
  <si>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</si>
  <si>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</si>
  <si>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</si>
  <si>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</si>
  <si>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</si>
  <si>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</si>
  <si>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</si>
  <si>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</si>
  <si>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</si>
  <si>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</si>
  <si>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 и оздоровление детей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</si>
  <si>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</si>
  <si>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</si>
  <si>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</si>
  <si>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</si>
  <si>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</si>
  <si>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</si>
  <si>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</si>
  <si>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 xml:space="preserve">Другие вопросы в области культуры, кинематографии </t>
  </si>
  <si>
    <t>1000</t>
  </si>
  <si>
    <t>СОЦИАЛЬНАЯ ПОЛИТИКА</t>
  </si>
  <si>
    <t>1001</t>
  </si>
  <si>
    <t>Пенсионное обеспечение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</si>
  <si>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</si>
  <si>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</si>
  <si>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</si>
  <si>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</si>
  <si>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</si>
  <si>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</si>
  <si>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</si>
  <si>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 xml:space="preserve">Физическая культура  </t>
  </si>
  <si>
    <t>1102</t>
  </si>
  <si>
    <t>Массовый спорт</t>
  </si>
  <si>
    <t>1103</t>
  </si>
  <si>
    <t>Спорт высших достижений</t>
  </si>
  <si>
    <t>1400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</si>
  <si>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</si>
  <si>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1401</t>
  </si>
  <si>
    <t>Дотации на выравнивание бюджетной обеспеченности субъектов Российской Федерации и муниципальных образований</t>
  </si>
  <si>
    <t>1403</t>
  </si>
  <si>
    <t>Прочие межбюджетные трансферты общего характера</t>
  </si>
  <si>
    <t>ИТОГО РАСХОДОВ</t>
  </si>
  <si>
    <t>ДЕФИЦИТ БЮДЖЕТА (-)</t>
  </si>
  <si>
    <t>Исп.И.В.Курашина</t>
  </si>
  <si>
    <t>тел. 91831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</si>
</sst>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3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name val="Segoe UI"/>
      <family val="2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 Cy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4" fillId="0" borderId="3">
      <alignment horizontal="left" wrapText="1" indent="2"/>
    </xf>
    <xf numFmtId="0" fontId="15" fillId="0" borderId="2">
      <alignment vertical="top" wrapText="1"/>
    </xf>
    <xf numFmtId="49" fontId="14" fillId="0" borderId="2">
      <alignment horizontal="center"/>
    </xf>
    <xf numFmtId="0" fontId="16" fillId="0" borderId="0"/>
  </cellStyleXfs>
  <cellXfs count="52">
    <xf numFmtId="0" fontId="0" fillId="0" borderId="0" xfId="0"/>
    <xf numFmtId="0" fontId="2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4" fontId="7" fillId="0" borderId="1" xfId="0" applyNumberFormat="1" applyFont="1" applyFill="1" applyBorder="1" applyAlignment="1">
      <alignment vertical="top" wrapText="1"/>
    </xf>
    <xf numFmtId="4" fontId="6" fillId="0" borderId="0" xfId="0" applyNumberFormat="1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vertical="top" wrapText="1"/>
    </xf>
    <xf numFmtId="49" fontId="7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vertical="top" wrapText="1"/>
    </xf>
    <xf numFmtId="4" fontId="12" fillId="3" borderId="1" xfId="0" applyNumberFormat="1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vertical="top"/>
    </xf>
    <xf numFmtId="49" fontId="7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4" fontId="7" fillId="0" borderId="1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top"/>
    </xf>
    <xf numFmtId="4" fontId="6" fillId="0" borderId="0" xfId="0" applyNumberFormat="1" applyFont="1" applyFill="1" applyBorder="1" applyAlignment="1">
      <alignment vertical="top"/>
    </xf>
    <xf numFmtId="0" fontId="7" fillId="0" borderId="2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vertical="top"/>
    </xf>
    <xf numFmtId="0" fontId="7" fillId="0" borderId="2" xfId="0" applyFont="1" applyFill="1" applyBorder="1" applyAlignment="1">
      <alignment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4" borderId="1" xfId="0" applyNumberFormat="1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4" fontId="7" fillId="0" borderId="1" xfId="0" applyNumberFormat="1" applyFont="1" applyFill="1" applyBorder="1" applyAlignment="1">
      <alignment horizontal="right" vertical="top"/>
    </xf>
    <xf numFmtId="0" fontId="7" fillId="0" borderId="1" xfId="0" applyFont="1" applyFill="1" applyBorder="1" applyAlignment="1">
      <alignment vertical="top"/>
    </xf>
    <xf numFmtId="4" fontId="7" fillId="0" borderId="1" xfId="0" applyNumberFormat="1" applyFont="1" applyFill="1" applyBorder="1" applyAlignment="1">
      <alignment horizontal="right" vertical="top" wrapText="1"/>
    </xf>
    <xf numFmtId="4" fontId="12" fillId="3" borderId="1" xfId="0" applyNumberFormat="1" applyFont="1" applyFill="1" applyBorder="1" applyAlignment="1">
      <alignment vertical="top"/>
    </xf>
    <xf numFmtId="4" fontId="13" fillId="0" borderId="0" xfId="0" applyNumberFormat="1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4" fontId="3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left" vertical="top" wrapText="1"/>
    </xf>
  </cellXfs>
  <cellStyles count="5">
    <cellStyle name="xl31" xfId="1"/>
    <cellStyle name="xl32" xfId="2"/>
    <cellStyle name="xl43" xfId="3"/>
    <cellStyle name="Обычный" xfId="0" builtinId="0"/>
    <cellStyle name="Обыч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45" workbookViewId="0">
      <selection activeCell="C25" sqref="C25"/>
    </sheetView>
  </sheetViews>
  <sheetFormatPr defaultRowHeight="15.75" x14ac:dyDescent="0.25"/>
  <cols>
    <col min="1" max="1" width="21.7109375" style="2" customWidth="1"/>
    <col min="2" max="2" width="61.5703125" style="2" customWidth="1"/>
    <col min="3" max="3" width="17.28515625" style="2" customWidth="1"/>
    <col min="4" max="4" width="8.7109375" style="47" customWidth="1"/>
    <col min="5" max="16384" width="9.140625" style="2"/>
  </cols>
  <sheetData>
    <row r="1" spans="1:4" ht="39" customHeight="1" x14ac:dyDescent="0.25">
      <c r="A1" s="49" t="s">
        <v>0</v>
      </c>
      <c r="B1" s="50"/>
      <c r="C1" s="50"/>
      <c r="D1" s="1"/>
    </row>
    <row r="2" spans="1:4" ht="15.75" customHeight="1" x14ac:dyDescent="0.25">
      <c r="B2" s="3"/>
      <c r="C2" s="4" t="s">
        <v>1</v>
      </c>
      <c r="D2" s="5"/>
    </row>
    <row r="3" spans="1:4" ht="50.25" customHeight="1" x14ac:dyDescent="0.25">
      <c r="A3" s="6" t="s">
        <v>2</v>
      </c>
      <c r="B3" s="6" t="s">
        <v>3</v>
      </c>
      <c r="C3" s="6" t="s">
        <v>4</v>
      </c>
      <c r="D3" s="7"/>
    </row>
    <row r="4" spans="1:4" ht="21.75" customHeight="1" x14ac:dyDescent="0.25">
      <c r="A4" s="8" t="s">
        <v>5</v>
      </c>
      <c r="B4" s="9" t="s">
        <v>6</v>
      </c>
      <c r="C4" s="10">
        <f>SUM(C5:C15)</f>
        <v>110751300</v>
      </c>
      <c r="D4" s="11"/>
    </row>
    <row r="5" spans="1:4" s="3" customFormat="1" ht="21.75" customHeight="1" x14ac:dyDescent="0.25">
      <c r="A5" s="12" t="s">
        <v>7</v>
      </c>
      <c r="B5" s="13" t="s">
        <v>8</v>
      </c>
      <c r="C5" s="14">
        <v>89349000</v>
      </c>
      <c r="D5" s="11"/>
    </row>
    <row r="6" spans="1:4" ht="33.75" customHeight="1" x14ac:dyDescent="0.25">
      <c r="A6" s="12" t="s">
        <v>9</v>
      </c>
      <c r="B6" s="15" t="s">
        <v>10</v>
      </c>
      <c r="C6" s="14">
        <v>8917000</v>
      </c>
      <c r="D6" s="11"/>
    </row>
    <row r="7" spans="1:4" s="16" customFormat="1" ht="21.75" customHeight="1" x14ac:dyDescent="0.25">
      <c r="A7" s="12" t="s">
        <v>11</v>
      </c>
      <c r="B7" s="13" t="s">
        <v>12</v>
      </c>
      <c r="C7" s="14">
        <v>3454800</v>
      </c>
      <c r="D7" s="11"/>
    </row>
    <row r="8" spans="1:4" s="17" customFormat="1" ht="21.75" customHeight="1" x14ac:dyDescent="0.25">
      <c r="A8" s="8" t="s">
        <v>13</v>
      </c>
      <c r="B8" s="9" t="s">
        <v>14</v>
      </c>
      <c r="C8" s="14"/>
      <c r="D8" s="11"/>
    </row>
    <row r="9" spans="1:4" s="16" customFormat="1" ht="21.75" customHeight="1" x14ac:dyDescent="0.25">
      <c r="A9" s="12" t="s">
        <v>15</v>
      </c>
      <c r="B9" s="13" t="s">
        <v>16</v>
      </c>
      <c r="C9" s="14">
        <v>1900000</v>
      </c>
      <c r="D9" s="11"/>
    </row>
    <row r="10" spans="1:4" ht="35.25" customHeight="1" x14ac:dyDescent="0.25">
      <c r="A10" s="12" t="s">
        <v>17</v>
      </c>
      <c r="B10" s="15" t="s">
        <v>18</v>
      </c>
      <c r="C10" s="14"/>
      <c r="D10" s="11"/>
    </row>
    <row r="11" spans="1:4" ht="45.75" customHeight="1" x14ac:dyDescent="0.25">
      <c r="A11" s="12" t="s">
        <v>19</v>
      </c>
      <c r="B11" s="13" t="s">
        <v>20</v>
      </c>
      <c r="C11" s="14">
        <v>1580900</v>
      </c>
      <c r="D11" s="11"/>
    </row>
    <row r="12" spans="1:4" ht="18.75" customHeight="1" x14ac:dyDescent="0.25">
      <c r="A12" s="12" t="s">
        <v>21</v>
      </c>
      <c r="B12" s="13" t="s">
        <v>22</v>
      </c>
      <c r="C12" s="14">
        <v>17000</v>
      </c>
      <c r="D12" s="11"/>
    </row>
    <row r="13" spans="1:4" ht="32.25" customHeight="1" x14ac:dyDescent="0.25">
      <c r="A13" s="18" t="s">
        <v>23</v>
      </c>
      <c r="B13" s="9" t="s">
        <v>24</v>
      </c>
      <c r="C13" s="14">
        <v>442600</v>
      </c>
      <c r="D13" s="11"/>
    </row>
    <row r="14" spans="1:4" ht="30" customHeight="1" x14ac:dyDescent="0.25">
      <c r="A14" s="12" t="s">
        <v>25</v>
      </c>
      <c r="B14" s="13" t="s">
        <v>26</v>
      </c>
      <c r="C14" s="14">
        <v>4490000</v>
      </c>
      <c r="D14" s="11"/>
    </row>
    <row r="15" spans="1:4" ht="15" customHeight="1" x14ac:dyDescent="0.25">
      <c r="A15" s="12" t="s">
        <v>27</v>
      </c>
      <c r="B15" s="13" t="s">
        <v>28</v>
      </c>
      <c r="C15" s="10">
        <v>600000</v>
      </c>
      <c r="D15" s="11"/>
    </row>
    <row r="16" spans="1:4" ht="18" customHeight="1" x14ac:dyDescent="0.25">
      <c r="A16" s="12" t="s">
        <v>29</v>
      </c>
      <c r="B16" s="13" t="s">
        <v>30</v>
      </c>
      <c r="C16" s="10"/>
      <c r="D16" s="11"/>
    </row>
    <row r="17" spans="1:4" ht="18" customHeight="1" x14ac:dyDescent="0.25">
      <c r="A17" s="8" t="s">
        <v>31</v>
      </c>
      <c r="B17" s="9" t="s">
        <v>32</v>
      </c>
      <c r="C17" s="10">
        <f>SUM(C18:C23)</f>
        <v>556418368.25000012</v>
      </c>
      <c r="D17" s="11"/>
    </row>
    <row r="18" spans="1:4" ht="31.5" customHeight="1" x14ac:dyDescent="0.25">
      <c r="A18" s="8" t="s">
        <v>33</v>
      </c>
      <c r="B18" s="9" t="s">
        <v>34</v>
      </c>
      <c r="C18" s="14">
        <v>76042900</v>
      </c>
      <c r="D18" s="11"/>
    </row>
    <row r="19" spans="1:4" ht="33" customHeight="1" x14ac:dyDescent="0.25">
      <c r="A19" s="8" t="s">
        <v>35</v>
      </c>
      <c r="B19" s="9" t="s">
        <v>36</v>
      </c>
      <c r="C19" s="14">
        <v>290743917.60000002</v>
      </c>
      <c r="D19" s="11"/>
    </row>
    <row r="20" spans="1:4" ht="32.25" customHeight="1" x14ac:dyDescent="0.25">
      <c r="A20" s="8" t="s">
        <v>37</v>
      </c>
      <c r="B20" s="9" t="s">
        <v>38</v>
      </c>
      <c r="C20" s="14">
        <v>167848982.09999999</v>
      </c>
      <c r="D20" s="11"/>
    </row>
    <row r="21" spans="1:4" ht="19.5" customHeight="1" x14ac:dyDescent="0.25">
      <c r="A21" s="8" t="s">
        <v>39</v>
      </c>
      <c r="B21" s="9" t="s">
        <v>40</v>
      </c>
      <c r="C21" s="10">
        <v>21652958.34</v>
      </c>
      <c r="D21" s="11"/>
    </row>
    <row r="22" spans="1:4" ht="19.5" hidden="1" customHeight="1" x14ac:dyDescent="0.25">
      <c r="A22" s="8" t="s">
        <v>41</v>
      </c>
      <c r="B22" s="9" t="s">
        <v>42</v>
      </c>
      <c r="C22" s="19"/>
      <c r="D22" s="11"/>
    </row>
    <row r="23" spans="1:4" s="22" customFormat="1" ht="75" customHeight="1" x14ac:dyDescent="0.25">
      <c r="A23" s="20" t="s">
        <v>43</v>
      </c>
      <c r="B23" s="21" t="s">
        <v>44</v>
      </c>
      <c r="C23" s="14">
        <v>129610.21</v>
      </c>
      <c r="D23" s="11"/>
    </row>
    <row r="24" spans="1:4" s="3" customFormat="1" ht="22.5" customHeight="1" x14ac:dyDescent="0.25">
      <c r="A24" s="23" t="s">
        <v>45</v>
      </c>
      <c r="B24" s="24"/>
      <c r="C24" s="25">
        <f>C4+C17</f>
        <v>667169668.25000012</v>
      </c>
      <c r="D24" s="26"/>
    </row>
    <row r="25" spans="1:4" ht="21" customHeight="1" x14ac:dyDescent="0.25">
      <c r="A25" s="27" t="s">
        <v>46</v>
      </c>
      <c r="B25" s="28" t="s">
        <v>47</v>
      </c>
      <c r="C25" s="29">
        <f>C26+C27+C28+C29+C30+C31+C32</f>
        <v>45743395.359999999</v>
      </c>
      <c r="D25" s="26"/>
    </row>
    <row r="26" spans="1:4" ht="46.5" customHeight="1" x14ac:dyDescent="0.25">
      <c r="A26" s="27" t="s">
        <v>48</v>
      </c>
      <c r="B26" s="30" t="s">
        <v>49</v>
      </c>
      <c r="C26" s="31">
        <v>483800</v>
      </c>
      <c r="D26" s="32"/>
    </row>
    <row r="27" spans="1:4" ht="50.25" customHeight="1" x14ac:dyDescent="0.25">
      <c r="A27" s="27" t="s">
        <v>50</v>
      </c>
      <c r="B27" s="30" t="s">
        <v>51</v>
      </c>
      <c r="C27" s="31">
        <v>30725376.52</v>
      </c>
      <c r="D27" s="32"/>
    </row>
    <row r="28" spans="1:4" x14ac:dyDescent="0.25">
      <c r="A28" s="27" t="s">
        <v>52</v>
      </c>
      <c r="B28" s="30" t="s">
        <v>53</v>
      </c>
      <c r="C28" s="31">
        <v>4200</v>
      </c>
      <c r="D28" s="32"/>
    </row>
    <row r="29" spans="1:4" x14ac:dyDescent="0.25">
      <c r="A29" s="27" t="s">
        <v>54</v>
      </c>
      <c r="B29" s="33" t="s">
        <v>55</v>
      </c>
      <c r="C29" s="31">
        <v>246097.62</v>
      </c>
      <c r="D29" s="32"/>
    </row>
    <row r="30" spans="1:4" ht="33.75" customHeight="1" x14ac:dyDescent="0.25">
      <c r="A30" s="27" t="s">
        <v>56</v>
      </c>
      <c r="B30" s="30" t="s">
        <v>57</v>
      </c>
      <c r="C30" s="31">
        <v>9015551.2200000007</v>
      </c>
      <c r="D30" s="32"/>
    </row>
    <row r="31" spans="1:4" ht="17.25" customHeight="1" x14ac:dyDescent="0.25">
      <c r="A31" s="27" t="s">
        <v>58</v>
      </c>
      <c r="B31" s="30" t="s">
        <v>59</v>
      </c>
      <c r="C31" s="31">
        <v>870000</v>
      </c>
      <c r="D31" s="32"/>
    </row>
    <row r="32" spans="1:4" ht="17.25" customHeight="1" x14ac:dyDescent="0.25">
      <c r="A32" s="27" t="s">
        <v>60</v>
      </c>
      <c r="B32" s="30" t="s">
        <v>61</v>
      </c>
      <c r="C32" s="31">
        <v>4398370</v>
      </c>
      <c r="D32" s="32"/>
    </row>
    <row r="33" spans="1:4" ht="17.25" customHeight="1" x14ac:dyDescent="0.25">
      <c r="A33" s="27" t="s">
        <v>62</v>
      </c>
      <c r="B33" s="28" t="s">
        <v>63</v>
      </c>
      <c r="C33" s="31">
        <f>C34</f>
        <v>690892</v>
      </c>
      <c r="D33" s="26"/>
    </row>
    <row r="34" spans="1:4" ht="17.25" customHeight="1" x14ac:dyDescent="0.25">
      <c r="A34" s="27" t="s">
        <v>64</v>
      </c>
      <c r="B34" s="9" t="s">
        <v>65</v>
      </c>
      <c r="C34" s="31">
        <v>690892</v>
      </c>
      <c r="D34" s="32"/>
    </row>
    <row r="35" spans="1:4" ht="33.75" customHeight="1" x14ac:dyDescent="0.25">
      <c r="A35" s="27" t="s">
        <v>66</v>
      </c>
      <c r="B35" s="28" t="s">
        <v>67</v>
      </c>
      <c r="C35" s="34">
        <f>C36</f>
        <v>4458533</v>
      </c>
      <c r="D35" s="26"/>
    </row>
    <row r="36" spans="1:4" ht="34.5" customHeight="1" x14ac:dyDescent="0.25">
      <c r="A36" s="27" t="s">
        <v>68</v>
      </c>
      <c r="B36" s="35" t="s">
        <v>69</v>
      </c>
      <c r="C36" s="36">
        <v>4458533</v>
      </c>
      <c r="D36" s="32"/>
    </row>
    <row r="37" spans="1:4" ht="19.5" customHeight="1" x14ac:dyDescent="0.25">
      <c r="A37" s="27" t="s">
        <v>70</v>
      </c>
      <c r="B37" s="28" t="s">
        <v>71</v>
      </c>
      <c r="C37" s="34">
        <f>SUM(C38:C41)</f>
        <v>15238174.26</v>
      </c>
      <c r="D37" s="26"/>
    </row>
    <row r="38" spans="1:4" ht="19.5" customHeight="1" x14ac:dyDescent="0.25">
      <c r="A38" s="27" t="s">
        <v>72</v>
      </c>
      <c r="B38" s="30" t="s">
        <v>73</v>
      </c>
      <c r="C38" s="37">
        <v>127743.1</v>
      </c>
      <c r="D38" s="32"/>
    </row>
    <row r="39" spans="1:4" ht="19.5" customHeight="1" x14ac:dyDescent="0.25">
      <c r="A39" s="27" t="s">
        <v>74</v>
      </c>
      <c r="B39" s="30" t="s">
        <v>75</v>
      </c>
      <c r="C39" s="37">
        <v>4475758.4000000004</v>
      </c>
      <c r="D39" s="32"/>
    </row>
    <row r="40" spans="1:4" ht="19.5" customHeight="1" x14ac:dyDescent="0.25">
      <c r="A40" s="27" t="s">
        <v>76</v>
      </c>
      <c r="B40" s="30" t="s">
        <v>77</v>
      </c>
      <c r="C40" s="37">
        <v>10208945.76</v>
      </c>
      <c r="D40" s="32"/>
    </row>
    <row r="41" spans="1:4" ht="19.5" customHeight="1" x14ac:dyDescent="0.25">
      <c r="A41" s="27" t="s">
        <v>78</v>
      </c>
      <c r="B41" s="35" t="s">
        <v>79</v>
      </c>
      <c r="C41" s="37">
        <v>425727</v>
      </c>
      <c r="D41" s="32"/>
    </row>
    <row r="42" spans="1:4" ht="19.5" customHeight="1" x14ac:dyDescent="0.25">
      <c r="A42" s="27" t="s">
        <v>80</v>
      </c>
      <c r="B42" s="28" t="s">
        <v>81</v>
      </c>
      <c r="C42" s="37">
        <f>SUM(C43:C46)</f>
        <v>24561581.780000001</v>
      </c>
      <c r="D42" s="26"/>
    </row>
    <row r="43" spans="1:4" ht="19.5" customHeight="1" x14ac:dyDescent="0.25">
      <c r="A43" s="27" t="s">
        <v>82</v>
      </c>
      <c r="B43" s="38" t="s">
        <v>83</v>
      </c>
      <c r="C43" s="37">
        <v>1717459.56</v>
      </c>
      <c r="D43" s="32"/>
    </row>
    <row r="44" spans="1:4" ht="19.5" customHeight="1" x14ac:dyDescent="0.25">
      <c r="A44" s="27" t="s">
        <v>84</v>
      </c>
      <c r="B44" s="38" t="s">
        <v>85</v>
      </c>
      <c r="C44" s="37">
        <v>87000</v>
      </c>
      <c r="D44" s="32"/>
    </row>
    <row r="45" spans="1:4" ht="19.5" customHeight="1" x14ac:dyDescent="0.25">
      <c r="A45" s="27" t="s">
        <v>86</v>
      </c>
      <c r="B45" s="39" t="s">
        <v>87</v>
      </c>
      <c r="C45" s="37">
        <v>456764.08</v>
      </c>
      <c r="D45" s="32"/>
    </row>
    <row r="46" spans="1:4" ht="19.5" customHeight="1" x14ac:dyDescent="0.25">
      <c r="A46" s="27" t="s">
        <v>88</v>
      </c>
      <c r="B46" s="39" t="s">
        <v>89</v>
      </c>
      <c r="C46" s="37">
        <v>22300358.140000001</v>
      </c>
      <c r="D46" s="32"/>
    </row>
    <row r="47" spans="1:4" ht="19.5" customHeight="1" x14ac:dyDescent="0.25">
      <c r="A47" s="27" t="s">
        <v>90</v>
      </c>
      <c r="B47" s="28" t="s">
        <v>91</v>
      </c>
      <c r="C47" s="34">
        <f>SUM(C48:C52)</f>
        <v>376761870.18000001</v>
      </c>
      <c r="D47" s="26"/>
    </row>
    <row r="48" spans="1:4" ht="19.5" customHeight="1" x14ac:dyDescent="0.25">
      <c r="A48" s="27" t="s">
        <v>92</v>
      </c>
      <c r="B48" s="30" t="s">
        <v>93</v>
      </c>
      <c r="C48" s="37">
        <v>51259325</v>
      </c>
      <c r="D48" s="32"/>
    </row>
    <row r="49" spans="1:4" ht="19.5" customHeight="1" x14ac:dyDescent="0.25">
      <c r="A49" s="27" t="s">
        <v>94</v>
      </c>
      <c r="B49" s="30" t="s">
        <v>95</v>
      </c>
      <c r="C49" s="37">
        <v>281277541.38999999</v>
      </c>
      <c r="D49" s="32"/>
    </row>
    <row r="50" spans="1:4" ht="19.5" customHeight="1" x14ac:dyDescent="0.25">
      <c r="A50" s="27" t="s">
        <v>96</v>
      </c>
      <c r="B50" s="9" t="s">
        <v>97</v>
      </c>
      <c r="C50" s="37">
        <v>16350365</v>
      </c>
      <c r="D50" s="11"/>
    </row>
    <row r="51" spans="1:4" ht="19.5" customHeight="1" x14ac:dyDescent="0.25">
      <c r="A51" s="27" t="s">
        <v>98</v>
      </c>
      <c r="B51" s="30" t="s">
        <v>99</v>
      </c>
      <c r="C51" s="37">
        <v>123400</v>
      </c>
      <c r="D51" s="32"/>
    </row>
    <row r="52" spans="1:4" ht="19.5" customHeight="1" x14ac:dyDescent="0.25">
      <c r="A52" s="27" t="s">
        <v>100</v>
      </c>
      <c r="B52" s="30" t="s">
        <v>101</v>
      </c>
      <c r="C52" s="37">
        <v>27751238.789999999</v>
      </c>
      <c r="D52" s="32"/>
    </row>
    <row r="53" spans="1:4" ht="19.5" customHeight="1" x14ac:dyDescent="0.25">
      <c r="A53" s="27" t="s">
        <v>102</v>
      </c>
      <c r="B53" s="28" t="s">
        <v>103</v>
      </c>
      <c r="C53" s="34">
        <f>C54+C55</f>
        <v>35778551</v>
      </c>
      <c r="D53" s="26"/>
    </row>
    <row r="54" spans="1:4" ht="19.5" customHeight="1" x14ac:dyDescent="0.25">
      <c r="A54" s="27" t="s">
        <v>104</v>
      </c>
      <c r="B54" s="30" t="s">
        <v>105</v>
      </c>
      <c r="C54" s="37">
        <v>35773551</v>
      </c>
      <c r="D54" s="32"/>
    </row>
    <row r="55" spans="1:4" ht="19.5" customHeight="1" x14ac:dyDescent="0.25">
      <c r="A55" s="27" t="s">
        <v>106</v>
      </c>
      <c r="B55" s="30" t="s">
        <v>107</v>
      </c>
      <c r="C55" s="37">
        <v>5000</v>
      </c>
      <c r="D55" s="32"/>
    </row>
    <row r="56" spans="1:4" ht="19.5" customHeight="1" x14ac:dyDescent="0.25">
      <c r="A56" s="27" t="s">
        <v>108</v>
      </c>
      <c r="B56" s="28" t="s">
        <v>109</v>
      </c>
      <c r="C56" s="34">
        <f>SUM(C57:C59)</f>
        <v>30082942.199999999</v>
      </c>
      <c r="D56" s="26"/>
    </row>
    <row r="57" spans="1:4" ht="19.5" customHeight="1" x14ac:dyDescent="0.25">
      <c r="A57" s="27" t="s">
        <v>110</v>
      </c>
      <c r="B57" s="30" t="s">
        <v>111</v>
      </c>
      <c r="C57" s="37">
        <v>3538793</v>
      </c>
      <c r="D57" s="32"/>
    </row>
    <row r="58" spans="1:4" ht="19.5" customHeight="1" x14ac:dyDescent="0.25">
      <c r="A58" s="27" t="s">
        <v>112</v>
      </c>
      <c r="B58" s="30" t="s">
        <v>113</v>
      </c>
      <c r="C58" s="37">
        <v>26371149.199999999</v>
      </c>
      <c r="D58" s="32"/>
    </row>
    <row r="59" spans="1:4" ht="19.5" customHeight="1" x14ac:dyDescent="0.25">
      <c r="A59" s="27" t="s">
        <v>114</v>
      </c>
      <c r="B59" s="30" t="s">
        <v>115</v>
      </c>
      <c r="C59" s="37">
        <v>173000</v>
      </c>
      <c r="D59" s="32"/>
    </row>
    <row r="60" spans="1:4" ht="19.5" customHeight="1" x14ac:dyDescent="0.25">
      <c r="A60" s="27" t="s">
        <v>116</v>
      </c>
      <c r="B60" s="28" t="s">
        <v>117</v>
      </c>
      <c r="C60" s="29">
        <f>C62+C61+C63</f>
        <v>143663631.30000001</v>
      </c>
      <c r="D60" s="26"/>
    </row>
    <row r="61" spans="1:4" ht="19.5" customHeight="1" x14ac:dyDescent="0.25">
      <c r="A61" s="27" t="s">
        <v>118</v>
      </c>
      <c r="B61" s="40" t="s">
        <v>119</v>
      </c>
      <c r="C61" s="41"/>
      <c r="D61" s="32"/>
    </row>
    <row r="62" spans="1:4" ht="19.5" customHeight="1" x14ac:dyDescent="0.25">
      <c r="A62" s="27" t="s">
        <v>120</v>
      </c>
      <c r="B62" s="42" t="s">
        <v>121</v>
      </c>
      <c r="C62" s="41">
        <v>135841231</v>
      </c>
      <c r="D62" s="32"/>
    </row>
    <row r="63" spans="1:4" ht="19.5" customHeight="1" x14ac:dyDescent="0.25">
      <c r="A63" s="27" t="s">
        <v>122</v>
      </c>
      <c r="B63" s="42" t="s">
        <v>123</v>
      </c>
      <c r="C63" s="41">
        <v>7822400.2999999998</v>
      </c>
      <c r="D63" s="32"/>
    </row>
    <row r="64" spans="1:4" ht="48" customHeight="1" x14ac:dyDescent="0.25">
      <c r="A64" s="27" t="s">
        <v>124</v>
      </c>
      <c r="B64" s="28" t="s">
        <v>125</v>
      </c>
      <c r="C64" s="29">
        <f>C65+C66</f>
        <v>6920300</v>
      </c>
      <c r="D64" s="26"/>
    </row>
    <row r="65" spans="1:4" ht="32.25" customHeight="1" x14ac:dyDescent="0.25">
      <c r="A65" s="27" t="s">
        <v>126</v>
      </c>
      <c r="B65" s="30" t="s">
        <v>127</v>
      </c>
      <c r="C65" s="43">
        <v>928000</v>
      </c>
      <c r="D65" s="32"/>
    </row>
    <row r="66" spans="1:4" ht="19.5" customHeight="1" x14ac:dyDescent="0.25">
      <c r="A66" s="27" t="s">
        <v>128</v>
      </c>
      <c r="B66" s="38" t="s">
        <v>129</v>
      </c>
      <c r="C66" s="43">
        <v>5992300</v>
      </c>
      <c r="D66" s="32"/>
    </row>
    <row r="67" spans="1:4" s="3" customFormat="1" ht="15.75" customHeight="1" x14ac:dyDescent="0.25">
      <c r="A67" s="51" t="s">
        <v>130</v>
      </c>
      <c r="B67" s="51"/>
      <c r="C67" s="44">
        <f>C25+C33+C35+C37+C42+C47+C53+C56+C60+C64</f>
        <v>683899871.08000004</v>
      </c>
      <c r="D67" s="45"/>
    </row>
    <row r="68" spans="1:4" s="3" customFormat="1" x14ac:dyDescent="0.25">
      <c r="A68" s="51" t="s">
        <v>131</v>
      </c>
      <c r="B68" s="51"/>
      <c r="C68" s="44">
        <f>C24-C67</f>
        <v>-16730202.829999924</v>
      </c>
      <c r="D68" s="26"/>
    </row>
    <row r="69" spans="1:4" x14ac:dyDescent="0.25">
      <c r="C69" s="46"/>
    </row>
    <row r="70" spans="1:4" x14ac:dyDescent="0.25">
      <c r="C70" s="46"/>
      <c r="D70" s="11"/>
    </row>
    <row r="71" spans="1:4" x14ac:dyDescent="0.25">
      <c r="A71" s="2" t="s">
        <v>132</v>
      </c>
      <c r="C71" s="48"/>
    </row>
    <row r="72" spans="1:4" x14ac:dyDescent="0.25">
      <c r="A72" s="2" t="s">
        <v>133</v>
      </c>
      <c r="C72" s="48"/>
    </row>
    <row r="76" spans="1:4" x14ac:dyDescent="0.25">
      <c r="C76" s="46"/>
    </row>
  </sheetData>
  <mergeCells count="3">
    <mergeCell ref="A1:C1"/>
    <mergeCell ref="A67:B67"/>
    <mergeCell ref="A68:B68"/>
  </mergeCells>
  <pageMargins left="0.70866141732283472" right="0.70866141732283472" top="0" bottom="0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Оценка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2024-11-14T12:12:44Z</cp:lastPrinted>
  <dcterms:created xsi:type="dcterms:W3CDTF">2024-11-14T06:00:12Z</dcterms:created>
  <dcterms:modified xsi:type="dcterms:W3CDTF">2024-11-14T12:15:08Z</dcterms:modified>
</cp:coreProperties>
</file>