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П" sheetId="3" r:id="rId1"/>
  </sheets>
  <calcPr calcId="145621" iterate="1"/>
</workbook>
</file>

<file path=xl/calcChain.xml><?xml version="1.0" encoding="utf-8"?>
<calcChain xmlns="http://schemas.openxmlformats.org/spreadsheetml/2006/main">
  <c r="I93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5" i="3"/>
  <c r="F91" i="3"/>
  <c r="F89" i="3"/>
  <c r="F86" i="3" s="1"/>
  <c r="F87" i="3"/>
  <c r="F84" i="3"/>
  <c r="F82" i="3"/>
  <c r="F80" i="3"/>
  <c r="F78" i="3"/>
  <c r="F76" i="3"/>
  <c r="F74" i="3"/>
  <c r="F72" i="3"/>
  <c r="F70" i="3"/>
  <c r="F68" i="3"/>
  <c r="F66" i="3"/>
  <c r="F63" i="3" s="1"/>
  <c r="F64" i="3"/>
  <c r="F61" i="3"/>
  <c r="F60" i="3"/>
  <c r="F58" i="3"/>
  <c r="F56" i="3"/>
  <c r="F55" i="3"/>
  <c r="F53" i="3"/>
  <c r="F52" i="3" s="1"/>
  <c r="F50" i="3"/>
  <c r="F49" i="3"/>
  <c r="F47" i="3"/>
  <c r="F45" i="3"/>
  <c r="F43" i="3"/>
  <c r="F38" i="3" s="1"/>
  <c r="F41" i="3"/>
  <c r="F39" i="3"/>
  <c r="F36" i="3"/>
  <c r="F34" i="3"/>
  <c r="F32" i="3"/>
  <c r="F30" i="3"/>
  <c r="F28" i="3"/>
  <c r="F26" i="3"/>
  <c r="F24" i="3"/>
  <c r="F22" i="3"/>
  <c r="F20" i="3"/>
  <c r="F18" i="3"/>
  <c r="F16" i="3"/>
  <c r="F14" i="3"/>
  <c r="F12" i="3"/>
  <c r="F10" i="3"/>
  <c r="F8" i="3"/>
  <c r="F5" i="3" s="1"/>
  <c r="F6" i="3"/>
  <c r="H28" i="3"/>
  <c r="F97" i="3" l="1"/>
  <c r="H91" i="3"/>
  <c r="G91" i="3"/>
  <c r="H47" i="3" l="1"/>
  <c r="I21" i="3" l="1"/>
  <c r="I23" i="3"/>
  <c r="I25" i="3"/>
  <c r="I27" i="3"/>
  <c r="I28" i="3"/>
  <c r="I29" i="3"/>
  <c r="I31" i="3"/>
  <c r="I33" i="3"/>
  <c r="I34" i="3"/>
  <c r="I35" i="3"/>
  <c r="I37" i="3"/>
  <c r="I40" i="3"/>
  <c r="I42" i="3"/>
  <c r="I44" i="3"/>
  <c r="I46" i="3"/>
  <c r="I47" i="3"/>
  <c r="I48" i="3"/>
  <c r="I51" i="3"/>
  <c r="I54" i="3"/>
  <c r="I57" i="3"/>
  <c r="I59" i="3"/>
  <c r="I62" i="3"/>
  <c r="I65" i="3"/>
  <c r="I67" i="3"/>
  <c r="I69" i="3"/>
  <c r="I71" i="3"/>
  <c r="I73" i="3"/>
  <c r="I75" i="3"/>
  <c r="I77" i="3"/>
  <c r="I79" i="3"/>
  <c r="I81" i="3"/>
  <c r="I83" i="3"/>
  <c r="I85" i="3"/>
  <c r="I88" i="3"/>
  <c r="I90" i="3"/>
  <c r="I92" i="3"/>
  <c r="I94" i="3"/>
  <c r="I95" i="3"/>
  <c r="I96" i="3"/>
  <c r="H89" i="3"/>
  <c r="G89" i="3"/>
  <c r="H87" i="3"/>
  <c r="G87" i="3"/>
  <c r="H84" i="3"/>
  <c r="I84" i="3" s="1"/>
  <c r="G84" i="3"/>
  <c r="H82" i="3"/>
  <c r="G82" i="3"/>
  <c r="H80" i="3"/>
  <c r="I80" i="3" s="1"/>
  <c r="G80" i="3"/>
  <c r="H78" i="3"/>
  <c r="G78" i="3"/>
  <c r="H76" i="3"/>
  <c r="I76" i="3" s="1"/>
  <c r="G76" i="3"/>
  <c r="H74" i="3"/>
  <c r="G74" i="3"/>
  <c r="H72" i="3"/>
  <c r="G72" i="3"/>
  <c r="H70" i="3"/>
  <c r="G70" i="3"/>
  <c r="H68" i="3"/>
  <c r="I68" i="3" s="1"/>
  <c r="G68" i="3"/>
  <c r="H66" i="3"/>
  <c r="G66" i="3"/>
  <c r="I66" i="3" s="1"/>
  <c r="H64" i="3"/>
  <c r="I64" i="3" s="1"/>
  <c r="G64" i="3"/>
  <c r="H61" i="3"/>
  <c r="I61" i="3" s="1"/>
  <c r="G61" i="3"/>
  <c r="G60" i="3" s="1"/>
  <c r="H58" i="3"/>
  <c r="I58" i="3" s="1"/>
  <c r="G58" i="3"/>
  <c r="H56" i="3"/>
  <c r="I56" i="3" s="1"/>
  <c r="G56" i="3"/>
  <c r="G55" i="3" s="1"/>
  <c r="H53" i="3"/>
  <c r="I53" i="3" s="1"/>
  <c r="G53" i="3"/>
  <c r="G52" i="3" s="1"/>
  <c r="H50" i="3"/>
  <c r="H49" i="3" s="1"/>
  <c r="I49" i="3" s="1"/>
  <c r="G50" i="3"/>
  <c r="G49" i="3" s="1"/>
  <c r="G47" i="3"/>
  <c r="H45" i="3"/>
  <c r="G45" i="3"/>
  <c r="H43" i="3"/>
  <c r="I43" i="3" s="1"/>
  <c r="G43" i="3"/>
  <c r="H41" i="3"/>
  <c r="G41" i="3"/>
  <c r="H39" i="3"/>
  <c r="G39" i="3"/>
  <c r="H36" i="3"/>
  <c r="I36" i="3" s="1"/>
  <c r="G36" i="3"/>
  <c r="G34" i="3"/>
  <c r="H32" i="3"/>
  <c r="I32" i="3" s="1"/>
  <c r="G32" i="3"/>
  <c r="H30" i="3"/>
  <c r="G30" i="3"/>
  <c r="G28" i="3"/>
  <c r="H26" i="3"/>
  <c r="I26" i="3" s="1"/>
  <c r="G26" i="3"/>
  <c r="H24" i="3"/>
  <c r="I24" i="3" s="1"/>
  <c r="G24" i="3"/>
  <c r="H22" i="3"/>
  <c r="G22" i="3"/>
  <c r="I22" i="3" s="1"/>
  <c r="H20" i="3"/>
  <c r="I20" i="3" s="1"/>
  <c r="G20" i="3"/>
  <c r="I19" i="3"/>
  <c r="H18" i="3"/>
  <c r="G18" i="3"/>
  <c r="I17" i="3"/>
  <c r="H16" i="3"/>
  <c r="G16" i="3"/>
  <c r="I15" i="3"/>
  <c r="H14" i="3"/>
  <c r="G14" i="3"/>
  <c r="I13" i="3"/>
  <c r="H12" i="3"/>
  <c r="G12" i="3"/>
  <c r="I11" i="3"/>
  <c r="H10" i="3"/>
  <c r="G10" i="3"/>
  <c r="I9" i="3"/>
  <c r="H8" i="3"/>
  <c r="G8" i="3"/>
  <c r="I7" i="3"/>
  <c r="H6" i="3"/>
  <c r="G6" i="3"/>
  <c r="I30" i="3" l="1"/>
  <c r="I45" i="3"/>
  <c r="I70" i="3"/>
  <c r="I78" i="3"/>
  <c r="I87" i="3"/>
  <c r="G86" i="3"/>
  <c r="I89" i="3"/>
  <c r="I41" i="3"/>
  <c r="I39" i="3"/>
  <c r="I72" i="3"/>
  <c r="I74" i="3"/>
  <c r="I82" i="3"/>
  <c r="I91" i="3"/>
  <c r="I50" i="3"/>
  <c r="G63" i="3"/>
  <c r="G38" i="3"/>
  <c r="G5" i="3" s="1"/>
  <c r="H63" i="3"/>
  <c r="H52" i="3"/>
  <c r="I52" i="3" s="1"/>
  <c r="H38" i="3"/>
  <c r="I10" i="3"/>
  <c r="I14" i="3"/>
  <c r="I18" i="3"/>
  <c r="I6" i="3"/>
  <c r="I8" i="3"/>
  <c r="I12" i="3"/>
  <c r="I16" i="3"/>
  <c r="H86" i="3"/>
  <c r="H55" i="3"/>
  <c r="H60" i="3"/>
  <c r="I60" i="3" s="1"/>
  <c r="I86" i="3" l="1"/>
  <c r="I38" i="3"/>
  <c r="G97" i="3"/>
  <c r="I55" i="3"/>
  <c r="H5" i="3"/>
  <c r="H97" i="3" s="1"/>
  <c r="I63" i="3"/>
  <c r="I97" i="3" l="1"/>
  <c r="I5" i="3"/>
</calcChain>
</file>

<file path=xl/sharedStrings.xml><?xml version="1.0" encoding="utf-8"?>
<sst xmlns="http://schemas.openxmlformats.org/spreadsheetml/2006/main" count="230" uniqueCount="105">
  <si>
    <t>(в рублях)</t>
  </si>
  <si>
    <t>Наименование</t>
  </si>
  <si>
    <t>МП</t>
  </si>
  <si>
    <t>ППМП</t>
  </si>
  <si>
    <t>ОМ</t>
  </si>
  <si>
    <t>ГРБС</t>
  </si>
  <si>
    <t>51</t>
  </si>
  <si>
    <t>0</t>
  </si>
  <si>
    <t>Администрация Клетнянского района</t>
  </si>
  <si>
    <t>851</t>
  </si>
  <si>
    <t xml:space="preserve">Повышение защиты населения и территории Клетнянского района от чрезвычайных ситуаций природного и техногенного характера </t>
  </si>
  <si>
    <t>13</t>
  </si>
  <si>
    <t>Повышение качества и доступности предоставления муниципальных услуг в Клетнянском районе</t>
  </si>
  <si>
    <t>Предупреждение и ликвидация заразных и иных болезней</t>
  </si>
  <si>
    <t>Обеспечение реализации отдельных государственных полномочий Брянской области, включая переданные на муниципальный уровень полномочия</t>
  </si>
  <si>
    <t>Обеспечение устойчивой работы и развития автотранспортного комплекса</t>
  </si>
  <si>
    <t>Обеспечение свободы творчества и прав граждан на участие в культурной жизни, на равный доступ к культурным ценностям</t>
  </si>
  <si>
    <t>Укрепление общественной безопасности, вовлечение в эту деятельность государственных и муниципальных органов, общественных формирований и населения</t>
  </si>
  <si>
    <t>Развитие физической культуры и спорта на территории Клетнянского района</t>
  </si>
  <si>
    <t>Защита прав и законных интересов несовершеннолетних, лиц из числа детей-сирот и детей, оставшихся без попечения родителей</t>
  </si>
  <si>
    <t>Осуществление муниципальной поддержки молодых семей в улучшении жилищных условий</t>
  </si>
  <si>
    <t>Реализация муниципальной политики в сфере образования на территории Клетнянского района</t>
  </si>
  <si>
    <t>Управление по делам образования, демографии, молодежной политике, ФК и массовому спорту</t>
  </si>
  <si>
    <t>Реализация мер государственной поддержки работников образования</t>
  </si>
  <si>
    <t>Создание условий эффективной самореализации молодежи</t>
  </si>
  <si>
    <t>Проведение оздоровительной кампании детей и молодежи</t>
  </si>
  <si>
    <t>Финансовое управление администрации Клетнянского района</t>
  </si>
  <si>
    <t xml:space="preserve">Непрограммная деятельность </t>
  </si>
  <si>
    <t>00</t>
  </si>
  <si>
    <t>Клетнянский районный Совет народных депутатов</t>
  </si>
  <si>
    <t>Контрольно-счетная палата Клетнянского муниципального района</t>
  </si>
  <si>
    <t>Всего расходов</t>
  </si>
  <si>
    <t>В.Н.Кортелева</t>
  </si>
  <si>
    <t>Исп.И.В.Курашина</t>
  </si>
  <si>
    <t>тел.9 18 31</t>
  </si>
  <si>
    <t>Повышение эффективности и безопасности функционирования автомобильных дорог общего пользования местного значения</t>
  </si>
  <si>
    <t xml:space="preserve">Обеспечние реализации полномочий Клетнянского муниципального района </t>
  </si>
  <si>
    <t xml:space="preserve">Развитие системы образования Клетнянского муниципального  района </t>
  </si>
  <si>
    <t xml:space="preserve">Подпрограмма "Комплексные меры противодействия злоупотреблению наркотиками и их незаконному обороту" </t>
  </si>
  <si>
    <t xml:space="preserve">Подпрограмма "Социальная политика Клетнянского района" </t>
  </si>
  <si>
    <t>Подпрограмма "Культура Клетнянского района"</t>
  </si>
  <si>
    <t>Повышение доступности и качества предоставления дополнительного образования детей</t>
  </si>
  <si>
    <t>Региональный проект "Чистая вода (Брянская область)"</t>
  </si>
  <si>
    <t>F5</t>
  </si>
  <si>
    <t>Региональный проект "Творческие люди (Брянская область)"</t>
  </si>
  <si>
    <t>А2</t>
  </si>
  <si>
    <t>Подпрограмма "Развитие молодежной политики, физической культуры и спорта Клетнянского района"</t>
  </si>
  <si>
    <t xml:space="preserve">Подпрограмма "Обеспечение жильем молодых семей  Клетнянского района" </t>
  </si>
  <si>
    <t>Заместитель главы администрации - начальник финансового управления администрации Клетнянского района</t>
  </si>
  <si>
    <t>Управление муниципальными финансами Клетнянского муниципального района</t>
  </si>
  <si>
    <t xml:space="preserve">Обеспечение эффективной деятельности главы и аппарата исполнительно-распорядительного органа муниципального образования </t>
  </si>
  <si>
    <t>01</t>
  </si>
  <si>
    <t>Обеспечение эффективного управления муниципальным имуществом</t>
  </si>
  <si>
    <t>02</t>
  </si>
  <si>
    <t>03</t>
  </si>
  <si>
    <t>04</t>
  </si>
  <si>
    <t>05</t>
  </si>
  <si>
    <t>06</t>
  </si>
  <si>
    <t>07</t>
  </si>
  <si>
    <t>08</t>
  </si>
  <si>
    <t>Содействие реформированию жилищно-коммунального хозяйства; создание благоприятных условий проживания граждан</t>
  </si>
  <si>
    <t>09</t>
  </si>
  <si>
    <t>Реализация мер государственной поддержки работников культуры</t>
  </si>
  <si>
    <t>14</t>
  </si>
  <si>
    <t>16</t>
  </si>
  <si>
    <t>20</t>
  </si>
  <si>
    <t>Осуществление мер по улучшению положения отдельных категорий граждан</t>
  </si>
  <si>
    <t>17</t>
  </si>
  <si>
    <t>18</t>
  </si>
  <si>
    <t>19</t>
  </si>
  <si>
    <t>Повышение доступности и качества предоставления дошкольного, общего и дополнительного образования детей</t>
  </si>
  <si>
    <t>Развитие кадрового потенциала сферы образования</t>
  </si>
  <si>
    <t>Реализация мероприятий по усовершенствованию инфраструктуры сферы образования</t>
  </si>
  <si>
    <t>Защита прав и законных интересов детей, в том числе детей-сирот и детей, оставшихся без попечения родителей</t>
  </si>
  <si>
    <t>Обеспечение долгосрочной устойчивости бюджета Клетнянского муниципального района и повышение эффективности управления муниципальными финансами</t>
  </si>
  <si>
    <t xml:space="preserve">Выравнивание бюджетной обеспеченности, поддержка мер по обеспечению сбалансированности местных бюджетов </t>
  </si>
  <si>
    <t>Реализация мероприятий по проведению работ по ремонту, реставрации, благоустройству воинских захоронений</t>
  </si>
  <si>
    <t>10</t>
  </si>
  <si>
    <t>Реализация мероприятий по улучшению экологической обстановки на территории Клетнянского района</t>
  </si>
  <si>
    <t>23</t>
  </si>
  <si>
    <t>Обеспечение сохранности и использования объектов культурного наследия, популяризация объектов культурного наследия</t>
  </si>
  <si>
    <t>2</t>
  </si>
  <si>
    <t>15</t>
  </si>
  <si>
    <t>Региональный проект "Патриотическое воспитание граждан Российской Федерации (Брянская область)"</t>
  </si>
  <si>
    <t>52</t>
  </si>
  <si>
    <t>ЕВ</t>
  </si>
  <si>
    <t>852</t>
  </si>
  <si>
    <t>Региональный проект "Спорт - норма жизни (Брянская область)"</t>
  </si>
  <si>
    <t>Р5</t>
  </si>
  <si>
    <t>Повышение эффективности государственного управления в сфере архитектуры и градостроительства</t>
  </si>
  <si>
    <t>24</t>
  </si>
  <si>
    <t>Региональный проект "Культурная среда (Брянская область)"</t>
  </si>
  <si>
    <t>А1</t>
  </si>
  <si>
    <t>Региональный проект "Современная школа (Брянская область)"</t>
  </si>
  <si>
    <t>Е1</t>
  </si>
  <si>
    <t>Управление образования администрации Клетнянского района</t>
  </si>
  <si>
    <t>Региональный проект "Цифровая образовательная среда (Брянская область)"</t>
  </si>
  <si>
    <t>Е4</t>
  </si>
  <si>
    <t>Сведения об исполнении бюджета Клетнянского муниципального района Брянской области по муниципальным программам и непрограммным направлениям деятельности  за 9 месяцев 2024 года</t>
  </si>
  <si>
    <t>План расходов
на 2024 год в соответствии с решением Клетнянского районного Совета народных депутатов от 14.12.2023 № 41-3 "О бюджете Клетнянского муниципального района Брянской области на 2024 год и на плановый период 2025 и 2026 годов" (в редакции решения от 22.08.2024 № 48-1 по состоянию на конец отчетного периода)</t>
  </si>
  <si>
    <t xml:space="preserve">Бюджетные асигнования, утвержденные сводной бюджетной росписью с учетом изменений
</t>
  </si>
  <si>
    <t>Кассовое исполнение
за 9 месяцев
2024 года</t>
  </si>
  <si>
    <t>Процент исполнения к плановым бюджетным назначениям, утвержденным решением о бюджете</t>
  </si>
  <si>
    <t>Процент исполнения к уточненным бюджетным назначениям, утвержденным бюджетной росписью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</si>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</sst>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 Cyr"/>
      <family val="2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 wrapText="1"/>
    </xf>
    <xf numFmtId="0" fontId="4" fillId="0" borderId="0">
      <alignment horizontal="right"/>
    </xf>
    <xf numFmtId="49" fontId="4" fillId="0" borderId="2">
      <alignment horizontal="left" vertical="top" wrapText="1"/>
    </xf>
    <xf numFmtId="4" fontId="4" fillId="3" borderId="2">
      <alignment horizontal="right" vertical="top" shrinkToFit="1"/>
    </xf>
  </cellStyleXfs>
  <cellXfs count="56">
    <xf numFmtId="0" fontId="0" fillId="0" borderId="0" xfId="0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49" fontId="5" fillId="0" borderId="3" xfId="3" applyNumberFormat="1" applyFont="1" applyBorder="1" applyAlignment="1" applyProtection="1">
      <alignment horizontal="center" vertical="top" wrapText="1"/>
      <protection locked="0"/>
    </xf>
    <xf numFmtId="4" fontId="5" fillId="0" borderId="3" xfId="4" applyNumberFormat="1" applyFont="1" applyFill="1" applyBorder="1" applyAlignment="1" applyProtection="1">
      <alignment horizontal="right" vertical="top" shrinkToFit="1"/>
      <protection locked="0"/>
    </xf>
    <xf numFmtId="0" fontId="9" fillId="0" borderId="3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vertical="top"/>
    </xf>
    <xf numFmtId="49" fontId="5" fillId="0" borderId="3" xfId="3" applyNumberFormat="1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 wrapText="1"/>
    </xf>
    <xf numFmtId="164" fontId="5" fillId="0" borderId="3" xfId="4" applyNumberFormat="1" applyFont="1" applyFill="1" applyBorder="1" applyAlignment="1" applyProtection="1">
      <alignment horizontal="center" vertical="top" shrinkToFit="1"/>
      <protection locked="0"/>
    </xf>
    <xf numFmtId="0" fontId="10" fillId="0" borderId="3" xfId="0" applyFont="1" applyFill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11" fillId="0" borderId="0" xfId="0" applyFont="1"/>
    <xf numFmtId="0" fontId="3" fillId="0" borderId="0" xfId="0" applyFont="1"/>
    <xf numFmtId="4" fontId="0" fillId="0" borderId="0" xfId="0" applyNumberFormat="1"/>
    <xf numFmtId="4" fontId="7" fillId="0" borderId="0" xfId="0" applyNumberFormat="1" applyFont="1" applyAlignment="1">
      <alignment vertical="top"/>
    </xf>
    <xf numFmtId="49" fontId="2" fillId="0" borderId="3" xfId="3" applyNumberFormat="1" applyFont="1" applyBorder="1" applyAlignment="1" applyProtection="1">
      <alignment horizontal="left" vertical="top" wrapText="1"/>
      <protection locked="0"/>
    </xf>
    <xf numFmtId="49" fontId="2" fillId="0" borderId="3" xfId="3" applyNumberFormat="1" applyFont="1" applyBorder="1" applyAlignment="1" applyProtection="1">
      <alignment horizontal="center" vertical="top" wrapText="1"/>
      <protection locked="0"/>
    </xf>
    <xf numFmtId="4" fontId="2" fillId="0" borderId="3" xfId="4" applyNumberFormat="1" applyFont="1" applyFill="1" applyBorder="1" applyAlignment="1" applyProtection="1">
      <alignment horizontal="right" vertical="top" shrinkToFit="1"/>
      <protection locked="0"/>
    </xf>
    <xf numFmtId="49" fontId="3" fillId="0" borderId="3" xfId="0" applyNumberFormat="1" applyFont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vertical="top"/>
    </xf>
    <xf numFmtId="49" fontId="9" fillId="0" borderId="3" xfId="0" applyNumberFormat="1" applyFont="1" applyFill="1" applyBorder="1" applyAlignment="1">
      <alignment vertical="top"/>
    </xf>
    <xf numFmtId="0" fontId="10" fillId="0" borderId="3" xfId="0" applyFont="1" applyFill="1" applyBorder="1" applyAlignment="1">
      <alignment vertical="top" wrapText="1"/>
    </xf>
    <xf numFmtId="49" fontId="8" fillId="0" borderId="3" xfId="0" applyNumberFormat="1" applyFont="1" applyBorder="1" applyAlignment="1">
      <alignment horizontal="center" vertical="top"/>
    </xf>
    <xf numFmtId="49" fontId="11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center" vertical="top"/>
    </xf>
    <xf numFmtId="0" fontId="9" fillId="0" borderId="4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vertical="top"/>
    </xf>
    <xf numFmtId="164" fontId="2" fillId="0" borderId="0" xfId="4" applyNumberFormat="1" applyFont="1" applyFill="1" applyBorder="1" applyAlignment="1" applyProtection="1">
      <alignment horizontal="center" vertical="top" shrinkToFit="1"/>
      <protection locked="0"/>
    </xf>
    <xf numFmtId="0" fontId="9" fillId="0" borderId="0" xfId="0" applyFont="1" applyFill="1" applyAlignment="1">
      <alignment vertical="top" wrapText="1"/>
    </xf>
    <xf numFmtId="0" fontId="9" fillId="0" borderId="3" xfId="0" applyFont="1" applyFill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49" fontId="12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vertical="top" wrapText="1"/>
      <protection locked="0"/>
    </xf>
    <xf numFmtId="0" fontId="5" fillId="0" borderId="1" xfId="2" applyNumberFormat="1" applyFont="1" applyBorder="1" applyAlignment="1" applyProtection="1">
      <alignment horizontal="right" vertical="top"/>
      <protection locked="0"/>
    </xf>
    <xf numFmtId="0" fontId="6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5">
    <cellStyle name="xl24" xfId="1"/>
    <cellStyle name="xl27" xfId="2"/>
    <cellStyle name="xl38" xfId="3"/>
    <cellStyle name="xl39" xf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topLeftCell="A79" workbookViewId="0">
      <selection activeCell="I92" sqref="I92:I93"/>
    </sheetView>
  </sheetViews>
  <sheetFormatPr defaultRowHeight="15" x14ac:dyDescent="0.25"/>
  <cols>
    <col min="1" max="1" width="61.5703125" style="1" customWidth="1"/>
    <col min="2" max="2" width="5" style="37" customWidth="1"/>
    <col min="3" max="3" width="4.7109375" style="37" customWidth="1"/>
    <col min="4" max="4" width="6.140625" style="37" customWidth="1"/>
    <col min="5" max="5" width="5" style="37" customWidth="1"/>
    <col min="6" max="6" width="27.42578125" style="1" customWidth="1"/>
    <col min="7" max="7" width="15.7109375" style="21" customWidth="1"/>
    <col min="8" max="8" width="15.7109375" style="1" customWidth="1"/>
    <col min="9" max="10" width="9.140625" style="1" customWidth="1"/>
    <col min="11" max="16384" width="9.140625" style="1"/>
  </cols>
  <sheetData>
    <row r="1" spans="1:11" ht="33.75" customHeight="1" x14ac:dyDescent="0.25">
      <c r="A1" s="50" t="s">
        <v>98</v>
      </c>
      <c r="B1" s="50"/>
      <c r="C1" s="50"/>
      <c r="D1" s="50"/>
      <c r="E1" s="50"/>
      <c r="F1" s="50"/>
      <c r="G1" s="50"/>
      <c r="H1" s="50"/>
      <c r="I1" s="50"/>
    </row>
    <row r="2" spans="1:11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11" s="2" customFormat="1" ht="12" customHeight="1" x14ac:dyDescent="0.25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4" t="s">
        <v>99</v>
      </c>
      <c r="G3" s="48" t="s">
        <v>100</v>
      </c>
      <c r="H3" s="48" t="s">
        <v>101</v>
      </c>
      <c r="I3" s="46" t="s">
        <v>102</v>
      </c>
      <c r="J3" s="46" t="s">
        <v>103</v>
      </c>
    </row>
    <row r="4" spans="1:11" s="2" customFormat="1" ht="99.75" customHeight="1" x14ac:dyDescent="0.25">
      <c r="A4" s="52"/>
      <c r="B4" s="53"/>
      <c r="C4" s="53"/>
      <c r="D4" s="53"/>
      <c r="E4" s="53"/>
      <c r="F4" s="55"/>
      <c r="G4" s="49"/>
      <c r="H4" s="49"/>
      <c r="I4" s="46"/>
      <c r="J4" s="46"/>
      <c r="K4" s="25"/>
    </row>
    <row r="5" spans="1:11" s="3" customFormat="1" ht="16.5" customHeight="1" x14ac:dyDescent="0.25">
      <c r="A5" s="26" t="s">
        <v>36</v>
      </c>
      <c r="B5" s="27" t="s">
        <v>6</v>
      </c>
      <c r="C5" s="27"/>
      <c r="D5" s="27"/>
      <c r="E5" s="27"/>
      <c r="F5" s="28">
        <f t="shared" ref="F5" si="0">F8+F10+F12+F14+F16+F18+F20+F22+F24+F26+F28+F30+F32+F34+F6+F38+F49+F52+F55+F60+F36</f>
        <v>294476294.82999998</v>
      </c>
      <c r="G5" s="28">
        <f t="shared" ref="G5:H5" si="1">G8+G10+G12+G14+G16+G18+G20+G22+G24+G26+G28+G30+G32+G34+G6+G38+G49+G52+G55+G60+G36</f>
        <v>294476294.82999998</v>
      </c>
      <c r="H5" s="28">
        <f t="shared" si="1"/>
        <v>97150204.290000007</v>
      </c>
      <c r="I5" s="12">
        <f>H5/G5*100</f>
        <v>32.990840347975869</v>
      </c>
      <c r="J5" s="45">
        <f>H5/G5*100</f>
        <v>32.990840347975869</v>
      </c>
    </row>
    <row r="6" spans="1:11" ht="18" customHeight="1" x14ac:dyDescent="0.25">
      <c r="A6" s="4" t="s">
        <v>42</v>
      </c>
      <c r="B6" s="29">
        <v>51</v>
      </c>
      <c r="C6" s="29">
        <v>0</v>
      </c>
      <c r="D6" s="29" t="s">
        <v>43</v>
      </c>
      <c r="E6" s="29"/>
      <c r="F6" s="8">
        <f>F7</f>
        <v>22300358.140000001</v>
      </c>
      <c r="G6" s="8">
        <f>G7</f>
        <v>22300358.140000001</v>
      </c>
      <c r="H6" s="8">
        <f t="shared" ref="H6" si="2">H7</f>
        <v>10134640.52</v>
      </c>
      <c r="I6" s="12">
        <f t="shared" ref="I6:I66" si="3">H6/G6*100</f>
        <v>45.446088607077407</v>
      </c>
      <c r="J6" s="45">
        <f t="shared" ref="J6:J69" si="4">H6/G6*100</f>
        <v>45.446088607077407</v>
      </c>
    </row>
    <row r="7" spans="1:11" ht="15" customHeight="1" x14ac:dyDescent="0.25">
      <c r="A7" s="9" t="s">
        <v>8</v>
      </c>
      <c r="B7" s="29">
        <v>51</v>
      </c>
      <c r="C7" s="29">
        <v>0</v>
      </c>
      <c r="D7" s="29" t="s">
        <v>43</v>
      </c>
      <c r="E7" s="29">
        <v>851</v>
      </c>
      <c r="F7" s="6">
        <v>22300358.140000001</v>
      </c>
      <c r="G7" s="6">
        <v>22300358.140000001</v>
      </c>
      <c r="H7" s="6">
        <v>10134640.52</v>
      </c>
      <c r="I7" s="12">
        <f t="shared" si="3"/>
        <v>45.446088607077407</v>
      </c>
      <c r="J7" s="45">
        <f t="shared" si="4"/>
        <v>45.446088607077407</v>
      </c>
    </row>
    <row r="8" spans="1:11" ht="15" customHeight="1" x14ac:dyDescent="0.25">
      <c r="A8" s="38" t="s">
        <v>87</v>
      </c>
      <c r="B8" s="29">
        <v>51</v>
      </c>
      <c r="C8" s="29">
        <v>0</v>
      </c>
      <c r="D8" s="29" t="s">
        <v>88</v>
      </c>
      <c r="E8" s="29"/>
      <c r="F8" s="6">
        <f>F9</f>
        <v>131314000</v>
      </c>
      <c r="G8" s="6">
        <f>G9</f>
        <v>131314000</v>
      </c>
      <c r="H8" s="6">
        <f>H9</f>
        <v>12765.9</v>
      </c>
      <c r="I8" s="12">
        <f t="shared" si="3"/>
        <v>9.7216595336369321E-3</v>
      </c>
      <c r="J8" s="45">
        <f t="shared" si="4"/>
        <v>9.7216595336369321E-3</v>
      </c>
    </row>
    <row r="9" spans="1:11" ht="15" customHeight="1" x14ac:dyDescent="0.25">
      <c r="A9" s="19" t="s">
        <v>8</v>
      </c>
      <c r="B9" s="29">
        <v>51</v>
      </c>
      <c r="C9" s="29">
        <v>0</v>
      </c>
      <c r="D9" s="29" t="s">
        <v>88</v>
      </c>
      <c r="E9" s="29">
        <v>851</v>
      </c>
      <c r="F9" s="6">
        <v>131314000</v>
      </c>
      <c r="G9" s="6">
        <v>131314000</v>
      </c>
      <c r="H9" s="6">
        <v>12765.9</v>
      </c>
      <c r="I9" s="12">
        <f t="shared" si="3"/>
        <v>9.7216595336369321E-3</v>
      </c>
      <c r="J9" s="45">
        <f t="shared" si="4"/>
        <v>9.7216595336369321E-3</v>
      </c>
    </row>
    <row r="10" spans="1:11" ht="33" customHeight="1" x14ac:dyDescent="0.25">
      <c r="A10" s="9" t="s">
        <v>50</v>
      </c>
      <c r="B10" s="5" t="s">
        <v>6</v>
      </c>
      <c r="C10" s="5" t="s">
        <v>7</v>
      </c>
      <c r="D10" s="5" t="s">
        <v>51</v>
      </c>
      <c r="E10" s="5"/>
      <c r="F10" s="6">
        <f>F11</f>
        <v>32093676</v>
      </c>
      <c r="G10" s="6">
        <f>G11</f>
        <v>32093676</v>
      </c>
      <c r="H10" s="6">
        <f>H11</f>
        <v>19475395.82</v>
      </c>
      <c r="I10" s="12">
        <f t="shared" si="3"/>
        <v>60.682970127822067</v>
      </c>
      <c r="J10" s="45">
        <f t="shared" si="4"/>
        <v>60.682970127822067</v>
      </c>
    </row>
    <row r="11" spans="1:11" ht="15.75" customHeight="1" x14ac:dyDescent="0.25">
      <c r="A11" s="9" t="s">
        <v>8</v>
      </c>
      <c r="B11" s="5" t="s">
        <v>6</v>
      </c>
      <c r="C11" s="5" t="s">
        <v>7</v>
      </c>
      <c r="D11" s="5" t="s">
        <v>51</v>
      </c>
      <c r="E11" s="5" t="s">
        <v>9</v>
      </c>
      <c r="F11" s="6">
        <v>32093676</v>
      </c>
      <c r="G11" s="6">
        <v>32093676</v>
      </c>
      <c r="H11" s="6">
        <v>19475395.82</v>
      </c>
      <c r="I11" s="12">
        <f t="shared" si="3"/>
        <v>60.682970127822067</v>
      </c>
      <c r="J11" s="45">
        <f t="shared" si="4"/>
        <v>60.682970127822067</v>
      </c>
    </row>
    <row r="12" spans="1:11" ht="16.5" customHeight="1" x14ac:dyDescent="0.25">
      <c r="A12" s="4" t="s">
        <v>52</v>
      </c>
      <c r="B12" s="5" t="s">
        <v>6</v>
      </c>
      <c r="C12" s="5" t="s">
        <v>7</v>
      </c>
      <c r="D12" s="5" t="s">
        <v>53</v>
      </c>
      <c r="E12" s="5"/>
      <c r="F12" s="6">
        <f>F13</f>
        <v>1138116.56</v>
      </c>
      <c r="G12" s="6">
        <f>G13</f>
        <v>1138116.56</v>
      </c>
      <c r="H12" s="6">
        <f t="shared" ref="H12" si="5">H13</f>
        <v>259459.68</v>
      </c>
      <c r="I12" s="12">
        <f t="shared" si="3"/>
        <v>22.797285367677979</v>
      </c>
      <c r="J12" s="45">
        <f t="shared" si="4"/>
        <v>22.797285367677979</v>
      </c>
    </row>
    <row r="13" spans="1:11" ht="16.5" customHeight="1" x14ac:dyDescent="0.25">
      <c r="A13" s="9" t="s">
        <v>8</v>
      </c>
      <c r="B13" s="5" t="s">
        <v>6</v>
      </c>
      <c r="C13" s="5" t="s">
        <v>7</v>
      </c>
      <c r="D13" s="5" t="s">
        <v>53</v>
      </c>
      <c r="E13" s="5" t="s">
        <v>9</v>
      </c>
      <c r="F13" s="6">
        <v>1138116.56</v>
      </c>
      <c r="G13" s="6">
        <v>1138116.56</v>
      </c>
      <c r="H13" s="6">
        <v>259459.68</v>
      </c>
      <c r="I13" s="12">
        <f t="shared" si="3"/>
        <v>22.797285367677979</v>
      </c>
      <c r="J13" s="45">
        <f t="shared" si="4"/>
        <v>22.797285367677979</v>
      </c>
    </row>
    <row r="14" spans="1:11" ht="30.75" customHeight="1" x14ac:dyDescent="0.25">
      <c r="A14" s="19" t="s">
        <v>12</v>
      </c>
      <c r="B14" s="29">
        <v>51</v>
      </c>
      <c r="C14" s="29">
        <v>0</v>
      </c>
      <c r="D14" s="29" t="s">
        <v>54</v>
      </c>
      <c r="E14" s="29"/>
      <c r="F14" s="8">
        <f>F15</f>
        <v>3786295</v>
      </c>
      <c r="G14" s="8">
        <f>G15</f>
        <v>3786295</v>
      </c>
      <c r="H14" s="8">
        <f t="shared" ref="H14" si="6">H15</f>
        <v>2368322</v>
      </c>
      <c r="I14" s="12">
        <f t="shared" si="3"/>
        <v>62.549854145015118</v>
      </c>
      <c r="J14" s="45">
        <f t="shared" si="4"/>
        <v>62.549854145015118</v>
      </c>
    </row>
    <row r="15" spans="1:11" ht="16.5" customHeight="1" x14ac:dyDescent="0.25">
      <c r="A15" s="9" t="s">
        <v>8</v>
      </c>
      <c r="B15" s="29">
        <v>51</v>
      </c>
      <c r="C15" s="29">
        <v>0</v>
      </c>
      <c r="D15" s="29" t="s">
        <v>54</v>
      </c>
      <c r="E15" s="29">
        <v>851</v>
      </c>
      <c r="F15" s="6">
        <v>3786295</v>
      </c>
      <c r="G15" s="6">
        <v>3786295</v>
      </c>
      <c r="H15" s="6">
        <v>2368322</v>
      </c>
      <c r="I15" s="12">
        <f t="shared" si="3"/>
        <v>62.549854145015118</v>
      </c>
      <c r="J15" s="45">
        <f t="shared" si="4"/>
        <v>62.549854145015118</v>
      </c>
    </row>
    <row r="16" spans="1:11" ht="44.25" customHeight="1" x14ac:dyDescent="0.25">
      <c r="A16" s="19" t="s">
        <v>14</v>
      </c>
      <c r="B16" s="29">
        <v>51</v>
      </c>
      <c r="C16" s="29">
        <v>0</v>
      </c>
      <c r="D16" s="29" t="s">
        <v>55</v>
      </c>
      <c r="E16" s="29"/>
      <c r="F16" s="8">
        <f>F17</f>
        <v>694165</v>
      </c>
      <c r="G16" s="8">
        <f>G17</f>
        <v>694165</v>
      </c>
      <c r="H16" s="8">
        <f t="shared" ref="H16" si="7">H17</f>
        <v>462583.24</v>
      </c>
      <c r="I16" s="12">
        <f t="shared" si="3"/>
        <v>66.638802013930416</v>
      </c>
      <c r="J16" s="45">
        <f t="shared" si="4"/>
        <v>66.638802013930416</v>
      </c>
    </row>
    <row r="17" spans="1:10" ht="16.5" customHeight="1" x14ac:dyDescent="0.25">
      <c r="A17" s="9" t="s">
        <v>8</v>
      </c>
      <c r="B17" s="29">
        <v>51</v>
      </c>
      <c r="C17" s="29">
        <v>0</v>
      </c>
      <c r="D17" s="29" t="s">
        <v>55</v>
      </c>
      <c r="E17" s="29">
        <v>851</v>
      </c>
      <c r="F17" s="6">
        <v>694165</v>
      </c>
      <c r="G17" s="6">
        <v>694165</v>
      </c>
      <c r="H17" s="6">
        <v>462583.24</v>
      </c>
      <c r="I17" s="12">
        <f t="shared" si="3"/>
        <v>66.638802013930416</v>
      </c>
      <c r="J17" s="45">
        <f t="shared" si="4"/>
        <v>66.638802013930416</v>
      </c>
    </row>
    <row r="18" spans="1:10" ht="31.5" customHeight="1" x14ac:dyDescent="0.25">
      <c r="A18" s="19" t="s">
        <v>10</v>
      </c>
      <c r="B18" s="5" t="s">
        <v>6</v>
      </c>
      <c r="C18" s="5" t="s">
        <v>7</v>
      </c>
      <c r="D18" s="5" t="s">
        <v>56</v>
      </c>
      <c r="E18" s="5"/>
      <c r="F18" s="6">
        <f>F19</f>
        <v>4588250</v>
      </c>
      <c r="G18" s="6">
        <f>G19</f>
        <v>4588250</v>
      </c>
      <c r="H18" s="6">
        <f>H19</f>
        <v>2956040.34</v>
      </c>
      <c r="I18" s="12">
        <f t="shared" si="3"/>
        <v>64.426313736173924</v>
      </c>
      <c r="J18" s="45">
        <f t="shared" si="4"/>
        <v>64.426313736173924</v>
      </c>
    </row>
    <row r="19" spans="1:10" ht="16.5" customHeight="1" x14ac:dyDescent="0.25">
      <c r="A19" s="9" t="s">
        <v>8</v>
      </c>
      <c r="B19" s="5" t="s">
        <v>6</v>
      </c>
      <c r="C19" s="5" t="s">
        <v>7</v>
      </c>
      <c r="D19" s="5" t="s">
        <v>56</v>
      </c>
      <c r="E19" s="5" t="s">
        <v>9</v>
      </c>
      <c r="F19" s="6">
        <v>4588250</v>
      </c>
      <c r="G19" s="6">
        <v>4588250</v>
      </c>
      <c r="H19" s="6">
        <v>2956040.34</v>
      </c>
      <c r="I19" s="12">
        <f t="shared" si="3"/>
        <v>64.426313736173924</v>
      </c>
      <c r="J19" s="45">
        <f t="shared" si="4"/>
        <v>64.426313736173924</v>
      </c>
    </row>
    <row r="20" spans="1:10" ht="17.25" customHeight="1" x14ac:dyDescent="0.25">
      <c r="A20" s="19" t="s">
        <v>13</v>
      </c>
      <c r="B20" s="29">
        <v>51</v>
      </c>
      <c r="C20" s="29">
        <v>0</v>
      </c>
      <c r="D20" s="29" t="s">
        <v>57</v>
      </c>
      <c r="E20" s="29"/>
      <c r="F20" s="8">
        <f>F21</f>
        <v>127743.1</v>
      </c>
      <c r="G20" s="8">
        <f>G21</f>
        <v>127743.1</v>
      </c>
      <c r="H20" s="8">
        <f t="shared" ref="H20" si="8">H21</f>
        <v>57198.879999999997</v>
      </c>
      <c r="I20" s="12">
        <f t="shared" si="3"/>
        <v>44.776492820355848</v>
      </c>
      <c r="J20" s="45">
        <f t="shared" si="4"/>
        <v>44.776492820355848</v>
      </c>
    </row>
    <row r="21" spans="1:10" ht="15" customHeight="1" x14ac:dyDescent="0.25">
      <c r="A21" s="9" t="s">
        <v>8</v>
      </c>
      <c r="B21" s="29">
        <v>51</v>
      </c>
      <c r="C21" s="29">
        <v>0</v>
      </c>
      <c r="D21" s="29" t="s">
        <v>57</v>
      </c>
      <c r="E21" s="29">
        <v>851</v>
      </c>
      <c r="F21" s="6">
        <v>127743.1</v>
      </c>
      <c r="G21" s="6">
        <v>127743.1</v>
      </c>
      <c r="H21" s="6">
        <v>57198.879999999997</v>
      </c>
      <c r="I21" s="12">
        <f t="shared" si="3"/>
        <v>44.776492820355848</v>
      </c>
      <c r="J21" s="45">
        <f t="shared" si="4"/>
        <v>44.776492820355848</v>
      </c>
    </row>
    <row r="22" spans="1:10" ht="17.25" customHeight="1" x14ac:dyDescent="0.25">
      <c r="A22" s="19" t="s">
        <v>15</v>
      </c>
      <c r="B22" s="29">
        <v>51</v>
      </c>
      <c r="C22" s="29">
        <v>0</v>
      </c>
      <c r="D22" s="29" t="s">
        <v>58</v>
      </c>
      <c r="E22" s="29"/>
      <c r="F22" s="8">
        <f>F23</f>
        <v>4475758.4000000004</v>
      </c>
      <c r="G22" s="8">
        <f>G23</f>
        <v>4475758.4000000004</v>
      </c>
      <c r="H22" s="8">
        <f t="shared" ref="H22" si="9">H23</f>
        <v>2979731.4</v>
      </c>
      <c r="I22" s="12">
        <f t="shared" si="3"/>
        <v>66.574893765490103</v>
      </c>
      <c r="J22" s="45">
        <f t="shared" si="4"/>
        <v>66.574893765490103</v>
      </c>
    </row>
    <row r="23" spans="1:10" ht="15" customHeight="1" x14ac:dyDescent="0.25">
      <c r="A23" s="9" t="s">
        <v>8</v>
      </c>
      <c r="B23" s="29">
        <v>51</v>
      </c>
      <c r="C23" s="29">
        <v>0</v>
      </c>
      <c r="D23" s="29" t="s">
        <v>58</v>
      </c>
      <c r="E23" s="29">
        <v>851</v>
      </c>
      <c r="F23" s="6">
        <v>4475758.4000000004</v>
      </c>
      <c r="G23" s="6">
        <v>4475758.4000000004</v>
      </c>
      <c r="H23" s="6">
        <v>2979731.4</v>
      </c>
      <c r="I23" s="12">
        <f t="shared" si="3"/>
        <v>66.574893765490103</v>
      </c>
      <c r="J23" s="45">
        <f t="shared" si="4"/>
        <v>66.574893765490103</v>
      </c>
    </row>
    <row r="24" spans="1:10" ht="31.5" customHeight="1" x14ac:dyDescent="0.25">
      <c r="A24" s="19" t="s">
        <v>35</v>
      </c>
      <c r="B24" s="29">
        <v>51</v>
      </c>
      <c r="C24" s="29">
        <v>0</v>
      </c>
      <c r="D24" s="29" t="s">
        <v>59</v>
      </c>
      <c r="E24" s="29"/>
      <c r="F24" s="8">
        <f>F25</f>
        <v>10208945.76</v>
      </c>
      <c r="G24" s="8">
        <f>G25</f>
        <v>10208945.76</v>
      </c>
      <c r="H24" s="8">
        <f>H25</f>
        <v>6418584.9400000004</v>
      </c>
      <c r="I24" s="12">
        <f t="shared" si="3"/>
        <v>62.872162228041852</v>
      </c>
      <c r="J24" s="45">
        <f t="shared" si="4"/>
        <v>62.872162228041852</v>
      </c>
    </row>
    <row r="25" spans="1:10" ht="15" customHeight="1" x14ac:dyDescent="0.25">
      <c r="A25" s="9" t="s">
        <v>8</v>
      </c>
      <c r="B25" s="29">
        <v>51</v>
      </c>
      <c r="C25" s="29">
        <v>0</v>
      </c>
      <c r="D25" s="29" t="s">
        <v>59</v>
      </c>
      <c r="E25" s="29">
        <v>851</v>
      </c>
      <c r="F25" s="6">
        <v>10208945.76</v>
      </c>
      <c r="G25" s="6">
        <v>10208945.76</v>
      </c>
      <c r="H25" s="6">
        <v>6418584.9400000004</v>
      </c>
      <c r="I25" s="12">
        <f t="shared" si="3"/>
        <v>62.872162228041852</v>
      </c>
      <c r="J25" s="45">
        <f t="shared" si="4"/>
        <v>62.872162228041852</v>
      </c>
    </row>
    <row r="26" spans="1:10" ht="32.25" customHeight="1" x14ac:dyDescent="0.25">
      <c r="A26" s="19" t="s">
        <v>60</v>
      </c>
      <c r="B26" s="29">
        <v>51</v>
      </c>
      <c r="C26" s="29">
        <v>0</v>
      </c>
      <c r="D26" s="29" t="s">
        <v>61</v>
      </c>
      <c r="E26" s="29"/>
      <c r="F26" s="6">
        <f t="shared" ref="F26:H26" si="10">F27</f>
        <v>1650570</v>
      </c>
      <c r="G26" s="6">
        <f t="shared" si="10"/>
        <v>1650570</v>
      </c>
      <c r="H26" s="6">
        <f t="shared" si="10"/>
        <v>185030.96</v>
      </c>
      <c r="I26" s="12">
        <f t="shared" si="3"/>
        <v>11.21012498712566</v>
      </c>
      <c r="J26" s="45">
        <f t="shared" si="4"/>
        <v>11.21012498712566</v>
      </c>
    </row>
    <row r="27" spans="1:10" ht="15" customHeight="1" x14ac:dyDescent="0.25">
      <c r="A27" s="9" t="s">
        <v>8</v>
      </c>
      <c r="B27" s="29">
        <v>51</v>
      </c>
      <c r="C27" s="29">
        <v>0</v>
      </c>
      <c r="D27" s="29" t="s">
        <v>61</v>
      </c>
      <c r="E27" s="29">
        <v>851</v>
      </c>
      <c r="F27" s="6">
        <v>1650570</v>
      </c>
      <c r="G27" s="6">
        <v>1650570</v>
      </c>
      <c r="H27" s="6">
        <v>185030.96</v>
      </c>
      <c r="I27" s="12">
        <f t="shared" si="3"/>
        <v>11.21012498712566</v>
      </c>
      <c r="J27" s="45">
        <f t="shared" si="4"/>
        <v>11.21012498712566</v>
      </c>
    </row>
    <row r="28" spans="1:10" ht="31.5" customHeight="1" x14ac:dyDescent="0.25">
      <c r="A28" s="38" t="s">
        <v>76</v>
      </c>
      <c r="B28" s="29" t="s">
        <v>6</v>
      </c>
      <c r="C28" s="29" t="s">
        <v>7</v>
      </c>
      <c r="D28" s="29" t="s">
        <v>77</v>
      </c>
      <c r="E28" s="29"/>
      <c r="F28" s="6">
        <f>F29</f>
        <v>456764.08</v>
      </c>
      <c r="G28" s="6">
        <f>G29</f>
        <v>456764.08</v>
      </c>
      <c r="H28" s="6">
        <f>H29</f>
        <v>456764.08</v>
      </c>
      <c r="I28" s="12">
        <f t="shared" si="3"/>
        <v>100</v>
      </c>
      <c r="J28" s="45">
        <f t="shared" si="4"/>
        <v>100</v>
      </c>
    </row>
    <row r="29" spans="1:10" ht="15" customHeight="1" x14ac:dyDescent="0.25">
      <c r="A29" s="19" t="s">
        <v>8</v>
      </c>
      <c r="B29" s="29" t="s">
        <v>6</v>
      </c>
      <c r="C29" s="29" t="s">
        <v>7</v>
      </c>
      <c r="D29" s="29" t="s">
        <v>77</v>
      </c>
      <c r="E29" s="29" t="s">
        <v>9</v>
      </c>
      <c r="F29" s="6">
        <v>456764.08</v>
      </c>
      <c r="G29" s="6">
        <v>456764.08</v>
      </c>
      <c r="H29" s="6">
        <v>456764.08</v>
      </c>
      <c r="I29" s="12">
        <f t="shared" si="3"/>
        <v>100</v>
      </c>
      <c r="J29" s="45">
        <f t="shared" si="4"/>
        <v>100</v>
      </c>
    </row>
    <row r="30" spans="1:10" ht="30.75" customHeight="1" x14ac:dyDescent="0.25">
      <c r="A30" s="9" t="s">
        <v>41</v>
      </c>
      <c r="B30" s="29">
        <v>51</v>
      </c>
      <c r="C30" s="29">
        <v>0</v>
      </c>
      <c r="D30" s="29">
        <v>11</v>
      </c>
      <c r="E30" s="29"/>
      <c r="F30" s="6">
        <f t="shared" ref="F30:H30" si="11">F31</f>
        <v>16194365</v>
      </c>
      <c r="G30" s="6">
        <f t="shared" si="11"/>
        <v>16194365</v>
      </c>
      <c r="H30" s="6">
        <f t="shared" si="11"/>
        <v>12508196.119999999</v>
      </c>
      <c r="I30" s="12">
        <f t="shared" si="3"/>
        <v>77.237953572122152</v>
      </c>
      <c r="J30" s="45">
        <f t="shared" si="4"/>
        <v>77.237953572122152</v>
      </c>
    </row>
    <row r="31" spans="1:10" ht="15" customHeight="1" x14ac:dyDescent="0.25">
      <c r="A31" s="9" t="s">
        <v>8</v>
      </c>
      <c r="B31" s="29">
        <v>51</v>
      </c>
      <c r="C31" s="29">
        <v>0</v>
      </c>
      <c r="D31" s="29">
        <v>11</v>
      </c>
      <c r="E31" s="29">
        <v>851</v>
      </c>
      <c r="F31" s="6">
        <v>16194365</v>
      </c>
      <c r="G31" s="6">
        <v>16194365</v>
      </c>
      <c r="H31" s="6">
        <v>12508196.119999999</v>
      </c>
      <c r="I31" s="12">
        <f t="shared" si="3"/>
        <v>77.237953572122152</v>
      </c>
      <c r="J31" s="45">
        <f t="shared" si="4"/>
        <v>77.237953572122152</v>
      </c>
    </row>
    <row r="32" spans="1:10" ht="15.75" customHeight="1" x14ac:dyDescent="0.25">
      <c r="A32" s="9" t="s">
        <v>23</v>
      </c>
      <c r="B32" s="29">
        <v>51</v>
      </c>
      <c r="C32" s="29">
        <v>0</v>
      </c>
      <c r="D32" s="29">
        <v>12</v>
      </c>
      <c r="E32" s="29"/>
      <c r="F32" s="6">
        <f t="shared" ref="F32:H32" si="12">F33</f>
        <v>156000</v>
      </c>
      <c r="G32" s="6">
        <f t="shared" si="12"/>
        <v>156000</v>
      </c>
      <c r="H32" s="6">
        <f t="shared" si="12"/>
        <v>113000</v>
      </c>
      <c r="I32" s="12">
        <f t="shared" si="3"/>
        <v>72.435897435897431</v>
      </c>
      <c r="J32" s="45">
        <f t="shared" si="4"/>
        <v>72.435897435897431</v>
      </c>
    </row>
    <row r="33" spans="1:10" ht="15" customHeight="1" x14ac:dyDescent="0.25">
      <c r="A33" s="9" t="s">
        <v>8</v>
      </c>
      <c r="B33" s="29">
        <v>51</v>
      </c>
      <c r="C33" s="29">
        <v>0</v>
      </c>
      <c r="D33" s="29">
        <v>12</v>
      </c>
      <c r="E33" s="29">
        <v>851</v>
      </c>
      <c r="F33" s="6">
        <v>156000</v>
      </c>
      <c r="G33" s="6">
        <v>156000</v>
      </c>
      <c r="H33" s="6">
        <v>113000</v>
      </c>
      <c r="I33" s="12">
        <f t="shared" si="3"/>
        <v>72.435897435897431</v>
      </c>
      <c r="J33" s="45">
        <f t="shared" si="4"/>
        <v>72.435897435897431</v>
      </c>
    </row>
    <row r="34" spans="1:10" ht="33.75" customHeight="1" x14ac:dyDescent="0.25">
      <c r="A34" s="9" t="s">
        <v>78</v>
      </c>
      <c r="B34" s="29" t="s">
        <v>6</v>
      </c>
      <c r="C34" s="29" t="s">
        <v>7</v>
      </c>
      <c r="D34" s="29" t="s">
        <v>79</v>
      </c>
      <c r="E34" s="29"/>
      <c r="F34" s="6">
        <f>F35</f>
        <v>217485.65</v>
      </c>
      <c r="G34" s="6">
        <f>G35</f>
        <v>217485.65</v>
      </c>
      <c r="H34" s="6"/>
      <c r="I34" s="12">
        <f t="shared" si="3"/>
        <v>0</v>
      </c>
      <c r="J34" s="45">
        <f t="shared" si="4"/>
        <v>0</v>
      </c>
    </row>
    <row r="35" spans="1:10" ht="15" customHeight="1" x14ac:dyDescent="0.25">
      <c r="A35" s="9" t="s">
        <v>8</v>
      </c>
      <c r="B35" s="29" t="s">
        <v>6</v>
      </c>
      <c r="C35" s="29" t="s">
        <v>7</v>
      </c>
      <c r="D35" s="29" t="s">
        <v>79</v>
      </c>
      <c r="E35" s="29" t="s">
        <v>9</v>
      </c>
      <c r="F35" s="6">
        <v>217485.65</v>
      </c>
      <c r="G35" s="6">
        <v>217485.65</v>
      </c>
      <c r="H35" s="6"/>
      <c r="I35" s="12">
        <f t="shared" si="3"/>
        <v>0</v>
      </c>
      <c r="J35" s="45">
        <f t="shared" si="4"/>
        <v>0</v>
      </c>
    </row>
    <row r="36" spans="1:10" ht="30.75" customHeight="1" x14ac:dyDescent="0.25">
      <c r="A36" s="43" t="s">
        <v>89</v>
      </c>
      <c r="B36" s="29" t="s">
        <v>6</v>
      </c>
      <c r="C36" s="29" t="s">
        <v>7</v>
      </c>
      <c r="D36" s="29" t="s">
        <v>90</v>
      </c>
      <c r="E36" s="29"/>
      <c r="F36" s="6">
        <f>F37</f>
        <v>75000</v>
      </c>
      <c r="G36" s="6">
        <f>G37</f>
        <v>75000</v>
      </c>
      <c r="H36" s="6">
        <f>H37</f>
        <v>0</v>
      </c>
      <c r="I36" s="12">
        <f t="shared" si="3"/>
        <v>0</v>
      </c>
      <c r="J36" s="45">
        <f t="shared" si="4"/>
        <v>0</v>
      </c>
    </row>
    <row r="37" spans="1:10" ht="15" customHeight="1" x14ac:dyDescent="0.25">
      <c r="A37" s="19" t="s">
        <v>8</v>
      </c>
      <c r="B37" s="29" t="s">
        <v>6</v>
      </c>
      <c r="C37" s="29" t="s">
        <v>7</v>
      </c>
      <c r="D37" s="29" t="s">
        <v>90</v>
      </c>
      <c r="E37" s="29" t="s">
        <v>9</v>
      </c>
      <c r="F37" s="6">
        <v>75000</v>
      </c>
      <c r="G37" s="6">
        <v>75000</v>
      </c>
      <c r="H37" s="6"/>
      <c r="I37" s="12">
        <f t="shared" si="3"/>
        <v>0</v>
      </c>
      <c r="J37" s="45">
        <f t="shared" si="4"/>
        <v>0</v>
      </c>
    </row>
    <row r="38" spans="1:10" ht="15.75" customHeight="1" x14ac:dyDescent="0.25">
      <c r="A38" s="4" t="s">
        <v>40</v>
      </c>
      <c r="B38" s="11">
        <v>51</v>
      </c>
      <c r="C38" s="11">
        <v>2</v>
      </c>
      <c r="D38" s="11"/>
      <c r="E38" s="29"/>
      <c r="F38" s="8">
        <f>F43+F45+F39+F41+F47</f>
        <v>37017103.939999998</v>
      </c>
      <c r="G38" s="8">
        <f>G43+G45+G39+G41+G47</f>
        <v>37017103.939999998</v>
      </c>
      <c r="H38" s="8">
        <f t="shared" ref="H38" si="13">H43+H45+H39+H41+H47</f>
        <v>26976302.720000003</v>
      </c>
      <c r="I38" s="12">
        <f t="shared" si="3"/>
        <v>72.875238332326447</v>
      </c>
      <c r="J38" s="45">
        <f t="shared" si="4"/>
        <v>72.875238332326447</v>
      </c>
    </row>
    <row r="39" spans="1:10" ht="15" customHeight="1" x14ac:dyDescent="0.25">
      <c r="A39" s="9" t="s">
        <v>91</v>
      </c>
      <c r="B39" s="29">
        <v>51</v>
      </c>
      <c r="C39" s="29">
        <v>2</v>
      </c>
      <c r="D39" s="29" t="s">
        <v>92</v>
      </c>
      <c r="E39" s="29"/>
      <c r="F39" s="6">
        <f t="shared" ref="F39:H41" si="14">F40</f>
        <v>2902860</v>
      </c>
      <c r="G39" s="6">
        <f t="shared" si="14"/>
        <v>2902860</v>
      </c>
      <c r="H39" s="6">
        <f t="shared" si="14"/>
        <v>2753997.16</v>
      </c>
      <c r="I39" s="12">
        <f t="shared" si="3"/>
        <v>94.871856031637776</v>
      </c>
      <c r="J39" s="45">
        <f t="shared" si="4"/>
        <v>94.871856031637776</v>
      </c>
    </row>
    <row r="40" spans="1:10" ht="15" customHeight="1" x14ac:dyDescent="0.25">
      <c r="A40" s="9" t="s">
        <v>8</v>
      </c>
      <c r="B40" s="29">
        <v>51</v>
      </c>
      <c r="C40" s="29">
        <v>2</v>
      </c>
      <c r="D40" s="29" t="s">
        <v>92</v>
      </c>
      <c r="E40" s="29">
        <v>851</v>
      </c>
      <c r="F40" s="6">
        <v>2902860</v>
      </c>
      <c r="G40" s="6">
        <v>2902860</v>
      </c>
      <c r="H40" s="6">
        <v>2753997.16</v>
      </c>
      <c r="I40" s="12">
        <f t="shared" si="3"/>
        <v>94.871856031637776</v>
      </c>
      <c r="J40" s="45">
        <f t="shared" si="4"/>
        <v>94.871856031637776</v>
      </c>
    </row>
    <row r="41" spans="1:10" ht="15" hidden="1" customHeight="1" x14ac:dyDescent="0.25">
      <c r="A41" s="9" t="s">
        <v>44</v>
      </c>
      <c r="B41" s="29">
        <v>51</v>
      </c>
      <c r="C41" s="29">
        <v>2</v>
      </c>
      <c r="D41" s="29" t="s">
        <v>45</v>
      </c>
      <c r="E41" s="29"/>
      <c r="F41" s="6">
        <f t="shared" si="14"/>
        <v>0</v>
      </c>
      <c r="G41" s="6">
        <f t="shared" si="14"/>
        <v>0</v>
      </c>
      <c r="H41" s="6">
        <f t="shared" si="14"/>
        <v>0</v>
      </c>
      <c r="I41" s="12" t="e">
        <f t="shared" si="3"/>
        <v>#DIV/0!</v>
      </c>
      <c r="J41" s="45" t="e">
        <f t="shared" si="4"/>
        <v>#DIV/0!</v>
      </c>
    </row>
    <row r="42" spans="1:10" ht="15" hidden="1" customHeight="1" x14ac:dyDescent="0.25">
      <c r="A42" s="9" t="s">
        <v>8</v>
      </c>
      <c r="B42" s="29">
        <v>51</v>
      </c>
      <c r="C42" s="29">
        <v>2</v>
      </c>
      <c r="D42" s="29" t="s">
        <v>45</v>
      </c>
      <c r="E42" s="29">
        <v>851</v>
      </c>
      <c r="F42" s="6"/>
      <c r="G42" s="6"/>
      <c r="H42" s="6"/>
      <c r="I42" s="12" t="e">
        <f t="shared" si="3"/>
        <v>#DIV/0!</v>
      </c>
      <c r="J42" s="45" t="e">
        <f t="shared" si="4"/>
        <v>#DIV/0!</v>
      </c>
    </row>
    <row r="43" spans="1:10" ht="16.5" customHeight="1" x14ac:dyDescent="0.25">
      <c r="A43" s="4" t="s">
        <v>62</v>
      </c>
      <c r="B43" s="11">
        <v>51</v>
      </c>
      <c r="C43" s="11">
        <v>2</v>
      </c>
      <c r="D43" s="11" t="s">
        <v>11</v>
      </c>
      <c r="E43" s="29"/>
      <c r="F43" s="8">
        <f>F44</f>
        <v>122400</v>
      </c>
      <c r="G43" s="8">
        <f>G44</f>
        <v>122400</v>
      </c>
      <c r="H43" s="8">
        <f t="shared" ref="H43:H45" si="15">H44</f>
        <v>85500</v>
      </c>
      <c r="I43" s="12">
        <f t="shared" si="3"/>
        <v>69.85294117647058</v>
      </c>
      <c r="J43" s="45">
        <f t="shared" si="4"/>
        <v>69.85294117647058</v>
      </c>
    </row>
    <row r="44" spans="1:10" ht="15" customHeight="1" x14ac:dyDescent="0.25">
      <c r="A44" s="9" t="s">
        <v>8</v>
      </c>
      <c r="B44" s="29">
        <v>51</v>
      </c>
      <c r="C44" s="29">
        <v>2</v>
      </c>
      <c r="D44" s="29">
        <v>13</v>
      </c>
      <c r="E44" s="29">
        <v>851</v>
      </c>
      <c r="F44" s="6">
        <v>122400</v>
      </c>
      <c r="G44" s="6">
        <v>122400</v>
      </c>
      <c r="H44" s="6">
        <v>85500</v>
      </c>
      <c r="I44" s="12">
        <f t="shared" si="3"/>
        <v>69.85294117647058</v>
      </c>
      <c r="J44" s="45">
        <f t="shared" si="4"/>
        <v>69.85294117647058</v>
      </c>
    </row>
    <row r="45" spans="1:10" ht="30.75" customHeight="1" x14ac:dyDescent="0.25">
      <c r="A45" s="4" t="s">
        <v>16</v>
      </c>
      <c r="B45" s="11">
        <v>51</v>
      </c>
      <c r="C45" s="11">
        <v>2</v>
      </c>
      <c r="D45" s="11" t="s">
        <v>63</v>
      </c>
      <c r="E45" s="29"/>
      <c r="F45" s="8">
        <f>F46</f>
        <v>33710848.939999998</v>
      </c>
      <c r="G45" s="8">
        <f>G46</f>
        <v>33710848.939999998</v>
      </c>
      <c r="H45" s="8">
        <f t="shared" si="15"/>
        <v>23857681.390000001</v>
      </c>
      <c r="I45" s="12">
        <f t="shared" si="3"/>
        <v>70.771523530786524</v>
      </c>
      <c r="J45" s="45">
        <f t="shared" si="4"/>
        <v>70.771523530786524</v>
      </c>
    </row>
    <row r="46" spans="1:10" ht="15" customHeight="1" x14ac:dyDescent="0.25">
      <c r="A46" s="9" t="s">
        <v>8</v>
      </c>
      <c r="B46" s="29">
        <v>51</v>
      </c>
      <c r="C46" s="29">
        <v>2</v>
      </c>
      <c r="D46" s="29">
        <v>14</v>
      </c>
      <c r="E46" s="29">
        <v>851</v>
      </c>
      <c r="F46" s="6">
        <v>33710848.939999998</v>
      </c>
      <c r="G46" s="6">
        <v>33710848.939999998</v>
      </c>
      <c r="H46" s="6">
        <v>23857681.390000001</v>
      </c>
      <c r="I46" s="12">
        <f t="shared" si="3"/>
        <v>70.771523530786524</v>
      </c>
      <c r="J46" s="45">
        <f t="shared" si="4"/>
        <v>70.771523530786524</v>
      </c>
    </row>
    <row r="47" spans="1:10" ht="33.75" customHeight="1" x14ac:dyDescent="0.25">
      <c r="A47" s="38" t="s">
        <v>80</v>
      </c>
      <c r="B47" s="29" t="s">
        <v>6</v>
      </c>
      <c r="C47" s="29" t="s">
        <v>81</v>
      </c>
      <c r="D47" s="29" t="s">
        <v>82</v>
      </c>
      <c r="E47" s="29"/>
      <c r="F47" s="6">
        <f>F48</f>
        <v>280995</v>
      </c>
      <c r="G47" s="6">
        <f>G48</f>
        <v>280995</v>
      </c>
      <c r="H47" s="6">
        <f>H48</f>
        <v>279124.17</v>
      </c>
      <c r="I47" s="12">
        <f t="shared" si="3"/>
        <v>99.334212352532958</v>
      </c>
      <c r="J47" s="45">
        <f t="shared" si="4"/>
        <v>99.334212352532958</v>
      </c>
    </row>
    <row r="48" spans="1:10" ht="15" customHeight="1" x14ac:dyDescent="0.25">
      <c r="A48" s="9" t="s">
        <v>8</v>
      </c>
      <c r="B48" s="29" t="s">
        <v>6</v>
      </c>
      <c r="C48" s="29" t="s">
        <v>81</v>
      </c>
      <c r="D48" s="29" t="s">
        <v>82</v>
      </c>
      <c r="E48" s="29" t="s">
        <v>9</v>
      </c>
      <c r="F48" s="6">
        <v>280995</v>
      </c>
      <c r="G48" s="6">
        <v>280995</v>
      </c>
      <c r="H48" s="6">
        <v>279124.17</v>
      </c>
      <c r="I48" s="12">
        <f t="shared" si="3"/>
        <v>99.334212352532958</v>
      </c>
      <c r="J48" s="45">
        <f t="shared" si="4"/>
        <v>99.334212352532958</v>
      </c>
    </row>
    <row r="49" spans="1:10" ht="30" customHeight="1" x14ac:dyDescent="0.25">
      <c r="A49" s="4" t="s">
        <v>38</v>
      </c>
      <c r="B49" s="11">
        <v>51</v>
      </c>
      <c r="C49" s="11">
        <v>3</v>
      </c>
      <c r="D49" s="10"/>
      <c r="E49" s="29"/>
      <c r="F49" s="8">
        <f>F50</f>
        <v>5000</v>
      </c>
      <c r="G49" s="8">
        <f>G50</f>
        <v>5000</v>
      </c>
      <c r="H49" s="8">
        <f t="shared" ref="H49:H50" si="16">H50</f>
        <v>0</v>
      </c>
      <c r="I49" s="12">
        <f t="shared" si="3"/>
        <v>0</v>
      </c>
      <c r="J49" s="45">
        <f t="shared" si="4"/>
        <v>0</v>
      </c>
    </row>
    <row r="50" spans="1:10" ht="45.75" customHeight="1" x14ac:dyDescent="0.25">
      <c r="A50" s="4" t="s">
        <v>17</v>
      </c>
      <c r="B50" s="11">
        <v>51</v>
      </c>
      <c r="C50" s="11">
        <v>3</v>
      </c>
      <c r="D50" s="10" t="s">
        <v>64</v>
      </c>
      <c r="E50" s="29"/>
      <c r="F50" s="8">
        <f>F51</f>
        <v>5000</v>
      </c>
      <c r="G50" s="8">
        <f>G51</f>
        <v>5000</v>
      </c>
      <c r="H50" s="8">
        <f t="shared" si="16"/>
        <v>0</v>
      </c>
      <c r="I50" s="12">
        <f t="shared" si="3"/>
        <v>0</v>
      </c>
      <c r="J50" s="45">
        <f t="shared" si="4"/>
        <v>0</v>
      </c>
    </row>
    <row r="51" spans="1:10" ht="15" customHeight="1" x14ac:dyDescent="0.25">
      <c r="A51" s="9" t="s">
        <v>8</v>
      </c>
      <c r="B51" s="29">
        <v>51</v>
      </c>
      <c r="C51" s="29">
        <v>3</v>
      </c>
      <c r="D51" s="29">
        <v>16</v>
      </c>
      <c r="E51" s="29">
        <v>851</v>
      </c>
      <c r="F51" s="6">
        <v>5000</v>
      </c>
      <c r="G51" s="6">
        <v>5000</v>
      </c>
      <c r="H51" s="6"/>
      <c r="I51" s="12">
        <f t="shared" si="3"/>
        <v>0</v>
      </c>
      <c r="J51" s="45">
        <f t="shared" si="4"/>
        <v>0</v>
      </c>
    </row>
    <row r="52" spans="1:10" ht="32.25" customHeight="1" x14ac:dyDescent="0.25">
      <c r="A52" s="4" t="s">
        <v>46</v>
      </c>
      <c r="B52" s="11">
        <v>51</v>
      </c>
      <c r="C52" s="11">
        <v>4</v>
      </c>
      <c r="D52" s="11"/>
      <c r="E52" s="29"/>
      <c r="F52" s="8">
        <f t="shared" ref="F52:H53" si="17">F53</f>
        <v>4386786</v>
      </c>
      <c r="G52" s="8">
        <f t="shared" si="17"/>
        <v>4386786</v>
      </c>
      <c r="H52" s="8">
        <f t="shared" si="17"/>
        <v>1795520.65</v>
      </c>
      <c r="I52" s="12">
        <f t="shared" si="3"/>
        <v>40.930208357553802</v>
      </c>
      <c r="J52" s="45">
        <f t="shared" si="4"/>
        <v>40.930208357553802</v>
      </c>
    </row>
    <row r="53" spans="1:10" ht="30" x14ac:dyDescent="0.25">
      <c r="A53" s="4" t="s">
        <v>18</v>
      </c>
      <c r="B53" s="11">
        <v>51</v>
      </c>
      <c r="C53" s="11">
        <v>4</v>
      </c>
      <c r="D53" s="11" t="s">
        <v>65</v>
      </c>
      <c r="E53" s="29"/>
      <c r="F53" s="8">
        <f t="shared" si="17"/>
        <v>4386786</v>
      </c>
      <c r="G53" s="8">
        <f t="shared" si="17"/>
        <v>4386786</v>
      </c>
      <c r="H53" s="8">
        <f t="shared" si="17"/>
        <v>1795520.65</v>
      </c>
      <c r="I53" s="12">
        <f t="shared" si="3"/>
        <v>40.930208357553802</v>
      </c>
      <c r="J53" s="45">
        <f t="shared" si="4"/>
        <v>40.930208357553802</v>
      </c>
    </row>
    <row r="54" spans="1:10" ht="15" customHeight="1" x14ac:dyDescent="0.25">
      <c r="A54" s="9" t="s">
        <v>8</v>
      </c>
      <c r="B54" s="29">
        <v>51</v>
      </c>
      <c r="C54" s="29">
        <v>4</v>
      </c>
      <c r="D54" s="29">
        <v>20</v>
      </c>
      <c r="E54" s="29">
        <v>851</v>
      </c>
      <c r="F54" s="6">
        <v>4386786</v>
      </c>
      <c r="G54" s="6">
        <v>4386786</v>
      </c>
      <c r="H54" s="6">
        <v>1795520.65</v>
      </c>
      <c r="I54" s="12">
        <f t="shared" si="3"/>
        <v>40.930208357553802</v>
      </c>
      <c r="J54" s="45">
        <f t="shared" si="4"/>
        <v>40.930208357553802</v>
      </c>
    </row>
    <row r="55" spans="1:10" x14ac:dyDescent="0.25">
      <c r="A55" s="4" t="s">
        <v>39</v>
      </c>
      <c r="B55" s="11">
        <v>51</v>
      </c>
      <c r="C55" s="11">
        <v>5</v>
      </c>
      <c r="D55" s="10"/>
      <c r="E55" s="29"/>
      <c r="F55" s="8">
        <f t="shared" ref="F55" si="18">F56+F58</f>
        <v>16266893</v>
      </c>
      <c r="G55" s="8">
        <f t="shared" ref="G55:H55" si="19">G56+G58</f>
        <v>16266893</v>
      </c>
      <c r="H55" s="8">
        <f t="shared" si="19"/>
        <v>2667647.84</v>
      </c>
      <c r="I55" s="12">
        <f t="shared" si="3"/>
        <v>16.399246248192568</v>
      </c>
      <c r="J55" s="45">
        <f t="shared" si="4"/>
        <v>16.399246248192568</v>
      </c>
    </row>
    <row r="56" spans="1:10" ht="30" customHeight="1" x14ac:dyDescent="0.25">
      <c r="A56" s="19" t="s">
        <v>66</v>
      </c>
      <c r="B56" s="11">
        <v>51</v>
      </c>
      <c r="C56" s="11">
        <v>5</v>
      </c>
      <c r="D56" s="10" t="s">
        <v>67</v>
      </c>
      <c r="E56" s="29"/>
      <c r="F56" s="8">
        <f>F57</f>
        <v>3538793</v>
      </c>
      <c r="G56" s="8">
        <f>G57</f>
        <v>3538793</v>
      </c>
      <c r="H56" s="8">
        <f t="shared" ref="H56" si="20">H57</f>
        <v>2667647.84</v>
      </c>
      <c r="I56" s="12">
        <f t="shared" si="3"/>
        <v>75.382986232876576</v>
      </c>
      <c r="J56" s="45">
        <f t="shared" si="4"/>
        <v>75.382986232876576</v>
      </c>
    </row>
    <row r="57" spans="1:10" ht="15" customHeight="1" x14ac:dyDescent="0.25">
      <c r="A57" s="9" t="s">
        <v>8</v>
      </c>
      <c r="B57" s="29">
        <v>51</v>
      </c>
      <c r="C57" s="29">
        <v>5</v>
      </c>
      <c r="D57" s="29">
        <v>17</v>
      </c>
      <c r="E57" s="29">
        <v>851</v>
      </c>
      <c r="F57" s="6">
        <v>3538793</v>
      </c>
      <c r="G57" s="6">
        <v>3538793</v>
      </c>
      <c r="H57" s="6">
        <v>2667647.84</v>
      </c>
      <c r="I57" s="12">
        <f t="shared" si="3"/>
        <v>75.382986232876576</v>
      </c>
      <c r="J57" s="45">
        <f t="shared" si="4"/>
        <v>75.382986232876576</v>
      </c>
    </row>
    <row r="58" spans="1:10" ht="30" customHeight="1" x14ac:dyDescent="0.25">
      <c r="A58" s="4" t="s">
        <v>19</v>
      </c>
      <c r="B58" s="11">
        <v>51</v>
      </c>
      <c r="C58" s="11">
        <v>5</v>
      </c>
      <c r="D58" s="10" t="s">
        <v>68</v>
      </c>
      <c r="E58" s="11"/>
      <c r="F58" s="8">
        <f>F59</f>
        <v>12728100</v>
      </c>
      <c r="G58" s="8">
        <f>G59</f>
        <v>12728100</v>
      </c>
      <c r="H58" s="8">
        <f t="shared" ref="H58" si="21">H59</f>
        <v>0</v>
      </c>
      <c r="I58" s="12">
        <f t="shared" si="3"/>
        <v>0</v>
      </c>
      <c r="J58" s="45">
        <f t="shared" si="4"/>
        <v>0</v>
      </c>
    </row>
    <row r="59" spans="1:10" ht="15" customHeight="1" x14ac:dyDescent="0.25">
      <c r="A59" s="4" t="s">
        <v>8</v>
      </c>
      <c r="B59" s="11">
        <v>51</v>
      </c>
      <c r="C59" s="11">
        <v>5</v>
      </c>
      <c r="D59" s="10" t="s">
        <v>68</v>
      </c>
      <c r="E59" s="11">
        <v>851</v>
      </c>
      <c r="F59" s="6">
        <v>12728100</v>
      </c>
      <c r="G59" s="6">
        <v>12728100</v>
      </c>
      <c r="H59" s="6"/>
      <c r="I59" s="12">
        <f t="shared" si="3"/>
        <v>0</v>
      </c>
      <c r="J59" s="45">
        <f t="shared" si="4"/>
        <v>0</v>
      </c>
    </row>
    <row r="60" spans="1:10" ht="30" customHeight="1" x14ac:dyDescent="0.25">
      <c r="A60" s="4" t="s">
        <v>47</v>
      </c>
      <c r="B60" s="11">
        <v>51</v>
      </c>
      <c r="C60" s="11">
        <v>6</v>
      </c>
      <c r="D60" s="11"/>
      <c r="E60" s="29"/>
      <c r="F60" s="8">
        <f>F61</f>
        <v>7323019.2000000002</v>
      </c>
      <c r="G60" s="8">
        <f>G61</f>
        <v>7323019.2000000002</v>
      </c>
      <c r="H60" s="8">
        <f t="shared" ref="H60:H61" si="22">H61</f>
        <v>7323019.2000000002</v>
      </c>
      <c r="I60" s="12">
        <f t="shared" si="3"/>
        <v>100</v>
      </c>
      <c r="J60" s="45">
        <f t="shared" si="4"/>
        <v>100</v>
      </c>
    </row>
    <row r="61" spans="1:10" ht="30" customHeight="1" x14ac:dyDescent="0.25">
      <c r="A61" s="4" t="s">
        <v>20</v>
      </c>
      <c r="B61" s="11">
        <v>51</v>
      </c>
      <c r="C61" s="11">
        <v>6</v>
      </c>
      <c r="D61" s="11" t="s">
        <v>69</v>
      </c>
      <c r="E61" s="29"/>
      <c r="F61" s="8">
        <f>F62</f>
        <v>7323019.2000000002</v>
      </c>
      <c r="G61" s="8">
        <f>G62</f>
        <v>7323019.2000000002</v>
      </c>
      <c r="H61" s="8">
        <f t="shared" si="22"/>
        <v>7323019.2000000002</v>
      </c>
      <c r="I61" s="12">
        <f t="shared" si="3"/>
        <v>100</v>
      </c>
      <c r="J61" s="45">
        <f t="shared" si="4"/>
        <v>100</v>
      </c>
    </row>
    <row r="62" spans="1:10" ht="15" customHeight="1" x14ac:dyDescent="0.25">
      <c r="A62" s="9" t="s">
        <v>8</v>
      </c>
      <c r="B62" s="29">
        <v>51</v>
      </c>
      <c r="C62" s="29">
        <v>6</v>
      </c>
      <c r="D62" s="29">
        <v>19</v>
      </c>
      <c r="E62" s="29">
        <v>851</v>
      </c>
      <c r="F62" s="6">
        <v>7323019.2000000002</v>
      </c>
      <c r="G62" s="6">
        <v>7323019.2000000002</v>
      </c>
      <c r="H62" s="6">
        <v>7323019.2000000002</v>
      </c>
      <c r="I62" s="12">
        <f t="shared" si="3"/>
        <v>100</v>
      </c>
      <c r="J62" s="45">
        <f t="shared" si="4"/>
        <v>100</v>
      </c>
    </row>
    <row r="63" spans="1:10" s="3" customFormat="1" ht="28.5" x14ac:dyDescent="0.25">
      <c r="A63" s="13" t="s">
        <v>37</v>
      </c>
      <c r="B63" s="30">
        <v>52</v>
      </c>
      <c r="C63" s="30"/>
      <c r="D63" s="30"/>
      <c r="E63" s="31"/>
      <c r="F63" s="14">
        <f>F64+F66+F68+F70+F72+F74+F76+F78+F82+F80+F84</f>
        <v>352700930.20999998</v>
      </c>
      <c r="G63" s="14">
        <f>G64+G66+G68+G70+G72+G74+G76+G78+G82+G80+G84</f>
        <v>352883210.20999998</v>
      </c>
      <c r="H63" s="14">
        <f>H64+H66+H68+H70+H72+H74+H76+H78+H82+H80+H84</f>
        <v>224955654.22</v>
      </c>
      <c r="I63" s="12">
        <f t="shared" si="3"/>
        <v>63.747905174102613</v>
      </c>
      <c r="J63" s="45">
        <f t="shared" si="4"/>
        <v>63.747905174102613</v>
      </c>
    </row>
    <row r="64" spans="1:10" x14ac:dyDescent="0.25">
      <c r="A64" s="7" t="s">
        <v>93</v>
      </c>
      <c r="B64" s="10" t="s">
        <v>84</v>
      </c>
      <c r="C64" s="10" t="s">
        <v>7</v>
      </c>
      <c r="D64" s="44" t="s">
        <v>94</v>
      </c>
      <c r="E64" s="15"/>
      <c r="F64" s="8">
        <f>F65</f>
        <v>350729.29</v>
      </c>
      <c r="G64" s="8">
        <f>G65</f>
        <v>350729.29</v>
      </c>
      <c r="H64" s="8">
        <f>H65</f>
        <v>350729.2</v>
      </c>
      <c r="I64" s="12">
        <f t="shared" si="3"/>
        <v>99.999974339183368</v>
      </c>
      <c r="J64" s="45">
        <f t="shared" si="4"/>
        <v>99.999974339183368</v>
      </c>
    </row>
    <row r="65" spans="1:10" x14ac:dyDescent="0.25">
      <c r="A65" s="19" t="s">
        <v>95</v>
      </c>
      <c r="B65" s="10" t="s">
        <v>84</v>
      </c>
      <c r="C65" s="10" t="s">
        <v>7</v>
      </c>
      <c r="D65" s="44" t="s">
        <v>94</v>
      </c>
      <c r="E65" s="15">
        <v>852</v>
      </c>
      <c r="F65" s="8">
        <v>350729.29</v>
      </c>
      <c r="G65" s="8">
        <v>350729.29</v>
      </c>
      <c r="H65" s="8">
        <v>350729.2</v>
      </c>
      <c r="I65" s="12">
        <f t="shared" si="3"/>
        <v>99.999974339183368</v>
      </c>
      <c r="J65" s="45">
        <f t="shared" si="4"/>
        <v>99.999974339183368</v>
      </c>
    </row>
    <row r="66" spans="1:10" ht="27.75" customHeight="1" x14ac:dyDescent="0.25">
      <c r="A66" s="7" t="s">
        <v>96</v>
      </c>
      <c r="B66" s="10">
        <v>52</v>
      </c>
      <c r="C66" s="10">
        <v>0</v>
      </c>
      <c r="D66" s="44" t="s">
        <v>97</v>
      </c>
      <c r="E66" s="15"/>
      <c r="F66" s="8">
        <f>F67</f>
        <v>225559.6</v>
      </c>
      <c r="G66" s="8">
        <f>G67</f>
        <v>225559.6</v>
      </c>
      <c r="H66" s="8">
        <f>H67</f>
        <v>0</v>
      </c>
      <c r="I66" s="12">
        <f t="shared" si="3"/>
        <v>0</v>
      </c>
      <c r="J66" s="45">
        <f t="shared" si="4"/>
        <v>0</v>
      </c>
    </row>
    <row r="67" spans="1:10" x14ac:dyDescent="0.25">
      <c r="A67" s="19" t="s">
        <v>95</v>
      </c>
      <c r="B67" s="11">
        <v>52</v>
      </c>
      <c r="C67" s="11">
        <v>0</v>
      </c>
      <c r="D67" s="44" t="s">
        <v>97</v>
      </c>
      <c r="E67" s="15">
        <v>852</v>
      </c>
      <c r="F67" s="8">
        <v>225559.6</v>
      </c>
      <c r="G67" s="8">
        <v>225559.6</v>
      </c>
      <c r="H67" s="8"/>
      <c r="I67" s="12">
        <f t="shared" ref="I67:I97" si="23">H67/G67*100</f>
        <v>0</v>
      </c>
      <c r="J67" s="45">
        <f t="shared" si="4"/>
        <v>0</v>
      </c>
    </row>
    <row r="68" spans="1:10" ht="30" x14ac:dyDescent="0.25">
      <c r="A68" s="4" t="s">
        <v>83</v>
      </c>
      <c r="B68" s="10" t="s">
        <v>84</v>
      </c>
      <c r="C68" s="10" t="s">
        <v>7</v>
      </c>
      <c r="D68" s="10" t="s">
        <v>85</v>
      </c>
      <c r="E68" s="32"/>
      <c r="F68" s="8">
        <f t="shared" ref="F68:H68" si="24">F69</f>
        <v>1043866.34</v>
      </c>
      <c r="G68" s="8">
        <f t="shared" si="24"/>
        <v>1043866.34</v>
      </c>
      <c r="H68" s="8">
        <f t="shared" si="24"/>
        <v>619855.53</v>
      </c>
      <c r="I68" s="12">
        <f t="shared" si="23"/>
        <v>59.380737384443307</v>
      </c>
      <c r="J68" s="45">
        <f t="shared" si="4"/>
        <v>59.380737384443307</v>
      </c>
    </row>
    <row r="69" spans="1:10" s="3" customFormat="1" ht="30" x14ac:dyDescent="0.25">
      <c r="A69" s="4" t="s">
        <v>22</v>
      </c>
      <c r="B69" s="10" t="s">
        <v>84</v>
      </c>
      <c r="C69" s="10" t="s">
        <v>7</v>
      </c>
      <c r="D69" s="10" t="s">
        <v>85</v>
      </c>
      <c r="E69" s="32" t="s">
        <v>86</v>
      </c>
      <c r="F69" s="8">
        <v>1043866.34</v>
      </c>
      <c r="G69" s="8">
        <v>1043866.34</v>
      </c>
      <c r="H69" s="8">
        <v>619855.53</v>
      </c>
      <c r="I69" s="12">
        <f t="shared" si="23"/>
        <v>59.380737384443307</v>
      </c>
      <c r="J69" s="45">
        <f t="shared" si="4"/>
        <v>59.380737384443307</v>
      </c>
    </row>
    <row r="70" spans="1:10" ht="30" x14ac:dyDescent="0.25">
      <c r="A70" s="4" t="s">
        <v>21</v>
      </c>
      <c r="B70" s="10">
        <v>52</v>
      </c>
      <c r="C70" s="10">
        <v>0</v>
      </c>
      <c r="D70" s="11" t="s">
        <v>51</v>
      </c>
      <c r="E70" s="32"/>
      <c r="F70" s="8">
        <f t="shared" ref="F70:H70" si="25">F71</f>
        <v>26283792</v>
      </c>
      <c r="G70" s="8">
        <f t="shared" si="25"/>
        <v>26283792</v>
      </c>
      <c r="H70" s="8">
        <f t="shared" si="25"/>
        <v>16611395.59</v>
      </c>
      <c r="I70" s="12">
        <f t="shared" si="23"/>
        <v>63.200148555429138</v>
      </c>
      <c r="J70" s="45">
        <f t="shared" ref="J70:J97" si="26">H70/G70*100</f>
        <v>63.200148555429138</v>
      </c>
    </row>
    <row r="71" spans="1:10" ht="30" x14ac:dyDescent="0.25">
      <c r="A71" s="4" t="s">
        <v>22</v>
      </c>
      <c r="B71" s="11">
        <v>52</v>
      </c>
      <c r="C71" s="11">
        <v>0</v>
      </c>
      <c r="D71" s="11" t="s">
        <v>51</v>
      </c>
      <c r="E71" s="11">
        <v>852</v>
      </c>
      <c r="F71" s="6">
        <v>26283792</v>
      </c>
      <c r="G71" s="6">
        <v>26283792</v>
      </c>
      <c r="H71" s="6">
        <v>16611395.59</v>
      </c>
      <c r="I71" s="12">
        <f t="shared" si="23"/>
        <v>63.200148555429138</v>
      </c>
      <c r="J71" s="45">
        <f t="shared" si="26"/>
        <v>63.200148555429138</v>
      </c>
    </row>
    <row r="72" spans="1:10" ht="30" x14ac:dyDescent="0.25">
      <c r="A72" s="4" t="s">
        <v>70</v>
      </c>
      <c r="B72" s="11">
        <v>52</v>
      </c>
      <c r="C72" s="11">
        <v>0</v>
      </c>
      <c r="D72" s="10" t="s">
        <v>53</v>
      </c>
      <c r="E72" s="11"/>
      <c r="F72" s="8">
        <f t="shared" ref="F72:H72" si="27">F73</f>
        <v>184185189.97999999</v>
      </c>
      <c r="G72" s="8">
        <f t="shared" si="27"/>
        <v>184185189.97999999</v>
      </c>
      <c r="H72" s="8">
        <f t="shared" si="27"/>
        <v>120433009.62</v>
      </c>
      <c r="I72" s="12">
        <f t="shared" si="23"/>
        <v>65.386912831089944</v>
      </c>
      <c r="J72" s="45">
        <f t="shared" si="26"/>
        <v>65.386912831089944</v>
      </c>
    </row>
    <row r="73" spans="1:10" ht="30" x14ac:dyDescent="0.25">
      <c r="A73" s="4" t="s">
        <v>22</v>
      </c>
      <c r="B73" s="11">
        <v>52</v>
      </c>
      <c r="C73" s="11">
        <v>0</v>
      </c>
      <c r="D73" s="11" t="s">
        <v>53</v>
      </c>
      <c r="E73" s="11">
        <v>852</v>
      </c>
      <c r="F73" s="6">
        <v>184185189.97999999</v>
      </c>
      <c r="G73" s="6">
        <v>184185189.97999999</v>
      </c>
      <c r="H73" s="6">
        <v>120433009.62</v>
      </c>
      <c r="I73" s="12">
        <f t="shared" si="23"/>
        <v>65.386912831089944</v>
      </c>
      <c r="J73" s="45">
        <f t="shared" si="26"/>
        <v>65.386912831089944</v>
      </c>
    </row>
    <row r="74" spans="1:10" ht="17.25" customHeight="1" x14ac:dyDescent="0.25">
      <c r="A74" s="4" t="s">
        <v>23</v>
      </c>
      <c r="B74" s="11">
        <v>52</v>
      </c>
      <c r="C74" s="11">
        <v>0</v>
      </c>
      <c r="D74" s="10" t="s">
        <v>54</v>
      </c>
      <c r="E74" s="11"/>
      <c r="F74" s="8">
        <f t="shared" ref="F74:H74" si="28">F75</f>
        <v>3746400</v>
      </c>
      <c r="G74" s="8">
        <f t="shared" si="28"/>
        <v>3746400</v>
      </c>
      <c r="H74" s="8">
        <f t="shared" si="28"/>
        <v>2638200</v>
      </c>
      <c r="I74" s="12">
        <f t="shared" si="23"/>
        <v>70.419602818705968</v>
      </c>
      <c r="J74" s="45">
        <f t="shared" si="26"/>
        <v>70.419602818705968</v>
      </c>
    </row>
    <row r="75" spans="1:10" ht="30" x14ac:dyDescent="0.25">
      <c r="A75" s="4" t="s">
        <v>22</v>
      </c>
      <c r="B75" s="11">
        <v>52</v>
      </c>
      <c r="C75" s="11">
        <v>0</v>
      </c>
      <c r="D75" s="11" t="s">
        <v>54</v>
      </c>
      <c r="E75" s="11">
        <v>852</v>
      </c>
      <c r="F75" s="6">
        <v>3746400</v>
      </c>
      <c r="G75" s="6">
        <v>3746400</v>
      </c>
      <c r="H75" s="6">
        <v>2638200</v>
      </c>
      <c r="I75" s="12">
        <f t="shared" si="23"/>
        <v>70.419602818705968</v>
      </c>
      <c r="J75" s="45">
        <f t="shared" si="26"/>
        <v>70.419602818705968</v>
      </c>
    </row>
    <row r="76" spans="1:10" ht="15" customHeight="1" x14ac:dyDescent="0.25">
      <c r="A76" s="4" t="s">
        <v>71</v>
      </c>
      <c r="B76" s="11">
        <v>52</v>
      </c>
      <c r="C76" s="11">
        <v>0</v>
      </c>
      <c r="D76" s="10" t="s">
        <v>55</v>
      </c>
      <c r="E76" s="11"/>
      <c r="F76" s="8">
        <f t="shared" ref="F76:H76" si="29">F77</f>
        <v>13462680</v>
      </c>
      <c r="G76" s="8">
        <f t="shared" si="29"/>
        <v>13644960</v>
      </c>
      <c r="H76" s="8">
        <f t="shared" si="29"/>
        <v>7630096.8300000001</v>
      </c>
      <c r="I76" s="12">
        <f t="shared" si="23"/>
        <v>55.918792213388677</v>
      </c>
      <c r="J76" s="45">
        <f t="shared" si="26"/>
        <v>55.918792213388677</v>
      </c>
    </row>
    <row r="77" spans="1:10" ht="30" x14ac:dyDescent="0.25">
      <c r="A77" s="4" t="s">
        <v>22</v>
      </c>
      <c r="B77" s="11">
        <v>52</v>
      </c>
      <c r="C77" s="11">
        <v>0</v>
      </c>
      <c r="D77" s="11" t="s">
        <v>55</v>
      </c>
      <c r="E77" s="11">
        <v>852</v>
      </c>
      <c r="F77" s="8">
        <v>13462680</v>
      </c>
      <c r="G77" s="8">
        <v>13644960</v>
      </c>
      <c r="H77" s="8">
        <v>7630096.8300000001</v>
      </c>
      <c r="I77" s="12">
        <f t="shared" si="23"/>
        <v>55.918792213388677</v>
      </c>
      <c r="J77" s="45">
        <f t="shared" si="26"/>
        <v>55.918792213388677</v>
      </c>
    </row>
    <row r="78" spans="1:10" ht="30.75" customHeight="1" x14ac:dyDescent="0.25">
      <c r="A78" s="4" t="s">
        <v>72</v>
      </c>
      <c r="B78" s="11">
        <v>52</v>
      </c>
      <c r="C78" s="11">
        <v>0</v>
      </c>
      <c r="D78" s="10" t="s">
        <v>56</v>
      </c>
      <c r="E78" s="11"/>
      <c r="F78" s="8">
        <f t="shared" ref="F78:H78" si="30">F79</f>
        <v>113907560</v>
      </c>
      <c r="G78" s="8">
        <f t="shared" si="30"/>
        <v>113907560</v>
      </c>
      <c r="H78" s="8">
        <f t="shared" si="30"/>
        <v>72813200</v>
      </c>
      <c r="I78" s="12">
        <f t="shared" si="23"/>
        <v>63.923061823113414</v>
      </c>
      <c r="J78" s="45">
        <f t="shared" si="26"/>
        <v>63.923061823113414</v>
      </c>
    </row>
    <row r="79" spans="1:10" ht="30" customHeight="1" x14ac:dyDescent="0.25">
      <c r="A79" s="4" t="s">
        <v>22</v>
      </c>
      <c r="B79" s="11">
        <v>52</v>
      </c>
      <c r="C79" s="11">
        <v>0</v>
      </c>
      <c r="D79" s="11" t="s">
        <v>56</v>
      </c>
      <c r="E79" s="11">
        <v>852</v>
      </c>
      <c r="F79" s="6">
        <v>113907560</v>
      </c>
      <c r="G79" s="6">
        <v>113907560</v>
      </c>
      <c r="H79" s="6">
        <v>72813200</v>
      </c>
      <c r="I79" s="12">
        <f t="shared" si="23"/>
        <v>63.923061823113414</v>
      </c>
      <c r="J79" s="45">
        <f t="shared" si="26"/>
        <v>63.923061823113414</v>
      </c>
    </row>
    <row r="80" spans="1:10" x14ac:dyDescent="0.25">
      <c r="A80" s="16" t="s">
        <v>25</v>
      </c>
      <c r="B80" s="11">
        <v>52</v>
      </c>
      <c r="C80" s="11">
        <v>0</v>
      </c>
      <c r="D80" s="10" t="s">
        <v>57</v>
      </c>
      <c r="E80" s="11"/>
      <c r="F80" s="8">
        <f t="shared" ref="F80:H80" si="31">F81</f>
        <v>587880</v>
      </c>
      <c r="G80" s="8">
        <f t="shared" si="31"/>
        <v>587880</v>
      </c>
      <c r="H80" s="8">
        <f t="shared" si="31"/>
        <v>380880</v>
      </c>
      <c r="I80" s="12">
        <f t="shared" si="23"/>
        <v>64.788732394366207</v>
      </c>
      <c r="J80" s="45">
        <f t="shared" si="26"/>
        <v>64.788732394366207</v>
      </c>
    </row>
    <row r="81" spans="1:10" ht="30" x14ac:dyDescent="0.25">
      <c r="A81" s="4" t="s">
        <v>22</v>
      </c>
      <c r="B81" s="11">
        <v>52</v>
      </c>
      <c r="C81" s="11">
        <v>0</v>
      </c>
      <c r="D81" s="11" t="s">
        <v>57</v>
      </c>
      <c r="E81" s="11">
        <v>852</v>
      </c>
      <c r="F81" s="6">
        <v>587880</v>
      </c>
      <c r="G81" s="6">
        <v>587880</v>
      </c>
      <c r="H81" s="6">
        <v>380880</v>
      </c>
      <c r="I81" s="12">
        <f t="shared" si="23"/>
        <v>64.788732394366207</v>
      </c>
      <c r="J81" s="45">
        <f t="shared" si="26"/>
        <v>64.788732394366207</v>
      </c>
    </row>
    <row r="82" spans="1:10" x14ac:dyDescent="0.25">
      <c r="A82" s="4" t="s">
        <v>24</v>
      </c>
      <c r="B82" s="11">
        <v>52</v>
      </c>
      <c r="C82" s="11">
        <v>0</v>
      </c>
      <c r="D82" s="10" t="s">
        <v>58</v>
      </c>
      <c r="E82" s="11"/>
      <c r="F82" s="8">
        <f t="shared" ref="F82:H82" si="32">F83</f>
        <v>263845</v>
      </c>
      <c r="G82" s="8">
        <f t="shared" si="32"/>
        <v>263845</v>
      </c>
      <c r="H82" s="8">
        <f t="shared" si="32"/>
        <v>142104.35</v>
      </c>
      <c r="I82" s="12">
        <f t="shared" si="23"/>
        <v>53.859027080293352</v>
      </c>
      <c r="J82" s="45">
        <f t="shared" si="26"/>
        <v>53.859027080293352</v>
      </c>
    </row>
    <row r="83" spans="1:10" ht="30" x14ac:dyDescent="0.25">
      <c r="A83" s="4" t="s">
        <v>22</v>
      </c>
      <c r="B83" s="11">
        <v>52</v>
      </c>
      <c r="C83" s="11">
        <v>0</v>
      </c>
      <c r="D83" s="11" t="s">
        <v>58</v>
      </c>
      <c r="E83" s="11">
        <v>852</v>
      </c>
      <c r="F83" s="6">
        <v>263845</v>
      </c>
      <c r="G83" s="6">
        <v>263845</v>
      </c>
      <c r="H83" s="6">
        <v>142104.35</v>
      </c>
      <c r="I83" s="12">
        <f t="shared" si="23"/>
        <v>53.859027080293352</v>
      </c>
      <c r="J83" s="45">
        <f t="shared" si="26"/>
        <v>53.859027080293352</v>
      </c>
    </row>
    <row r="84" spans="1:10" ht="33" customHeight="1" x14ac:dyDescent="0.25">
      <c r="A84" s="4" t="s">
        <v>73</v>
      </c>
      <c r="B84" s="11">
        <v>52</v>
      </c>
      <c r="C84" s="11">
        <v>0</v>
      </c>
      <c r="D84" s="10" t="s">
        <v>59</v>
      </c>
      <c r="E84" s="11"/>
      <c r="F84" s="8">
        <f t="shared" ref="F84:H84" si="33">F85</f>
        <v>8643428</v>
      </c>
      <c r="G84" s="8">
        <f t="shared" si="33"/>
        <v>8643428</v>
      </c>
      <c r="H84" s="8">
        <f t="shared" si="33"/>
        <v>3336183.1</v>
      </c>
      <c r="I84" s="12">
        <f t="shared" si="23"/>
        <v>38.597916243416385</v>
      </c>
      <c r="J84" s="45">
        <f t="shared" si="26"/>
        <v>38.597916243416385</v>
      </c>
    </row>
    <row r="85" spans="1:10" ht="30" customHeight="1" x14ac:dyDescent="0.25">
      <c r="A85" s="4" t="s">
        <v>22</v>
      </c>
      <c r="B85" s="11">
        <v>52</v>
      </c>
      <c r="C85" s="11">
        <v>0</v>
      </c>
      <c r="D85" s="11" t="s">
        <v>59</v>
      </c>
      <c r="E85" s="11">
        <v>852</v>
      </c>
      <c r="F85" s="6">
        <v>8643428</v>
      </c>
      <c r="G85" s="6">
        <v>8643428</v>
      </c>
      <c r="H85" s="6">
        <v>3336183.1</v>
      </c>
      <c r="I85" s="12">
        <f t="shared" si="23"/>
        <v>38.597916243416385</v>
      </c>
      <c r="J85" s="45">
        <f t="shared" si="26"/>
        <v>38.597916243416385</v>
      </c>
    </row>
    <row r="86" spans="1:10" s="3" customFormat="1" ht="28.5" x14ac:dyDescent="0.25">
      <c r="A86" s="17" t="s">
        <v>49</v>
      </c>
      <c r="B86" s="18">
        <v>53</v>
      </c>
      <c r="C86" s="18"/>
      <c r="D86" s="18"/>
      <c r="E86" s="18"/>
      <c r="F86" s="14">
        <f t="shared" ref="F86" si="34">F87+F89</f>
        <v>14789300</v>
      </c>
      <c r="G86" s="14">
        <f t="shared" ref="G86:H86" si="35">G87+G89</f>
        <v>14789300</v>
      </c>
      <c r="H86" s="14">
        <f t="shared" si="35"/>
        <v>9429439.3299999982</v>
      </c>
      <c r="I86" s="12">
        <f t="shared" si="23"/>
        <v>63.758523594761066</v>
      </c>
      <c r="J86" s="45">
        <f t="shared" si="26"/>
        <v>63.758523594761066</v>
      </c>
    </row>
    <row r="87" spans="1:10" ht="45" x14ac:dyDescent="0.25">
      <c r="A87" s="16" t="s">
        <v>74</v>
      </c>
      <c r="B87" s="11">
        <v>53</v>
      </c>
      <c r="C87" s="11">
        <v>0</v>
      </c>
      <c r="D87" s="11" t="s">
        <v>51</v>
      </c>
      <c r="E87" s="11"/>
      <c r="F87" s="8">
        <f>F88</f>
        <v>7869000</v>
      </c>
      <c r="G87" s="8">
        <f>G88</f>
        <v>7869000</v>
      </c>
      <c r="H87" s="8">
        <f>H88</f>
        <v>4740007.7699999996</v>
      </c>
      <c r="I87" s="12">
        <f t="shared" si="23"/>
        <v>60.236469309950436</v>
      </c>
      <c r="J87" s="45">
        <f t="shared" si="26"/>
        <v>60.236469309950436</v>
      </c>
    </row>
    <row r="88" spans="1:10" ht="20.25" customHeight="1" x14ac:dyDescent="0.25">
      <c r="A88" s="4" t="s">
        <v>26</v>
      </c>
      <c r="B88" s="11">
        <v>53</v>
      </c>
      <c r="C88" s="11">
        <v>0</v>
      </c>
      <c r="D88" s="10" t="s">
        <v>51</v>
      </c>
      <c r="E88" s="11">
        <v>853</v>
      </c>
      <c r="F88" s="6">
        <v>7869000</v>
      </c>
      <c r="G88" s="6">
        <v>7869000</v>
      </c>
      <c r="H88" s="6">
        <v>4740007.7699999996</v>
      </c>
      <c r="I88" s="12">
        <f t="shared" si="23"/>
        <v>60.236469309950436</v>
      </c>
      <c r="J88" s="45">
        <f t="shared" si="26"/>
        <v>60.236469309950436</v>
      </c>
    </row>
    <row r="89" spans="1:10" ht="30" x14ac:dyDescent="0.25">
      <c r="A89" s="4" t="s">
        <v>75</v>
      </c>
      <c r="B89" s="11">
        <v>53</v>
      </c>
      <c r="C89" s="11">
        <v>0</v>
      </c>
      <c r="D89" s="11" t="s">
        <v>53</v>
      </c>
      <c r="E89" s="11"/>
      <c r="F89" s="8">
        <f>F90</f>
        <v>6920300</v>
      </c>
      <c r="G89" s="8">
        <f>G90</f>
        <v>6920300</v>
      </c>
      <c r="H89" s="8">
        <f>H90</f>
        <v>4689431.5599999996</v>
      </c>
      <c r="I89" s="12">
        <f t="shared" si="23"/>
        <v>67.763414302848133</v>
      </c>
      <c r="J89" s="45">
        <f t="shared" si="26"/>
        <v>67.763414302848133</v>
      </c>
    </row>
    <row r="90" spans="1:10" ht="15" customHeight="1" x14ac:dyDescent="0.25">
      <c r="A90" s="4" t="s">
        <v>26</v>
      </c>
      <c r="B90" s="11">
        <v>53</v>
      </c>
      <c r="C90" s="11">
        <v>0</v>
      </c>
      <c r="D90" s="10" t="s">
        <v>53</v>
      </c>
      <c r="E90" s="11">
        <v>853</v>
      </c>
      <c r="F90" s="6">
        <v>6920300</v>
      </c>
      <c r="G90" s="6">
        <v>6920300</v>
      </c>
      <c r="H90" s="6">
        <v>4689431.5599999996</v>
      </c>
      <c r="I90" s="12">
        <f t="shared" si="23"/>
        <v>67.763414302848133</v>
      </c>
      <c r="J90" s="45">
        <f t="shared" si="26"/>
        <v>67.763414302848133</v>
      </c>
    </row>
    <row r="91" spans="1:10" s="3" customFormat="1" x14ac:dyDescent="0.25">
      <c r="A91" s="33" t="s">
        <v>27</v>
      </c>
      <c r="B91" s="18">
        <v>70</v>
      </c>
      <c r="C91" s="11"/>
      <c r="D91" s="10"/>
      <c r="E91" s="10"/>
      <c r="F91" s="14">
        <f>F92+F93+F94+F95+F96</f>
        <v>3259394.62</v>
      </c>
      <c r="G91" s="14">
        <f>G92+G93+G94+G95+G96</f>
        <v>3259394.62</v>
      </c>
      <c r="H91" s="14">
        <f>H92+H93+H94+H95+H96</f>
        <v>1823062.34</v>
      </c>
      <c r="I91" s="12">
        <f t="shared" si="23"/>
        <v>55.93254430787519</v>
      </c>
      <c r="J91" s="45">
        <f t="shared" si="26"/>
        <v>55.93254430787519</v>
      </c>
    </row>
    <row r="92" spans="1:10" x14ac:dyDescent="0.25">
      <c r="A92" s="15" t="s">
        <v>8</v>
      </c>
      <c r="B92" s="11">
        <v>70</v>
      </c>
      <c r="C92" s="11">
        <v>0</v>
      </c>
      <c r="D92" s="10" t="s">
        <v>28</v>
      </c>
      <c r="E92" s="10">
        <v>851</v>
      </c>
      <c r="F92" s="6">
        <v>648796.61</v>
      </c>
      <c r="G92" s="6">
        <v>688796.61</v>
      </c>
      <c r="H92" s="6">
        <v>683796.61</v>
      </c>
      <c r="I92" s="12">
        <f t="shared" si="23"/>
        <v>99.274096311246367</v>
      </c>
      <c r="J92" s="45">
        <f t="shared" si="26"/>
        <v>99.274096311246367</v>
      </c>
    </row>
    <row r="93" spans="1:10" x14ac:dyDescent="0.25">
      <c r="A93" s="4" t="s">
        <v>95</v>
      </c>
      <c r="B93" s="11" t="s">
        <v>104</v>
      </c>
      <c r="C93" s="11" t="s">
        <v>7</v>
      </c>
      <c r="D93" s="10" t="s">
        <v>28</v>
      </c>
      <c r="E93" s="10" t="s">
        <v>86</v>
      </c>
      <c r="F93" s="6">
        <v>56246.79</v>
      </c>
      <c r="G93" s="6">
        <v>56246.79</v>
      </c>
      <c r="H93" s="6">
        <v>56246.79</v>
      </c>
      <c r="I93" s="12">
        <f t="shared" si="23"/>
        <v>100</v>
      </c>
      <c r="J93" s="45">
        <f t="shared" si="26"/>
        <v>100</v>
      </c>
    </row>
    <row r="94" spans="1:10" x14ac:dyDescent="0.25">
      <c r="A94" s="4" t="s">
        <v>26</v>
      </c>
      <c r="B94" s="11">
        <v>70</v>
      </c>
      <c r="C94" s="11">
        <v>0</v>
      </c>
      <c r="D94" s="10" t="s">
        <v>28</v>
      </c>
      <c r="E94" s="10">
        <v>853</v>
      </c>
      <c r="F94" s="6">
        <v>1102501.22</v>
      </c>
      <c r="G94" s="6">
        <v>1062501.22</v>
      </c>
      <c r="H94" s="6">
        <v>192501.22</v>
      </c>
      <c r="I94" s="12">
        <f t="shared" si="23"/>
        <v>18.117741078923185</v>
      </c>
      <c r="J94" s="45">
        <f t="shared" si="26"/>
        <v>18.117741078923185</v>
      </c>
    </row>
    <row r="95" spans="1:10" ht="14.25" customHeight="1" x14ac:dyDescent="0.25">
      <c r="A95" s="15" t="s">
        <v>29</v>
      </c>
      <c r="B95" s="10">
        <v>70</v>
      </c>
      <c r="C95" s="10">
        <v>0</v>
      </c>
      <c r="D95" s="10" t="s">
        <v>28</v>
      </c>
      <c r="E95" s="10">
        <v>854</v>
      </c>
      <c r="F95" s="6">
        <v>483800</v>
      </c>
      <c r="G95" s="6">
        <v>483800</v>
      </c>
      <c r="H95" s="6">
        <v>293694.40999999997</v>
      </c>
      <c r="I95" s="12">
        <f t="shared" si="23"/>
        <v>60.705748243075639</v>
      </c>
      <c r="J95" s="45">
        <f t="shared" si="26"/>
        <v>60.705748243075639</v>
      </c>
    </row>
    <row r="96" spans="1:10" ht="15" customHeight="1" x14ac:dyDescent="0.25">
      <c r="A96" s="7" t="s">
        <v>30</v>
      </c>
      <c r="B96" s="11">
        <v>70</v>
      </c>
      <c r="C96" s="11">
        <v>0</v>
      </c>
      <c r="D96" s="10" t="s">
        <v>28</v>
      </c>
      <c r="E96" s="11">
        <v>857</v>
      </c>
      <c r="F96" s="6">
        <v>968050</v>
      </c>
      <c r="G96" s="6">
        <v>968050</v>
      </c>
      <c r="H96" s="6">
        <v>596823.31000000006</v>
      </c>
      <c r="I96" s="12">
        <f t="shared" si="23"/>
        <v>61.652116109705076</v>
      </c>
      <c r="J96" s="45">
        <f t="shared" si="26"/>
        <v>61.652116109705076</v>
      </c>
    </row>
    <row r="97" spans="1:10" s="3" customFormat="1" ht="21" customHeight="1" x14ac:dyDescent="0.25">
      <c r="A97" s="20" t="s">
        <v>31</v>
      </c>
      <c r="B97" s="34"/>
      <c r="C97" s="34"/>
      <c r="D97" s="34"/>
      <c r="E97" s="34"/>
      <c r="F97" s="14">
        <f>F5+F63+F86+F91</f>
        <v>665225919.65999997</v>
      </c>
      <c r="G97" s="14">
        <f>G5+G63+G86+G91</f>
        <v>665408199.65999997</v>
      </c>
      <c r="H97" s="14">
        <f>H5+H63+H86+H91</f>
        <v>333358360.17999995</v>
      </c>
      <c r="I97" s="12">
        <f t="shared" si="23"/>
        <v>50.098324660010839</v>
      </c>
      <c r="J97" s="45">
        <f t="shared" si="26"/>
        <v>50.098324660010839</v>
      </c>
    </row>
    <row r="98" spans="1:10" s="3" customFormat="1" ht="9" customHeight="1" x14ac:dyDescent="0.25">
      <c r="A98" s="39"/>
      <c r="B98" s="40"/>
      <c r="C98" s="40"/>
      <c r="D98" s="40"/>
      <c r="E98" s="40"/>
      <c r="F98" s="41"/>
      <c r="G98" s="41"/>
      <c r="H98" s="42"/>
    </row>
    <row r="99" spans="1:10" ht="34.5" customHeight="1" x14ac:dyDescent="0.25">
      <c r="A99" s="47" t="s">
        <v>48</v>
      </c>
      <c r="B99" s="47"/>
      <c r="C99" s="47"/>
      <c r="D99" s="47"/>
      <c r="E99" s="35"/>
      <c r="H99" s="22" t="s">
        <v>32</v>
      </c>
      <c r="I99" s="21"/>
    </row>
    <row r="100" spans="1:10" ht="6.75" customHeight="1" x14ac:dyDescent="0.25">
      <c r="A100" s="23"/>
      <c r="B100" s="36"/>
      <c r="C100" s="36"/>
      <c r="D100" s="36"/>
      <c r="E100" s="36"/>
      <c r="F100"/>
      <c r="G100" s="1"/>
      <c r="I100" s="21"/>
    </row>
    <row r="101" spans="1:10" x14ac:dyDescent="0.25">
      <c r="A101" s="23" t="s">
        <v>33</v>
      </c>
      <c r="B101" s="36"/>
      <c r="C101" s="36"/>
      <c r="D101" s="36"/>
      <c r="E101" s="36"/>
      <c r="F101"/>
      <c r="G101" s="1"/>
      <c r="I101" s="21"/>
    </row>
    <row r="102" spans="1:10" x14ac:dyDescent="0.25">
      <c r="A102" s="23" t="s">
        <v>34</v>
      </c>
      <c r="B102" s="36"/>
      <c r="C102" s="36"/>
      <c r="D102" s="36"/>
      <c r="E102" s="36"/>
      <c r="F102" s="24"/>
      <c r="G102" s="24"/>
      <c r="H102" s="24"/>
      <c r="I102" s="21"/>
    </row>
  </sheetData>
  <mergeCells count="13">
    <mergeCell ref="J3:J4"/>
    <mergeCell ref="A99:D99"/>
    <mergeCell ref="H3:H4"/>
    <mergeCell ref="I3:I4"/>
    <mergeCell ref="A1:I1"/>
    <mergeCell ref="A2:I2"/>
    <mergeCell ref="A3:A4"/>
    <mergeCell ref="B3:B4"/>
    <mergeCell ref="C3:C4"/>
    <mergeCell ref="D3:D4"/>
    <mergeCell ref="E3:E4"/>
    <mergeCell ref="F3:F4"/>
    <mergeCell ref="G3:G4"/>
  </mergeCells>
  <pageMargins left="0.11811023622047245" right="0.11811023622047245" top="0.7480314960629921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2024-10-11T12:52:19Z</dcterms:modified>
</cp:coreProperties>
</file>