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firstSheet="2" activeTab="2"/>
  </bookViews>
  <sheets>
    <sheet name="3.ВС" sheetId="47" state="hidden" r:id="rId1"/>
    <sheet name="4.ФС" sheetId="50" state="hidden" r:id="rId2"/>
    <sheet name="5.ПС" sheetId="2" r:id="rId3"/>
  </sheets>
  <definedNames>
    <definedName name="_xlnm.Print_Titles" localSheetId="0">'3.ВС'!$A:$BU,'3.ВС'!$7:$7</definedName>
    <definedName name="_xlnm.Print_Titles" localSheetId="1">'4.ФС'!$7:$7</definedName>
    <definedName name="_xlnm.Print_Titles" localSheetId="2">'5.ПС'!$7:$7</definedName>
  </definedNames>
  <calcPr calcId="145621" iterate="1"/>
</workbook>
</file>

<file path=xl/calcChain.xml><?xml version="1.0" encoding="utf-8"?>
<calcChain xmlns="http://schemas.openxmlformats.org/spreadsheetml/2006/main">
  <c r="J192" i="47" l="1"/>
  <c r="K278" i="47" l="1"/>
  <c r="K281" i="47"/>
  <c r="K284" i="47"/>
  <c r="L13" i="47" l="1"/>
  <c r="M13" i="47"/>
  <c r="K14" i="47"/>
  <c r="K13" i="47" s="1"/>
  <c r="L15" i="47"/>
  <c r="M15" i="47"/>
  <c r="M12" i="47" s="1"/>
  <c r="K16" i="47"/>
  <c r="K15" i="47" s="1"/>
  <c r="L18" i="47"/>
  <c r="M18" i="47"/>
  <c r="K19" i="47"/>
  <c r="K18" i="47" s="1"/>
  <c r="L20" i="47"/>
  <c r="M20" i="47"/>
  <c r="K21" i="47"/>
  <c r="K23" i="47"/>
  <c r="L23" i="47"/>
  <c r="M23" i="47"/>
  <c r="K25" i="47"/>
  <c r="K22" i="47" s="1"/>
  <c r="L25" i="47"/>
  <c r="M25" i="47"/>
  <c r="L28" i="47"/>
  <c r="L27" i="47" s="1"/>
  <c r="M28" i="47"/>
  <c r="K29" i="47"/>
  <c r="K28" i="47" s="1"/>
  <c r="L30" i="47"/>
  <c r="M30" i="47"/>
  <c r="M27" i="47" s="1"/>
  <c r="K31" i="47"/>
  <c r="L33" i="47"/>
  <c r="L32" i="47" s="1"/>
  <c r="M33" i="47"/>
  <c r="K34" i="47"/>
  <c r="K33" i="47" s="1"/>
  <c r="L35" i="47"/>
  <c r="M35" i="47"/>
  <c r="K36" i="47"/>
  <c r="K35" i="47" s="1"/>
  <c r="K38" i="47"/>
  <c r="K37" i="47" s="1"/>
  <c r="M38" i="47"/>
  <c r="M37" i="47" s="1"/>
  <c r="L39" i="47"/>
  <c r="L38" i="47" s="1"/>
  <c r="L37" i="47" s="1"/>
  <c r="K41" i="47"/>
  <c r="M41" i="47"/>
  <c r="L42" i="47"/>
  <c r="L41" i="47" s="1"/>
  <c r="K43" i="47"/>
  <c r="M43" i="47"/>
  <c r="L44" i="47"/>
  <c r="L43" i="47" s="1"/>
  <c r="K45" i="47"/>
  <c r="L45" i="47"/>
  <c r="M45" i="47"/>
  <c r="K48" i="47"/>
  <c r="K47" i="47" s="1"/>
  <c r="L48" i="47"/>
  <c r="L47" i="47" s="1"/>
  <c r="M48" i="47"/>
  <c r="M47" i="47" s="1"/>
  <c r="K51" i="47"/>
  <c r="K50" i="47" s="1"/>
  <c r="L51" i="47"/>
  <c r="L50" i="47" s="1"/>
  <c r="M51" i="47"/>
  <c r="M50" i="47" s="1"/>
  <c r="K54" i="47"/>
  <c r="K53" i="47" s="1"/>
  <c r="L54" i="47"/>
  <c r="L53" i="47" s="1"/>
  <c r="M54" i="47"/>
  <c r="M53" i="47" s="1"/>
  <c r="K57" i="47"/>
  <c r="K56" i="47" s="1"/>
  <c r="L57" i="47"/>
  <c r="L56" i="47" s="1"/>
  <c r="M57" i="47"/>
  <c r="M56" i="47" s="1"/>
  <c r="K60" i="47"/>
  <c r="K59" i="47" s="1"/>
  <c r="L60" i="47"/>
  <c r="L59" i="47" s="1"/>
  <c r="M60" i="47"/>
  <c r="M59" i="47" s="1"/>
  <c r="K63" i="47"/>
  <c r="K62" i="47" s="1"/>
  <c r="L63" i="47"/>
  <c r="L62" i="47" s="1"/>
  <c r="M63" i="47"/>
  <c r="M62" i="47" s="1"/>
  <c r="K66" i="47"/>
  <c r="K65" i="47" s="1"/>
  <c r="L66" i="47"/>
  <c r="L65" i="47" s="1"/>
  <c r="M66" i="47"/>
  <c r="M65" i="47" s="1"/>
  <c r="K69" i="47"/>
  <c r="K68" i="47" s="1"/>
  <c r="L69" i="47"/>
  <c r="L68" i="47" s="1"/>
  <c r="M69" i="47"/>
  <c r="M68" i="47" s="1"/>
  <c r="L72" i="47"/>
  <c r="L71" i="47" s="1"/>
  <c r="M72" i="47"/>
  <c r="M71" i="47" s="1"/>
  <c r="K73" i="47"/>
  <c r="K72" i="47" s="1"/>
  <c r="K71" i="47" s="1"/>
  <c r="K76" i="47"/>
  <c r="K75" i="47" s="1"/>
  <c r="K74" i="47" s="1"/>
  <c r="L76" i="47"/>
  <c r="L75" i="47" s="1"/>
  <c r="L74" i="47" s="1"/>
  <c r="M76" i="47"/>
  <c r="M75" i="47" s="1"/>
  <c r="M74" i="47" s="1"/>
  <c r="K80" i="47"/>
  <c r="K79" i="47" s="1"/>
  <c r="K78" i="47" s="1"/>
  <c r="M80" i="47"/>
  <c r="M79" i="47" s="1"/>
  <c r="M78" i="47" s="1"/>
  <c r="L81" i="47"/>
  <c r="L80" i="47" s="1"/>
  <c r="L79" i="47" s="1"/>
  <c r="L78" i="47" s="1"/>
  <c r="K84" i="47"/>
  <c r="K83" i="47" s="1"/>
  <c r="L84" i="47"/>
  <c r="L83" i="47" s="1"/>
  <c r="M84" i="47"/>
  <c r="M83" i="47" s="1"/>
  <c r="K87" i="47"/>
  <c r="K86" i="47" s="1"/>
  <c r="L87" i="47"/>
  <c r="L86" i="47" s="1"/>
  <c r="M87" i="47"/>
  <c r="M86" i="47" s="1"/>
  <c r="K90" i="47"/>
  <c r="K89" i="47" s="1"/>
  <c r="L90" i="47"/>
  <c r="L89" i="47" s="1"/>
  <c r="M90" i="47"/>
  <c r="M89" i="47" s="1"/>
  <c r="K93" i="47"/>
  <c r="K92" i="47" s="1"/>
  <c r="M93" i="47"/>
  <c r="M92" i="47" s="1"/>
  <c r="L94" i="47"/>
  <c r="L93" i="47" s="1"/>
  <c r="L92" i="47" s="1"/>
  <c r="K98" i="47"/>
  <c r="L98" i="47"/>
  <c r="M98" i="47"/>
  <c r="K100" i="47"/>
  <c r="L100" i="47"/>
  <c r="M100" i="47"/>
  <c r="K102" i="47"/>
  <c r="L102" i="47"/>
  <c r="M102" i="47"/>
  <c r="K107" i="47"/>
  <c r="M107" i="47"/>
  <c r="L108" i="47"/>
  <c r="L107" i="47" s="1"/>
  <c r="K109" i="47"/>
  <c r="L109" i="47"/>
  <c r="M109" i="47"/>
  <c r="K111" i="47"/>
  <c r="L111" i="47"/>
  <c r="M111" i="47"/>
  <c r="K114" i="47"/>
  <c r="K113" i="47" s="1"/>
  <c r="L114" i="47"/>
  <c r="L113" i="47" s="1"/>
  <c r="M114" i="47"/>
  <c r="M113" i="47" s="1"/>
  <c r="K119" i="47"/>
  <c r="K118" i="47" s="1"/>
  <c r="K117" i="47" s="1"/>
  <c r="L119" i="47"/>
  <c r="L118" i="47" s="1"/>
  <c r="L117" i="47" s="1"/>
  <c r="M119" i="47"/>
  <c r="M118" i="47" s="1"/>
  <c r="M117" i="47" s="1"/>
  <c r="K123" i="47"/>
  <c r="K122" i="47" s="1"/>
  <c r="L123" i="47"/>
  <c r="L122" i="47" s="1"/>
  <c r="M123" i="47"/>
  <c r="M122" i="47" s="1"/>
  <c r="K126" i="47"/>
  <c r="K125" i="47" s="1"/>
  <c r="L126" i="47"/>
  <c r="L125" i="47" s="1"/>
  <c r="M126" i="47"/>
  <c r="M125" i="47" s="1"/>
  <c r="K129" i="47"/>
  <c r="K128" i="47" s="1"/>
  <c r="L129" i="47"/>
  <c r="L128" i="47" s="1"/>
  <c r="M129" i="47"/>
  <c r="M128" i="47" s="1"/>
  <c r="K133" i="47"/>
  <c r="K132" i="47" s="1"/>
  <c r="K131" i="47" s="1"/>
  <c r="M133" i="47"/>
  <c r="M132" i="47" s="1"/>
  <c r="M131" i="47" s="1"/>
  <c r="L134" i="47"/>
  <c r="L133" i="47" s="1"/>
  <c r="L132" i="47" s="1"/>
  <c r="L131" i="47" s="1"/>
  <c r="K137" i="47"/>
  <c r="K136" i="47" s="1"/>
  <c r="L137" i="47"/>
  <c r="L136" i="47" s="1"/>
  <c r="M137" i="47"/>
  <c r="M136" i="47" s="1"/>
  <c r="K140" i="47"/>
  <c r="K139" i="47" s="1"/>
  <c r="L140" i="47"/>
  <c r="L139" i="47" s="1"/>
  <c r="M140" i="47"/>
  <c r="M139" i="47" s="1"/>
  <c r="K143" i="47"/>
  <c r="K142" i="47" s="1"/>
  <c r="L143" i="47"/>
  <c r="L142" i="47" s="1"/>
  <c r="M143" i="47"/>
  <c r="M142" i="47" s="1"/>
  <c r="K146" i="47"/>
  <c r="K145" i="47" s="1"/>
  <c r="M146" i="47"/>
  <c r="M145" i="47" s="1"/>
  <c r="L147" i="47"/>
  <c r="L146" i="47" s="1"/>
  <c r="L145" i="47" s="1"/>
  <c r="K149" i="47"/>
  <c r="K148" i="47" s="1"/>
  <c r="L149" i="47"/>
  <c r="L148" i="47" s="1"/>
  <c r="M149" i="47"/>
  <c r="M148" i="47" s="1"/>
  <c r="L150" i="47"/>
  <c r="K154" i="47"/>
  <c r="K153" i="47" s="1"/>
  <c r="M154" i="47"/>
  <c r="M153" i="47" s="1"/>
  <c r="L155" i="47"/>
  <c r="K157" i="47"/>
  <c r="K156" i="47" s="1"/>
  <c r="M157" i="47"/>
  <c r="M156" i="47" s="1"/>
  <c r="L158" i="47"/>
  <c r="L157" i="47" s="1"/>
  <c r="L156" i="47" s="1"/>
  <c r="K160" i="47"/>
  <c r="K159" i="47" s="1"/>
  <c r="M160" i="47"/>
  <c r="M159" i="47" s="1"/>
  <c r="L161" i="47"/>
  <c r="K164" i="47"/>
  <c r="K163" i="47" s="1"/>
  <c r="M164" i="47"/>
  <c r="M163" i="47" s="1"/>
  <c r="L165" i="47"/>
  <c r="K167" i="47"/>
  <c r="K166" i="47" s="1"/>
  <c r="M167" i="47"/>
  <c r="M166" i="47" s="1"/>
  <c r="L168" i="47"/>
  <c r="L167" i="47" s="1"/>
  <c r="L166" i="47" s="1"/>
  <c r="K170" i="47"/>
  <c r="K169" i="47" s="1"/>
  <c r="L170" i="47"/>
  <c r="L169" i="47" s="1"/>
  <c r="M170" i="47"/>
  <c r="M169" i="47" s="1"/>
  <c r="K174" i="47"/>
  <c r="K173" i="47" s="1"/>
  <c r="K172" i="47" s="1"/>
  <c r="L174" i="47"/>
  <c r="L173" i="47" s="1"/>
  <c r="L172" i="47" s="1"/>
  <c r="M174" i="47"/>
  <c r="M173" i="47" s="1"/>
  <c r="M172" i="47" s="1"/>
  <c r="K181" i="47"/>
  <c r="K180" i="47" s="1"/>
  <c r="K176" i="47" s="1"/>
  <c r="L181" i="47"/>
  <c r="L180" i="47" s="1"/>
  <c r="L176" i="47" s="1"/>
  <c r="M181" i="47"/>
  <c r="M180" i="47" s="1"/>
  <c r="M176" i="47" s="1"/>
  <c r="K186" i="47"/>
  <c r="K185" i="47" s="1"/>
  <c r="K184" i="47" s="1"/>
  <c r="K183" i="47" s="1"/>
  <c r="M186" i="47"/>
  <c r="M185" i="47" s="1"/>
  <c r="M184" i="47" s="1"/>
  <c r="M183" i="47" s="1"/>
  <c r="L187" i="47"/>
  <c r="L186" i="47" s="1"/>
  <c r="L185" i="47" s="1"/>
  <c r="L184" i="47" s="1"/>
  <c r="L183" i="47" s="1"/>
  <c r="K191" i="47"/>
  <c r="K190" i="47" s="1"/>
  <c r="M191" i="47"/>
  <c r="M190" i="47" s="1"/>
  <c r="K194" i="47"/>
  <c r="K193" i="47" s="1"/>
  <c r="M194" i="47"/>
  <c r="M193" i="47" s="1"/>
  <c r="L195" i="47"/>
  <c r="L194" i="47" s="1"/>
  <c r="L193" i="47" s="1"/>
  <c r="K197" i="47"/>
  <c r="K196" i="47" s="1"/>
  <c r="M197" i="47"/>
  <c r="M196" i="47" s="1"/>
  <c r="L198" i="47"/>
  <c r="L197" i="47" s="1"/>
  <c r="L196" i="47" s="1"/>
  <c r="K200" i="47"/>
  <c r="K199" i="47" s="1"/>
  <c r="L200" i="47"/>
  <c r="L199" i="47" s="1"/>
  <c r="M200" i="47"/>
  <c r="M199" i="47" s="1"/>
  <c r="K205" i="47"/>
  <c r="K204" i="47" s="1"/>
  <c r="L205" i="47"/>
  <c r="L204" i="47" s="1"/>
  <c r="M205" i="47"/>
  <c r="M204" i="47" s="1"/>
  <c r="K208" i="47"/>
  <c r="K207" i="47" s="1"/>
  <c r="L208" i="47"/>
  <c r="L207" i="47" s="1"/>
  <c r="M208" i="47"/>
  <c r="M207" i="47" s="1"/>
  <c r="K211" i="47"/>
  <c r="K210" i="47" s="1"/>
  <c r="L211" i="47"/>
  <c r="L210" i="47" s="1"/>
  <c r="M211" i="47"/>
  <c r="M210" i="47" s="1"/>
  <c r="K214" i="47"/>
  <c r="K213" i="47" s="1"/>
  <c r="M214" i="47"/>
  <c r="M213" i="47" s="1"/>
  <c r="L215" i="47"/>
  <c r="L214" i="47" s="1"/>
  <c r="L213" i="47" s="1"/>
  <c r="K217" i="47"/>
  <c r="K216" i="47" s="1"/>
  <c r="M217" i="47"/>
  <c r="M216" i="47" s="1"/>
  <c r="L218" i="47"/>
  <c r="K220" i="47"/>
  <c r="M220" i="47"/>
  <c r="L221" i="47"/>
  <c r="L220" i="47" s="1"/>
  <c r="K222" i="47"/>
  <c r="K219" i="47" s="1"/>
  <c r="M222" i="47"/>
  <c r="L223" i="47"/>
  <c r="K225" i="47"/>
  <c r="K224" i="47" s="1"/>
  <c r="M225" i="47"/>
  <c r="M224" i="47" s="1"/>
  <c r="L226" i="47"/>
  <c r="L225" i="47" s="1"/>
  <c r="L224" i="47" s="1"/>
  <c r="K228" i="47"/>
  <c r="L228" i="47"/>
  <c r="M228" i="47"/>
  <c r="K230" i="47"/>
  <c r="L230" i="47"/>
  <c r="M230" i="47"/>
  <c r="M227" i="47" s="1"/>
  <c r="K233" i="47"/>
  <c r="K232" i="47" s="1"/>
  <c r="L233" i="47"/>
  <c r="L232" i="47" s="1"/>
  <c r="M233" i="47"/>
  <c r="M232" i="47" s="1"/>
  <c r="K236" i="47"/>
  <c r="K235" i="47" s="1"/>
  <c r="L236" i="47"/>
  <c r="L235" i="47" s="1"/>
  <c r="M236" i="47"/>
  <c r="M235" i="47" s="1"/>
  <c r="K239" i="47"/>
  <c r="K238" i="47" s="1"/>
  <c r="M239" i="47"/>
  <c r="M238" i="47" s="1"/>
  <c r="L240" i="47"/>
  <c r="L239" i="47" s="1"/>
  <c r="L238" i="47" s="1"/>
  <c r="K243" i="47"/>
  <c r="K242" i="47" s="1"/>
  <c r="K241" i="47" s="1"/>
  <c r="L243" i="47"/>
  <c r="L242" i="47" s="1"/>
  <c r="L241" i="47" s="1"/>
  <c r="M243" i="47"/>
  <c r="M242" i="47" s="1"/>
  <c r="M241" i="47" s="1"/>
  <c r="K248" i="47"/>
  <c r="K247" i="47" s="1"/>
  <c r="K246" i="47" s="1"/>
  <c r="M248" i="47"/>
  <c r="M247" i="47" s="1"/>
  <c r="M246" i="47" s="1"/>
  <c r="L249" i="47"/>
  <c r="L252" i="47"/>
  <c r="L251" i="47" s="1"/>
  <c r="M252" i="47"/>
  <c r="K253" i="47"/>
  <c r="K252" i="47" s="1"/>
  <c r="L254" i="47"/>
  <c r="M254" i="47"/>
  <c r="K255" i="47"/>
  <c r="K254" i="47" s="1"/>
  <c r="L257" i="47"/>
  <c r="M257" i="47"/>
  <c r="M256" i="47" s="1"/>
  <c r="K258" i="47"/>
  <c r="K257" i="47" s="1"/>
  <c r="L259" i="47"/>
  <c r="M259" i="47"/>
  <c r="K260" i="47"/>
  <c r="K259" i="47" s="1"/>
  <c r="K262" i="47"/>
  <c r="K261" i="47" s="1"/>
  <c r="L262" i="47"/>
  <c r="L261" i="47" s="1"/>
  <c r="M262" i="47"/>
  <c r="M261" i="47" s="1"/>
  <c r="K266" i="47"/>
  <c r="K265" i="47" s="1"/>
  <c r="K264" i="47" s="1"/>
  <c r="M266" i="47"/>
  <c r="M265" i="47" s="1"/>
  <c r="M264" i="47" s="1"/>
  <c r="L267" i="47"/>
  <c r="K271" i="47"/>
  <c r="K270" i="47" s="1"/>
  <c r="L271" i="47"/>
  <c r="L270" i="47" s="1"/>
  <c r="M271" i="47"/>
  <c r="M270" i="47" s="1"/>
  <c r="K274" i="47"/>
  <c r="K273" i="47" s="1"/>
  <c r="M274" i="47"/>
  <c r="M273" i="47" s="1"/>
  <c r="L275" i="47"/>
  <c r="L274" i="47" s="1"/>
  <c r="L273" i="47" s="1"/>
  <c r="L277" i="47"/>
  <c r="L276" i="47" s="1"/>
  <c r="M277" i="47"/>
  <c r="M276" i="47" s="1"/>
  <c r="K277" i="47"/>
  <c r="K276" i="47" s="1"/>
  <c r="L280" i="47"/>
  <c r="L279" i="47" s="1"/>
  <c r="M280" i="47"/>
  <c r="M279" i="47" s="1"/>
  <c r="K280" i="47"/>
  <c r="K279" i="47" s="1"/>
  <c r="L283" i="47"/>
  <c r="L282" i="47" s="1"/>
  <c r="M283" i="47"/>
  <c r="M282" i="47" s="1"/>
  <c r="K283" i="47"/>
  <c r="K282" i="47" s="1"/>
  <c r="K286" i="47"/>
  <c r="K285" i="47" s="1"/>
  <c r="L286" i="47"/>
  <c r="L285" i="47" s="1"/>
  <c r="M286" i="47"/>
  <c r="M285" i="47" s="1"/>
  <c r="K292" i="47"/>
  <c r="K291" i="47" s="1"/>
  <c r="L292" i="47"/>
  <c r="L291" i="47" s="1"/>
  <c r="M292" i="47"/>
  <c r="M291" i="47" s="1"/>
  <c r="K295" i="47"/>
  <c r="K294" i="47" s="1"/>
  <c r="L295" i="47"/>
  <c r="L294" i="47" s="1"/>
  <c r="M295" i="47"/>
  <c r="M294" i="47" s="1"/>
  <c r="K298" i="47"/>
  <c r="K297" i="47" s="1"/>
  <c r="M298" i="47"/>
  <c r="M297" i="47" s="1"/>
  <c r="L299" i="47"/>
  <c r="L298" i="47" s="1"/>
  <c r="L297" i="47" s="1"/>
  <c r="K301" i="47"/>
  <c r="K300" i="47" s="1"/>
  <c r="L301" i="47"/>
  <c r="L300" i="47" s="1"/>
  <c r="M301" i="47"/>
  <c r="M300" i="47" s="1"/>
  <c r="K304" i="47"/>
  <c r="K303" i="47" s="1"/>
  <c r="L304" i="47"/>
  <c r="L303" i="47" s="1"/>
  <c r="M304" i="47"/>
  <c r="M303" i="47" s="1"/>
  <c r="K308" i="47"/>
  <c r="K307" i="47" s="1"/>
  <c r="L308" i="47"/>
  <c r="L307" i="47" s="1"/>
  <c r="M308" i="47"/>
  <c r="M307" i="47" s="1"/>
  <c r="K311" i="47"/>
  <c r="K310" i="47" s="1"/>
  <c r="L311" i="47"/>
  <c r="L310" i="47" s="1"/>
  <c r="M311" i="47"/>
  <c r="M310" i="47" s="1"/>
  <c r="K314" i="47"/>
  <c r="K313" i="47" s="1"/>
  <c r="L314" i="47"/>
  <c r="L313" i="47" s="1"/>
  <c r="M314" i="47"/>
  <c r="M313" i="47" s="1"/>
  <c r="K317" i="47"/>
  <c r="K316" i="47" s="1"/>
  <c r="L317" i="47"/>
  <c r="L316" i="47" s="1"/>
  <c r="M317" i="47"/>
  <c r="M316" i="47" s="1"/>
  <c r="K320" i="47"/>
  <c r="K319" i="47" s="1"/>
  <c r="L320" i="47"/>
  <c r="L319" i="47" s="1"/>
  <c r="M320" i="47"/>
  <c r="M319" i="47" s="1"/>
  <c r="K323" i="47"/>
  <c r="K322" i="47" s="1"/>
  <c r="M323" i="47"/>
  <c r="M322" i="47" s="1"/>
  <c r="L324" i="47"/>
  <c r="L323" i="47" s="1"/>
  <c r="L322" i="47" s="1"/>
  <c r="K326" i="47"/>
  <c r="K325" i="47" s="1"/>
  <c r="M326" i="47"/>
  <c r="M325" i="47" s="1"/>
  <c r="L327" i="47"/>
  <c r="L326" i="47" s="1"/>
  <c r="L325" i="47" s="1"/>
  <c r="K329" i="47"/>
  <c r="K328" i="47" s="1"/>
  <c r="L329" i="47"/>
  <c r="L328" i="47" s="1"/>
  <c r="M329" i="47"/>
  <c r="M328" i="47" s="1"/>
  <c r="K332" i="47"/>
  <c r="L332" i="47"/>
  <c r="L331" i="47" s="1"/>
  <c r="M332" i="47"/>
  <c r="M331" i="47" s="1"/>
  <c r="K335" i="47"/>
  <c r="K334" i="47" s="1"/>
  <c r="L335" i="47"/>
  <c r="L334" i="47" s="1"/>
  <c r="M335" i="47"/>
  <c r="M334" i="47" s="1"/>
  <c r="K338" i="47"/>
  <c r="K337" i="47" s="1"/>
  <c r="L338" i="47"/>
  <c r="L337" i="47" s="1"/>
  <c r="M338" i="47"/>
  <c r="M337" i="47" s="1"/>
  <c r="L341" i="47"/>
  <c r="L340" i="47" s="1"/>
  <c r="M341" i="47"/>
  <c r="M340" i="47" s="1"/>
  <c r="K342" i="47"/>
  <c r="K341" i="47" s="1"/>
  <c r="K340" i="47" s="1"/>
  <c r="L344" i="47"/>
  <c r="L343" i="47" s="1"/>
  <c r="M344" i="47"/>
  <c r="M343" i="47" s="1"/>
  <c r="K345" i="47"/>
  <c r="K344" i="47" s="1"/>
  <c r="K343" i="47" s="1"/>
  <c r="K347" i="47"/>
  <c r="K346" i="47" s="1"/>
  <c r="M347" i="47"/>
  <c r="M346" i="47" s="1"/>
  <c r="L348" i="47"/>
  <c r="L347" i="47" s="1"/>
  <c r="L346" i="47" s="1"/>
  <c r="K350" i="47"/>
  <c r="K349" i="47" s="1"/>
  <c r="L350" i="47"/>
  <c r="L349" i="47" s="1"/>
  <c r="M350" i="47"/>
  <c r="M349" i="47" s="1"/>
  <c r="K356" i="47"/>
  <c r="K353" i="47" s="1"/>
  <c r="K352" i="47" s="1"/>
  <c r="L356" i="47"/>
  <c r="L353" i="47" s="1"/>
  <c r="L352" i="47" s="1"/>
  <c r="M356" i="47"/>
  <c r="M353" i="47" s="1"/>
  <c r="M352" i="47" s="1"/>
  <c r="L360" i="47"/>
  <c r="M360" i="47"/>
  <c r="L362" i="47"/>
  <c r="M362" i="47"/>
  <c r="M359" i="47" s="1"/>
  <c r="K363" i="47"/>
  <c r="K365" i="47"/>
  <c r="K364" i="47" s="1"/>
  <c r="M365" i="47"/>
  <c r="M364" i="47" s="1"/>
  <c r="K368" i="47"/>
  <c r="M368" i="47"/>
  <c r="K370" i="47"/>
  <c r="L370" i="47"/>
  <c r="M370" i="47"/>
  <c r="K372" i="47"/>
  <c r="L372" i="47"/>
  <c r="M372" i="47"/>
  <c r="M367" i="47" s="1"/>
  <c r="K375" i="47"/>
  <c r="K374" i="47" s="1"/>
  <c r="L375" i="47"/>
  <c r="L374" i="47" s="1"/>
  <c r="M375" i="47"/>
  <c r="M374" i="47" s="1"/>
  <c r="L378" i="47"/>
  <c r="L377" i="47" s="1"/>
  <c r="M378" i="47"/>
  <c r="M377" i="47" s="1"/>
  <c r="K383" i="47"/>
  <c r="K382" i="47" s="1"/>
  <c r="L383" i="47"/>
  <c r="L382" i="47" s="1"/>
  <c r="M383" i="47"/>
  <c r="M382" i="47" s="1"/>
  <c r="K386" i="47"/>
  <c r="K385" i="47" s="1"/>
  <c r="L386" i="47"/>
  <c r="L385" i="47" s="1"/>
  <c r="M386" i="47"/>
  <c r="M385" i="47" s="1"/>
  <c r="K389" i="47"/>
  <c r="K388" i="47" s="1"/>
  <c r="L389" i="47"/>
  <c r="L388" i="47" s="1"/>
  <c r="M389" i="47"/>
  <c r="M388" i="47" s="1"/>
  <c r="K394" i="47"/>
  <c r="K393" i="47" s="1"/>
  <c r="K392" i="47" s="1"/>
  <c r="L394" i="47"/>
  <c r="L393" i="47" s="1"/>
  <c r="L392" i="47" s="1"/>
  <c r="M394" i="47"/>
  <c r="M393" i="47" s="1"/>
  <c r="M392" i="47" s="1"/>
  <c r="K399" i="47"/>
  <c r="K398" i="47" s="1"/>
  <c r="K397" i="47" s="1"/>
  <c r="L399" i="47"/>
  <c r="L398" i="47" s="1"/>
  <c r="L397" i="47" s="1"/>
  <c r="M399" i="47"/>
  <c r="M398" i="47" s="1"/>
  <c r="M397" i="47" s="1"/>
  <c r="K403" i="47"/>
  <c r="K402" i="47" s="1"/>
  <c r="L403" i="47"/>
  <c r="L402" i="47" s="1"/>
  <c r="M403" i="47"/>
  <c r="M402" i="47" s="1"/>
  <c r="K406" i="47"/>
  <c r="K405" i="47" s="1"/>
  <c r="L406" i="47"/>
  <c r="L405" i="47" s="1"/>
  <c r="M406" i="47"/>
  <c r="M405" i="47" s="1"/>
  <c r="K409" i="47"/>
  <c r="K408" i="47" s="1"/>
  <c r="M409" i="47"/>
  <c r="M408" i="47" s="1"/>
  <c r="L410" i="47"/>
  <c r="K412" i="47"/>
  <c r="K411" i="47" s="1"/>
  <c r="M412" i="47"/>
  <c r="M411" i="47" s="1"/>
  <c r="L413" i="47"/>
  <c r="L412" i="47" s="1"/>
  <c r="L411" i="47" s="1"/>
  <c r="K415" i="47"/>
  <c r="K414" i="47" s="1"/>
  <c r="L415" i="47"/>
  <c r="L414" i="47" s="1"/>
  <c r="M415" i="47"/>
  <c r="M414" i="47" s="1"/>
  <c r="K421" i="47"/>
  <c r="K420" i="47" s="1"/>
  <c r="M421" i="47"/>
  <c r="K423" i="47"/>
  <c r="L423" i="47"/>
  <c r="M423" i="47"/>
  <c r="K426" i="47"/>
  <c r="K425" i="47" s="1"/>
  <c r="L426" i="47"/>
  <c r="L425" i="47" s="1"/>
  <c r="M426" i="47"/>
  <c r="M425" i="47" s="1"/>
  <c r="L429" i="47"/>
  <c r="L428" i="47" s="1"/>
  <c r="M429" i="47"/>
  <c r="M428" i="47" s="1"/>
  <c r="K430" i="47"/>
  <c r="K429" i="47" s="1"/>
  <c r="K428" i="47" s="1"/>
  <c r="K433" i="47"/>
  <c r="K432" i="47" s="1"/>
  <c r="K431" i="47" s="1"/>
  <c r="M433" i="47"/>
  <c r="M432" i="47" s="1"/>
  <c r="M431" i="47" s="1"/>
  <c r="L434" i="47"/>
  <c r="L433" i="47" s="1"/>
  <c r="L432" i="47" s="1"/>
  <c r="L431" i="47" s="1"/>
  <c r="K436" i="47"/>
  <c r="K435" i="47" s="1"/>
  <c r="L436" i="47"/>
  <c r="L435" i="47" s="1"/>
  <c r="M436" i="47"/>
  <c r="M435" i="47" s="1"/>
  <c r="K437" i="47"/>
  <c r="L437" i="47"/>
  <c r="M437" i="47"/>
  <c r="K442" i="47"/>
  <c r="K441" i="47" s="1"/>
  <c r="K440" i="47" s="1"/>
  <c r="L442" i="47"/>
  <c r="L441" i="47" s="1"/>
  <c r="L440" i="47" s="1"/>
  <c r="M442" i="47"/>
  <c r="M441" i="47" s="1"/>
  <c r="M440" i="47" s="1"/>
  <c r="K446" i="47"/>
  <c r="K445" i="47" s="1"/>
  <c r="K444" i="47" s="1"/>
  <c r="M446" i="47"/>
  <c r="M445" i="47" s="1"/>
  <c r="M444" i="47" s="1"/>
  <c r="K452" i="47"/>
  <c r="L452" i="47"/>
  <c r="M452" i="47"/>
  <c r="L453" i="47"/>
  <c r="K454" i="47"/>
  <c r="L454" i="47"/>
  <c r="M454" i="47"/>
  <c r="M451" i="47" s="1"/>
  <c r="M450" i="47" s="1"/>
  <c r="M449" i="47" s="1"/>
  <c r="M448" i="47" s="1"/>
  <c r="K460" i="47"/>
  <c r="K459" i="47" s="1"/>
  <c r="L460" i="47"/>
  <c r="L459" i="47" s="1"/>
  <c r="M460" i="47"/>
  <c r="M459" i="47" s="1"/>
  <c r="K463" i="47"/>
  <c r="K462" i="47" s="1"/>
  <c r="L463" i="47"/>
  <c r="L462" i="47" s="1"/>
  <c r="M463" i="47"/>
  <c r="M462" i="47" s="1"/>
  <c r="L464" i="47"/>
  <c r="K466" i="47"/>
  <c r="K465" i="47" s="1"/>
  <c r="L466" i="47"/>
  <c r="L465" i="47" s="1"/>
  <c r="M466" i="47"/>
  <c r="M465" i="47" s="1"/>
  <c r="K135" i="47" l="1"/>
  <c r="M251" i="47"/>
  <c r="K451" i="47"/>
  <c r="K450" i="47" s="1"/>
  <c r="K449" i="47" s="1"/>
  <c r="K448" i="47" s="1"/>
  <c r="K256" i="47"/>
  <c r="L227" i="47"/>
  <c r="L106" i="47"/>
  <c r="M22" i="47"/>
  <c r="L17" i="47"/>
  <c r="M106" i="47"/>
  <c r="M32" i="47"/>
  <c r="L22" i="47"/>
  <c r="K227" i="47"/>
  <c r="K458" i="47"/>
  <c r="K457" i="47" s="1"/>
  <c r="K456" i="47" s="1"/>
  <c r="K439" i="47"/>
  <c r="K162" i="47"/>
  <c r="L458" i="47"/>
  <c r="L457" i="47" s="1"/>
  <c r="L456" i="47" s="1"/>
  <c r="L451" i="47"/>
  <c r="L450" i="47" s="1"/>
  <c r="L449" i="47" s="1"/>
  <c r="L448" i="47" s="1"/>
  <c r="M439" i="47"/>
  <c r="L381" i="47"/>
  <c r="L380" i="47" s="1"/>
  <c r="K189" i="47"/>
  <c r="K188" i="47" s="1"/>
  <c r="L121" i="47"/>
  <c r="M97" i="47"/>
  <c r="M96" i="47" s="1"/>
  <c r="M95" i="47" s="1"/>
  <c r="L359" i="47"/>
  <c r="K106" i="47"/>
  <c r="K105" i="47" s="1"/>
  <c r="K104" i="47" s="1"/>
  <c r="K381" i="47"/>
  <c r="K380" i="47" s="1"/>
  <c r="M121" i="47"/>
  <c r="K367" i="47"/>
  <c r="M250" i="47"/>
  <c r="M245" i="47" s="1"/>
  <c r="L135" i="47"/>
  <c r="L97" i="47"/>
  <c r="L96" i="47" s="1"/>
  <c r="L95" i="47" s="1"/>
  <c r="K97" i="47"/>
  <c r="K96" i="47" s="1"/>
  <c r="K95" i="47" s="1"/>
  <c r="M17" i="47"/>
  <c r="L12" i="47"/>
  <c r="M458" i="47"/>
  <c r="M457" i="47" s="1"/>
  <c r="M456" i="47" s="1"/>
  <c r="K401" i="47"/>
  <c r="M381" i="47"/>
  <c r="M380" i="47" s="1"/>
  <c r="M420" i="47"/>
  <c r="M419" i="47" s="1"/>
  <c r="M418" i="47" s="1"/>
  <c r="K419" i="47"/>
  <c r="K418" i="47" s="1"/>
  <c r="K396" i="47"/>
  <c r="M358" i="47"/>
  <c r="L409" i="47"/>
  <c r="L408" i="47" s="1"/>
  <c r="L401" i="47" s="1"/>
  <c r="L396" i="47" s="1"/>
  <c r="M401" i="47"/>
  <c r="M396" i="47" s="1"/>
  <c r="K362" i="47"/>
  <c r="M290" i="47"/>
  <c r="K269" i="47"/>
  <c r="K268" i="47" s="1"/>
  <c r="K331" i="47"/>
  <c r="M306" i="47"/>
  <c r="L290" i="47"/>
  <c r="L306" i="47"/>
  <c r="K290" i="47"/>
  <c r="M269" i="47"/>
  <c r="M268" i="47" s="1"/>
  <c r="K306" i="47"/>
  <c r="L269" i="47"/>
  <c r="L268" i="47" s="1"/>
  <c r="L266" i="47"/>
  <c r="L265" i="47" s="1"/>
  <c r="L264" i="47" s="1"/>
  <c r="L256" i="47"/>
  <c r="L250" i="47" s="1"/>
  <c r="K251" i="47"/>
  <c r="K250" i="47" s="1"/>
  <c r="K245" i="47" s="1"/>
  <c r="L222" i="47"/>
  <c r="L219" i="47" s="1"/>
  <c r="L217" i="47"/>
  <c r="L216" i="47" s="1"/>
  <c r="L248" i="47"/>
  <c r="L247" i="47" s="1"/>
  <c r="L246" i="47" s="1"/>
  <c r="M219" i="47"/>
  <c r="M203" i="47" s="1"/>
  <c r="M202" i="47" s="1"/>
  <c r="M189" i="47"/>
  <c r="M188" i="47" s="1"/>
  <c r="K203" i="47"/>
  <c r="K202" i="47" s="1"/>
  <c r="M162" i="47"/>
  <c r="L164" i="47"/>
  <c r="L163" i="47" s="1"/>
  <c r="L162" i="47" s="1"/>
  <c r="L160" i="47"/>
  <c r="L159" i="47" s="1"/>
  <c r="M152" i="47"/>
  <c r="M151" i="47" s="1"/>
  <c r="M135" i="47"/>
  <c r="K152" i="47"/>
  <c r="K121" i="47"/>
  <c r="K116" i="47" s="1"/>
  <c r="L116" i="47"/>
  <c r="L154" i="47"/>
  <c r="L153" i="47" s="1"/>
  <c r="K82" i="47"/>
  <c r="M105" i="47"/>
  <c r="M104" i="47" s="1"/>
  <c r="L105" i="47"/>
  <c r="L104" i="47" s="1"/>
  <c r="M82" i="47"/>
  <c r="L82" i="47"/>
  <c r="L40" i="47"/>
  <c r="K32" i="47"/>
  <c r="K40" i="47"/>
  <c r="M40" i="47"/>
  <c r="K30" i="47"/>
  <c r="K27" i="47" s="1"/>
  <c r="M11" i="47"/>
  <c r="M10" i="47" s="1"/>
  <c r="K20" i="47"/>
  <c r="K17" i="47" s="1"/>
  <c r="K12" i="47"/>
  <c r="L11" i="47" l="1"/>
  <c r="L10" i="47" s="1"/>
  <c r="L203" i="47"/>
  <c r="L202" i="47" s="1"/>
  <c r="K151" i="47"/>
  <c r="K417" i="47"/>
  <c r="L152" i="47"/>
  <c r="L151" i="47" s="1"/>
  <c r="M116" i="47"/>
  <c r="M9" i="47" s="1"/>
  <c r="M417" i="47"/>
  <c r="L245" i="47"/>
  <c r="M289" i="47"/>
  <c r="M288" i="47" s="1"/>
  <c r="K11" i="47"/>
  <c r="K10" i="47" s="1"/>
  <c r="K9" i="47" s="1"/>
  <c r="M468" i="47" l="1"/>
  <c r="L192" i="47" l="1"/>
  <c r="J447" i="47"/>
  <c r="L447" i="47" l="1"/>
  <c r="L191" i="47"/>
  <c r="L190" i="47" s="1"/>
  <c r="L189" i="47" s="1"/>
  <c r="L188" i="47" s="1"/>
  <c r="L9" i="47" s="1"/>
  <c r="J379" i="47"/>
  <c r="J422" i="47"/>
  <c r="J369" i="47"/>
  <c r="J366" i="47"/>
  <c r="J361" i="47"/>
  <c r="L369" i="47" l="1"/>
  <c r="L422" i="47"/>
  <c r="L366" i="47"/>
  <c r="K361" i="47"/>
  <c r="J378" i="47"/>
  <c r="K379" i="47"/>
  <c r="L446" i="47"/>
  <c r="L445" i="47" s="1"/>
  <c r="L444" i="47" s="1"/>
  <c r="L439" i="47" s="1"/>
  <c r="J348" i="47"/>
  <c r="J413" i="47"/>
  <c r="K360" i="47" l="1"/>
  <c r="K359" i="47" s="1"/>
  <c r="L421" i="47"/>
  <c r="L420" i="47" s="1"/>
  <c r="L419" i="47" s="1"/>
  <c r="L418" i="47" s="1"/>
  <c r="L417" i="47" s="1"/>
  <c r="K378" i="47"/>
  <c r="L365" i="47"/>
  <c r="L364" i="47" s="1"/>
  <c r="J377" i="47"/>
  <c r="L368" i="47"/>
  <c r="L367" i="47" s="1"/>
  <c r="M479" i="2"/>
  <c r="L479" i="2"/>
  <c r="K479" i="2"/>
  <c r="J479" i="2"/>
  <c r="M478" i="2"/>
  <c r="M477" i="2" s="1"/>
  <c r="L478" i="2"/>
  <c r="K478" i="2"/>
  <c r="J478" i="2"/>
  <c r="J477" i="2" s="1"/>
  <c r="L477" i="2"/>
  <c r="K477" i="2"/>
  <c r="M476" i="2"/>
  <c r="M475" i="2" s="1"/>
  <c r="M474" i="2" s="1"/>
  <c r="L476" i="2"/>
  <c r="L475" i="2" s="1"/>
  <c r="L474" i="2" s="1"/>
  <c r="K476" i="2"/>
  <c r="K475" i="2" s="1"/>
  <c r="K474" i="2" s="1"/>
  <c r="J476" i="2"/>
  <c r="J475" i="2" s="1"/>
  <c r="J474" i="2" s="1"/>
  <c r="M473" i="2"/>
  <c r="L473" i="2"/>
  <c r="K473" i="2"/>
  <c r="K472" i="2" s="1"/>
  <c r="K471" i="2" s="1"/>
  <c r="J473" i="2"/>
  <c r="J472" i="2" s="1"/>
  <c r="J471" i="2" s="1"/>
  <c r="M472" i="2"/>
  <c r="M471" i="2" s="1"/>
  <c r="L472" i="2"/>
  <c r="L471" i="2" s="1"/>
  <c r="M469" i="2"/>
  <c r="M468" i="2" s="1"/>
  <c r="L469" i="2"/>
  <c r="L468" i="2" s="1"/>
  <c r="K469" i="2"/>
  <c r="K468" i="2" s="1"/>
  <c r="J469" i="2"/>
  <c r="J468" i="2"/>
  <c r="M467" i="2"/>
  <c r="M466" i="2" s="1"/>
  <c r="L467" i="2"/>
  <c r="L466" i="2" s="1"/>
  <c r="K467" i="2"/>
  <c r="J467" i="2"/>
  <c r="J466" i="2" s="1"/>
  <c r="J465" i="2" s="1"/>
  <c r="J464" i="2" s="1"/>
  <c r="K466" i="2"/>
  <c r="K465" i="2" s="1"/>
  <c r="K464" i="2" s="1"/>
  <c r="M463" i="2"/>
  <c r="M462" i="2" s="1"/>
  <c r="M461" i="2" s="1"/>
  <c r="K463" i="2"/>
  <c r="K462" i="2" s="1"/>
  <c r="K461" i="2" s="1"/>
  <c r="J463" i="2"/>
  <c r="J462" i="2" s="1"/>
  <c r="J461" i="2" s="1"/>
  <c r="M460" i="2"/>
  <c r="M459" i="2" s="1"/>
  <c r="L460" i="2"/>
  <c r="K460" i="2"/>
  <c r="K459" i="2" s="1"/>
  <c r="J460" i="2"/>
  <c r="J459" i="2" s="1"/>
  <c r="L459" i="2"/>
  <c r="M458" i="2"/>
  <c r="L458" i="2"/>
  <c r="K458" i="2"/>
  <c r="J458" i="2"/>
  <c r="J457" i="2" s="1"/>
  <c r="J456" i="2" s="1"/>
  <c r="M457" i="2"/>
  <c r="M456" i="2" s="1"/>
  <c r="L457" i="2"/>
  <c r="K457" i="2"/>
  <c r="K456" i="2" s="1"/>
  <c r="L456" i="2"/>
  <c r="M454" i="2"/>
  <c r="M453" i="2" s="1"/>
  <c r="M452" i="2" s="1"/>
  <c r="M451" i="2" s="1"/>
  <c r="L454" i="2"/>
  <c r="K454" i="2"/>
  <c r="K453" i="2" s="1"/>
  <c r="K452" i="2" s="1"/>
  <c r="K451" i="2" s="1"/>
  <c r="J454" i="2"/>
  <c r="J453" i="2" s="1"/>
  <c r="J452" i="2" s="1"/>
  <c r="J451" i="2" s="1"/>
  <c r="L453" i="2"/>
  <c r="L452" i="2" s="1"/>
  <c r="L451" i="2" s="1"/>
  <c r="M450" i="2"/>
  <c r="M449" i="2" s="1"/>
  <c r="M448" i="2" s="1"/>
  <c r="K450" i="2"/>
  <c r="K449" i="2" s="1"/>
  <c r="K448" i="2" s="1"/>
  <c r="J450" i="2"/>
  <c r="J449" i="2" s="1"/>
  <c r="J448" i="2" s="1"/>
  <c r="M447" i="2"/>
  <c r="M446" i="2" s="1"/>
  <c r="M445" i="2" s="1"/>
  <c r="K447" i="2"/>
  <c r="K446" i="2" s="1"/>
  <c r="K445" i="2" s="1"/>
  <c r="J447" i="2"/>
  <c r="J446" i="2" s="1"/>
  <c r="J445" i="2" s="1"/>
  <c r="M444" i="2"/>
  <c r="L444" i="2"/>
  <c r="K444" i="2"/>
  <c r="K443" i="2" s="1"/>
  <c r="K442" i="2" s="1"/>
  <c r="J444" i="2"/>
  <c r="J443" i="2" s="1"/>
  <c r="M443" i="2"/>
  <c r="M442" i="2" s="1"/>
  <c r="L443" i="2"/>
  <c r="L442" i="2" s="1"/>
  <c r="J442" i="2"/>
  <c r="M439" i="2"/>
  <c r="K439" i="2"/>
  <c r="K438" i="2" s="1"/>
  <c r="K437" i="2" s="1"/>
  <c r="J439" i="2"/>
  <c r="J438" i="2" s="1"/>
  <c r="J437" i="2" s="1"/>
  <c r="M438" i="2"/>
  <c r="M437" i="2" s="1"/>
  <c r="M436" i="2"/>
  <c r="L436" i="2"/>
  <c r="K436" i="2"/>
  <c r="J436" i="2"/>
  <c r="M435" i="2"/>
  <c r="M434" i="2" s="1"/>
  <c r="M433" i="2" s="1"/>
  <c r="M432" i="2" s="1"/>
  <c r="L435" i="2"/>
  <c r="K435" i="2"/>
  <c r="K434" i="2" s="1"/>
  <c r="J435" i="2"/>
  <c r="J434" i="2" s="1"/>
  <c r="L434" i="2"/>
  <c r="M431" i="2"/>
  <c r="L431" i="2"/>
  <c r="K431" i="2"/>
  <c r="J431" i="2"/>
  <c r="M430" i="2"/>
  <c r="M429" i="2" s="1"/>
  <c r="L430" i="2"/>
  <c r="L429" i="2" s="1"/>
  <c r="K430" i="2"/>
  <c r="K429" i="2" s="1"/>
  <c r="J430" i="2"/>
  <c r="J429" i="2" s="1"/>
  <c r="M428" i="2"/>
  <c r="M427" i="2" s="1"/>
  <c r="M424" i="2" s="1"/>
  <c r="M423" i="2" s="1"/>
  <c r="M422" i="2" s="1"/>
  <c r="L428" i="2"/>
  <c r="K428" i="2"/>
  <c r="K427" i="2" s="1"/>
  <c r="J428" i="2"/>
  <c r="J427" i="2" s="1"/>
  <c r="L427" i="2"/>
  <c r="M426" i="2"/>
  <c r="M425" i="2" s="1"/>
  <c r="L426" i="2"/>
  <c r="L425" i="2" s="1"/>
  <c r="K426" i="2"/>
  <c r="J426" i="2"/>
  <c r="J425" i="2" s="1"/>
  <c r="K425" i="2"/>
  <c r="M420" i="2"/>
  <c r="L420" i="2"/>
  <c r="K420" i="2"/>
  <c r="J420" i="2"/>
  <c r="M419" i="2"/>
  <c r="L419" i="2"/>
  <c r="K419" i="2"/>
  <c r="J419" i="2"/>
  <c r="J418" i="2" s="1"/>
  <c r="M418" i="2"/>
  <c r="M417" i="2" s="1"/>
  <c r="L418" i="2"/>
  <c r="L417" i="2" s="1"/>
  <c r="K418" i="2"/>
  <c r="K417" i="2" s="1"/>
  <c r="J417" i="2"/>
  <c r="M416" i="2"/>
  <c r="M415" i="2" s="1"/>
  <c r="L416" i="2"/>
  <c r="K416" i="2"/>
  <c r="J416" i="2"/>
  <c r="J415" i="2" s="1"/>
  <c r="J414" i="2" s="1"/>
  <c r="L415" i="2"/>
  <c r="K415" i="2"/>
  <c r="M414" i="2"/>
  <c r="L414" i="2"/>
  <c r="K414" i="2"/>
  <c r="M413" i="2"/>
  <c r="L413" i="2"/>
  <c r="K413" i="2"/>
  <c r="J413" i="2"/>
  <c r="J412" i="2" s="1"/>
  <c r="J411" i="2" s="1"/>
  <c r="M412" i="2"/>
  <c r="M411" i="2" s="1"/>
  <c r="L412" i="2"/>
  <c r="L411" i="2" s="1"/>
  <c r="K412" i="2"/>
  <c r="K411" i="2"/>
  <c r="M408" i="2"/>
  <c r="M407" i="2" s="1"/>
  <c r="L408" i="2"/>
  <c r="K408" i="2"/>
  <c r="K407" i="2" s="1"/>
  <c r="J408" i="2"/>
  <c r="L407" i="2"/>
  <c r="J407" i="2"/>
  <c r="M406" i="2"/>
  <c r="M405" i="2" s="1"/>
  <c r="M404" i="2" s="1"/>
  <c r="L406" i="2"/>
  <c r="K406" i="2"/>
  <c r="K405" i="2" s="1"/>
  <c r="J406" i="2"/>
  <c r="J405" i="2" s="1"/>
  <c r="L405" i="2"/>
  <c r="L404" i="2" s="1"/>
  <c r="M403" i="2"/>
  <c r="L403" i="2"/>
  <c r="K403" i="2"/>
  <c r="J403" i="2"/>
  <c r="J402" i="2" s="1"/>
  <c r="J401" i="2" s="1"/>
  <c r="M402" i="2"/>
  <c r="M401" i="2" s="1"/>
  <c r="L402" i="2"/>
  <c r="K402" i="2"/>
  <c r="K401" i="2" s="1"/>
  <c r="L401" i="2"/>
  <c r="M398" i="2"/>
  <c r="M397" i="2" s="1"/>
  <c r="M396" i="2" s="1"/>
  <c r="M395" i="2" s="1"/>
  <c r="M394" i="2" s="1"/>
  <c r="L398" i="2"/>
  <c r="L397" i="2" s="1"/>
  <c r="L396" i="2" s="1"/>
  <c r="L395" i="2" s="1"/>
  <c r="L394" i="2" s="1"/>
  <c r="K398" i="2"/>
  <c r="J398" i="2"/>
  <c r="J397" i="2" s="1"/>
  <c r="J396" i="2" s="1"/>
  <c r="J395" i="2" s="1"/>
  <c r="J394" i="2" s="1"/>
  <c r="K397" i="2"/>
  <c r="K396" i="2" s="1"/>
  <c r="K395" i="2" s="1"/>
  <c r="K394" i="2" s="1"/>
  <c r="M393" i="2"/>
  <c r="M392" i="2" s="1"/>
  <c r="M391" i="2" s="1"/>
  <c r="M390" i="2" s="1"/>
  <c r="M389" i="2" s="1"/>
  <c r="L393" i="2"/>
  <c r="K393" i="2"/>
  <c r="K392" i="2" s="1"/>
  <c r="K391" i="2" s="1"/>
  <c r="K390" i="2" s="1"/>
  <c r="K389" i="2" s="1"/>
  <c r="J393" i="2"/>
  <c r="J392" i="2" s="1"/>
  <c r="J391" i="2" s="1"/>
  <c r="J390" i="2" s="1"/>
  <c r="J389" i="2" s="1"/>
  <c r="L392" i="2"/>
  <c r="L391" i="2" s="1"/>
  <c r="L390" i="2" s="1"/>
  <c r="L389" i="2" s="1"/>
  <c r="M388" i="2"/>
  <c r="M387" i="2" s="1"/>
  <c r="M386" i="2" s="1"/>
  <c r="L388" i="2"/>
  <c r="L387" i="2" s="1"/>
  <c r="L386" i="2" s="1"/>
  <c r="J388" i="2"/>
  <c r="J387" i="2" s="1"/>
  <c r="J386" i="2" s="1"/>
  <c r="M385" i="2"/>
  <c r="M384" i="2" s="1"/>
  <c r="M383" i="2" s="1"/>
  <c r="M382" i="2" s="1"/>
  <c r="M381" i="2" s="1"/>
  <c r="L385" i="2"/>
  <c r="L384" i="2" s="1"/>
  <c r="L383" i="2" s="1"/>
  <c r="J385" i="2"/>
  <c r="J384" i="2" s="1"/>
  <c r="J383" i="2" s="1"/>
  <c r="M380" i="2"/>
  <c r="M379" i="2" s="1"/>
  <c r="L380" i="2"/>
  <c r="K380" i="2"/>
  <c r="K379" i="2" s="1"/>
  <c r="J380" i="2"/>
  <c r="J379" i="2" s="1"/>
  <c r="L379" i="2"/>
  <c r="M378" i="2"/>
  <c r="M377" i="2" s="1"/>
  <c r="L378" i="2"/>
  <c r="L377" i="2" s="1"/>
  <c r="L376" i="2" s="1"/>
  <c r="L375" i="2" s="1"/>
  <c r="L374" i="2" s="1"/>
  <c r="K378" i="2"/>
  <c r="J378" i="2"/>
  <c r="J377" i="2" s="1"/>
  <c r="K377" i="2"/>
  <c r="M373" i="2"/>
  <c r="M372" i="2" s="1"/>
  <c r="M371" i="2" s="1"/>
  <c r="L373" i="2"/>
  <c r="L372" i="2" s="1"/>
  <c r="L371" i="2" s="1"/>
  <c r="K373" i="2"/>
  <c r="K372" i="2" s="1"/>
  <c r="K371" i="2" s="1"/>
  <c r="J373" i="2"/>
  <c r="J372" i="2" s="1"/>
  <c r="J371" i="2" s="1"/>
  <c r="M370" i="2"/>
  <c r="M369" i="2" s="1"/>
  <c r="M368" i="2" s="1"/>
  <c r="L370" i="2"/>
  <c r="K370" i="2"/>
  <c r="K369" i="2" s="1"/>
  <c r="K368" i="2" s="1"/>
  <c r="J370" i="2"/>
  <c r="J369" i="2" s="1"/>
  <c r="J368" i="2" s="1"/>
  <c r="L369" i="2"/>
  <c r="L368" i="2" s="1"/>
  <c r="M367" i="2"/>
  <c r="L367" i="2"/>
  <c r="L366" i="2" s="1"/>
  <c r="L365" i="2" s="1"/>
  <c r="K367" i="2"/>
  <c r="J367" i="2"/>
  <c r="J366" i="2" s="1"/>
  <c r="J365" i="2" s="1"/>
  <c r="M366" i="2"/>
  <c r="M365" i="2" s="1"/>
  <c r="K366" i="2"/>
  <c r="K365" i="2"/>
  <c r="M364" i="2"/>
  <c r="M363" i="2" s="1"/>
  <c r="L364" i="2"/>
  <c r="K364" i="2"/>
  <c r="K363" i="2" s="1"/>
  <c r="K362" i="2" s="1"/>
  <c r="J364" i="2"/>
  <c r="L363" i="2"/>
  <c r="L362" i="2" s="1"/>
  <c r="J363" i="2"/>
  <c r="J362" i="2" s="1"/>
  <c r="M362" i="2"/>
  <c r="M361" i="2"/>
  <c r="M360" i="2" s="1"/>
  <c r="M359" i="2" s="1"/>
  <c r="K361" i="2"/>
  <c r="K360" i="2" s="1"/>
  <c r="K359" i="2" s="1"/>
  <c r="J361" i="2"/>
  <c r="J360" i="2" s="1"/>
  <c r="J359" i="2" s="1"/>
  <c r="M358" i="2"/>
  <c r="M357" i="2" s="1"/>
  <c r="M356" i="2" s="1"/>
  <c r="K358" i="2"/>
  <c r="K357" i="2" s="1"/>
  <c r="K356" i="2" s="1"/>
  <c r="J358" i="2"/>
  <c r="J357" i="2" s="1"/>
  <c r="J356" i="2" s="1"/>
  <c r="M355" i="2"/>
  <c r="L355" i="2"/>
  <c r="L354" i="2" s="1"/>
  <c r="K355" i="2"/>
  <c r="K354" i="2" s="1"/>
  <c r="K353" i="2" s="1"/>
  <c r="J355" i="2"/>
  <c r="J354" i="2" s="1"/>
  <c r="J353" i="2" s="1"/>
  <c r="M354" i="2"/>
  <c r="M353" i="2"/>
  <c r="L353" i="2"/>
  <c r="M352" i="2"/>
  <c r="L352" i="2"/>
  <c r="K352" i="2"/>
  <c r="K351" i="2" s="1"/>
  <c r="K350" i="2" s="1"/>
  <c r="J352" i="2"/>
  <c r="M351" i="2"/>
  <c r="M350" i="2" s="1"/>
  <c r="L351" i="2"/>
  <c r="L350" i="2" s="1"/>
  <c r="J351" i="2"/>
  <c r="J350" i="2" s="1"/>
  <c r="M349" i="2"/>
  <c r="L349" i="2"/>
  <c r="L348" i="2" s="1"/>
  <c r="L347" i="2" s="1"/>
  <c r="K349" i="2"/>
  <c r="K348" i="2" s="1"/>
  <c r="K347" i="2" s="1"/>
  <c r="J349" i="2"/>
  <c r="J348" i="2" s="1"/>
  <c r="J347" i="2" s="1"/>
  <c r="M348" i="2"/>
  <c r="M347" i="2" s="1"/>
  <c r="M346" i="2"/>
  <c r="L346" i="2"/>
  <c r="K346" i="2"/>
  <c r="K345" i="2" s="1"/>
  <c r="J346" i="2"/>
  <c r="M345" i="2"/>
  <c r="M344" i="2" s="1"/>
  <c r="L345" i="2"/>
  <c r="L344" i="2" s="1"/>
  <c r="J345" i="2"/>
  <c r="J344" i="2" s="1"/>
  <c r="K344" i="2"/>
  <c r="M343" i="2"/>
  <c r="L343" i="2"/>
  <c r="L342" i="2" s="1"/>
  <c r="K343" i="2"/>
  <c r="K342" i="2" s="1"/>
  <c r="K341" i="2" s="1"/>
  <c r="J343" i="2"/>
  <c r="J342" i="2" s="1"/>
  <c r="J341" i="2" s="1"/>
  <c r="M342" i="2"/>
  <c r="M341" i="2" s="1"/>
  <c r="L341" i="2"/>
  <c r="M340" i="2"/>
  <c r="L340" i="2"/>
  <c r="K340" i="2"/>
  <c r="K339" i="2" s="1"/>
  <c r="K338" i="2" s="1"/>
  <c r="J340" i="2"/>
  <c r="J339" i="2" s="1"/>
  <c r="J338" i="2" s="1"/>
  <c r="M339" i="2"/>
  <c r="M338" i="2" s="1"/>
  <c r="L339" i="2"/>
  <c r="L338" i="2" s="1"/>
  <c r="M335" i="2"/>
  <c r="L335" i="2"/>
  <c r="K335" i="2"/>
  <c r="J335" i="2"/>
  <c r="M334" i="2"/>
  <c r="L334" i="2"/>
  <c r="K334" i="2"/>
  <c r="J334" i="2"/>
  <c r="M333" i="2"/>
  <c r="L333" i="2"/>
  <c r="K333" i="2"/>
  <c r="J333" i="2"/>
  <c r="M332" i="2"/>
  <c r="L332" i="2"/>
  <c r="K332" i="2"/>
  <c r="J332" i="2"/>
  <c r="M331" i="2"/>
  <c r="L331" i="2"/>
  <c r="K331" i="2"/>
  <c r="J331" i="2"/>
  <c r="M330" i="2"/>
  <c r="L330" i="2"/>
  <c r="K330" i="2"/>
  <c r="J330" i="2"/>
  <c r="L329" i="2"/>
  <c r="K329" i="2"/>
  <c r="M328" i="2"/>
  <c r="M327" i="2" s="1"/>
  <c r="L328" i="2"/>
  <c r="L327" i="2" s="1"/>
  <c r="L326" i="2" s="1"/>
  <c r="K328" i="2"/>
  <c r="K327" i="2" s="1"/>
  <c r="K326" i="2" s="1"/>
  <c r="J328" i="2"/>
  <c r="J327" i="2" s="1"/>
  <c r="J326" i="2" s="1"/>
  <c r="M326" i="2"/>
  <c r="M325" i="2"/>
  <c r="L325" i="2"/>
  <c r="K325" i="2"/>
  <c r="J325" i="2"/>
  <c r="M324" i="2"/>
  <c r="L324" i="2"/>
  <c r="K324" i="2"/>
  <c r="J324" i="2"/>
  <c r="M323" i="2"/>
  <c r="L323" i="2"/>
  <c r="K323" i="2"/>
  <c r="J323" i="2"/>
  <c r="M322" i="2"/>
  <c r="L322" i="2"/>
  <c r="K322" i="2"/>
  <c r="J322" i="2"/>
  <c r="J321" i="2" s="1"/>
  <c r="L321" i="2"/>
  <c r="M318" i="2"/>
  <c r="M317" i="2" s="1"/>
  <c r="M316" i="2" s="1"/>
  <c r="M315" i="2" s="1"/>
  <c r="M314" i="2" s="1"/>
  <c r="L318" i="2"/>
  <c r="K318" i="2"/>
  <c r="K317" i="2" s="1"/>
  <c r="K316" i="2" s="1"/>
  <c r="K315" i="2" s="1"/>
  <c r="K314" i="2" s="1"/>
  <c r="J318" i="2"/>
  <c r="J317" i="2" s="1"/>
  <c r="J316" i="2" s="1"/>
  <c r="J315" i="2" s="1"/>
  <c r="J314" i="2" s="1"/>
  <c r="L317" i="2"/>
  <c r="L316" i="2" s="1"/>
  <c r="L315" i="2" s="1"/>
  <c r="L314" i="2" s="1"/>
  <c r="M313" i="2"/>
  <c r="L313" i="2"/>
  <c r="K313" i="2"/>
  <c r="J313" i="2"/>
  <c r="M312" i="2"/>
  <c r="M311" i="2" s="1"/>
  <c r="L312" i="2"/>
  <c r="L311" i="2" s="1"/>
  <c r="L310" i="2" s="1"/>
  <c r="L309" i="2" s="1"/>
  <c r="K312" i="2"/>
  <c r="K311" i="2" s="1"/>
  <c r="K310" i="2" s="1"/>
  <c r="K309" i="2" s="1"/>
  <c r="J312" i="2"/>
  <c r="J311" i="2" s="1"/>
  <c r="J310" i="2" s="1"/>
  <c r="J309" i="2" s="1"/>
  <c r="M310" i="2"/>
  <c r="M309" i="2" s="1"/>
  <c r="M308" i="2"/>
  <c r="M307" i="2" s="1"/>
  <c r="M306" i="2" s="1"/>
  <c r="M305" i="2" s="1"/>
  <c r="M304" i="2" s="1"/>
  <c r="L308" i="2"/>
  <c r="L307" i="2" s="1"/>
  <c r="L306" i="2" s="1"/>
  <c r="L305" i="2" s="1"/>
  <c r="L304" i="2" s="1"/>
  <c r="K308" i="2"/>
  <c r="K307" i="2" s="1"/>
  <c r="K306" i="2" s="1"/>
  <c r="K305" i="2" s="1"/>
  <c r="K304" i="2" s="1"/>
  <c r="J308" i="2"/>
  <c r="J307" i="2" s="1"/>
  <c r="J306" i="2" s="1"/>
  <c r="J305" i="2" s="1"/>
  <c r="J304" i="2" s="1"/>
  <c r="M302" i="2"/>
  <c r="L302" i="2"/>
  <c r="L301" i="2" s="1"/>
  <c r="K302" i="2"/>
  <c r="K301" i="2" s="1"/>
  <c r="K300" i="2" s="1"/>
  <c r="K299" i="2" s="1"/>
  <c r="J302" i="2"/>
  <c r="J301" i="2" s="1"/>
  <c r="J300" i="2" s="1"/>
  <c r="J299" i="2" s="1"/>
  <c r="M301" i="2"/>
  <c r="M300" i="2" s="1"/>
  <c r="M299" i="2" s="1"/>
  <c r="L300" i="2"/>
  <c r="L299" i="2" s="1"/>
  <c r="L297" i="2" s="1"/>
  <c r="M296" i="2"/>
  <c r="L296" i="2"/>
  <c r="L295" i="2" s="1"/>
  <c r="J296" i="2"/>
  <c r="J295" i="2" s="1"/>
  <c r="M295" i="2"/>
  <c r="M294" i="2"/>
  <c r="M293" i="2" s="1"/>
  <c r="M292" i="2" s="1"/>
  <c r="L294" i="2"/>
  <c r="L293" i="2" s="1"/>
  <c r="L292" i="2" s="1"/>
  <c r="J294" i="2"/>
  <c r="J293" i="2" s="1"/>
  <c r="M291" i="2"/>
  <c r="M290" i="2" s="1"/>
  <c r="L291" i="2"/>
  <c r="L290" i="2" s="1"/>
  <c r="J291" i="2"/>
  <c r="J290" i="2" s="1"/>
  <c r="M289" i="2"/>
  <c r="M288" i="2" s="1"/>
  <c r="L289" i="2"/>
  <c r="L288" i="2" s="1"/>
  <c r="J289" i="2"/>
  <c r="J288" i="2" s="1"/>
  <c r="M284" i="2"/>
  <c r="L284" i="2"/>
  <c r="L283" i="2" s="1"/>
  <c r="L282" i="2" s="1"/>
  <c r="L281" i="2" s="1"/>
  <c r="L280" i="2" s="1"/>
  <c r="K284" i="2"/>
  <c r="J284" i="2"/>
  <c r="J283" i="2" s="1"/>
  <c r="J282" i="2" s="1"/>
  <c r="J281" i="2" s="1"/>
  <c r="J280" i="2" s="1"/>
  <c r="M283" i="2"/>
  <c r="M282" i="2" s="1"/>
  <c r="M281" i="2" s="1"/>
  <c r="M280" i="2" s="1"/>
  <c r="K283" i="2"/>
  <c r="K282" i="2" s="1"/>
  <c r="K281" i="2" s="1"/>
  <c r="K280" i="2" s="1"/>
  <c r="M278" i="2"/>
  <c r="L278" i="2"/>
  <c r="L277" i="2" s="1"/>
  <c r="L276" i="2" s="1"/>
  <c r="K278" i="2"/>
  <c r="J278" i="2"/>
  <c r="J277" i="2" s="1"/>
  <c r="J276" i="2" s="1"/>
  <c r="M277" i="2"/>
  <c r="M276" i="2" s="1"/>
  <c r="K277" i="2"/>
  <c r="K276" i="2" s="1"/>
  <c r="M275" i="2"/>
  <c r="M274" i="2" s="1"/>
  <c r="M273" i="2" s="1"/>
  <c r="L275" i="2"/>
  <c r="L274" i="2" s="1"/>
  <c r="L273" i="2" s="1"/>
  <c r="J275" i="2"/>
  <c r="J274" i="2" s="1"/>
  <c r="J273" i="2" s="1"/>
  <c r="M272" i="2"/>
  <c r="L272" i="2"/>
  <c r="L271" i="2" s="1"/>
  <c r="L270" i="2" s="1"/>
  <c r="J272" i="2"/>
  <c r="J271" i="2" s="1"/>
  <c r="J270" i="2" s="1"/>
  <c r="M271" i="2"/>
  <c r="M270" i="2" s="1"/>
  <c r="M269" i="2"/>
  <c r="M268" i="2" s="1"/>
  <c r="M267" i="2" s="1"/>
  <c r="L269" i="2"/>
  <c r="J269" i="2"/>
  <c r="J268" i="2" s="1"/>
  <c r="J267" i="2" s="1"/>
  <c r="L268" i="2"/>
  <c r="L267" i="2" s="1"/>
  <c r="M266" i="2"/>
  <c r="K266" i="2"/>
  <c r="J266" i="2"/>
  <c r="J265" i="2" s="1"/>
  <c r="J264" i="2" s="1"/>
  <c r="M265" i="2"/>
  <c r="M264" i="2" s="1"/>
  <c r="K265" i="2"/>
  <c r="K264" i="2" s="1"/>
  <c r="M260" i="2"/>
  <c r="L260" i="2"/>
  <c r="L259" i="2" s="1"/>
  <c r="L258" i="2" s="1"/>
  <c r="L257" i="2" s="1"/>
  <c r="L255" i="2" s="1"/>
  <c r="K260" i="2"/>
  <c r="J260" i="2"/>
  <c r="M259" i="2"/>
  <c r="M258" i="2" s="1"/>
  <c r="M257" i="2" s="1"/>
  <c r="M256" i="2" s="1"/>
  <c r="K259" i="2"/>
  <c r="K258" i="2" s="1"/>
  <c r="K257" i="2" s="1"/>
  <c r="K255" i="2" s="1"/>
  <c r="J259" i="2"/>
  <c r="J258" i="2" s="1"/>
  <c r="J257" i="2" s="1"/>
  <c r="J256" i="2" s="1"/>
  <c r="M254" i="2"/>
  <c r="M253" i="2" s="1"/>
  <c r="M252" i="2" s="1"/>
  <c r="M251" i="2" s="1"/>
  <c r="M250" i="2" s="1"/>
  <c r="K254" i="2"/>
  <c r="J254" i="2"/>
  <c r="J253" i="2" s="1"/>
  <c r="J252" i="2" s="1"/>
  <c r="J251" i="2" s="1"/>
  <c r="J250" i="2" s="1"/>
  <c r="K253" i="2"/>
  <c r="K252" i="2" s="1"/>
  <c r="K251" i="2" s="1"/>
  <c r="K250" i="2" s="1"/>
  <c r="M249" i="2"/>
  <c r="L249" i="2"/>
  <c r="L248" i="2" s="1"/>
  <c r="L247" i="2" s="1"/>
  <c r="K249" i="2"/>
  <c r="K248" i="2" s="1"/>
  <c r="K247" i="2" s="1"/>
  <c r="J249" i="2"/>
  <c r="J248" i="2" s="1"/>
  <c r="J247" i="2" s="1"/>
  <c r="M248" i="2"/>
  <c r="M247" i="2" s="1"/>
  <c r="M246" i="2"/>
  <c r="L246" i="2"/>
  <c r="K246" i="2"/>
  <c r="J246" i="2"/>
  <c r="J245" i="2" s="1"/>
  <c r="J244" i="2" s="1"/>
  <c r="M245" i="2"/>
  <c r="M244" i="2" s="1"/>
  <c r="L245" i="2"/>
  <c r="L244" i="2" s="1"/>
  <c r="K245" i="2"/>
  <c r="K244" i="2" s="1"/>
  <c r="M243" i="2"/>
  <c r="L243" i="2"/>
  <c r="K243" i="2"/>
  <c r="J243" i="2"/>
  <c r="M242" i="2"/>
  <c r="L242" i="2"/>
  <c r="K242" i="2"/>
  <c r="J242" i="2"/>
  <c r="M241" i="2"/>
  <c r="L241" i="2"/>
  <c r="K241" i="2"/>
  <c r="K240" i="2" s="1"/>
  <c r="K239" i="2" s="1"/>
  <c r="J241" i="2"/>
  <c r="J240" i="2" s="1"/>
  <c r="M240" i="2"/>
  <c r="M239" i="2" s="1"/>
  <c r="L240" i="2"/>
  <c r="L239" i="2"/>
  <c r="M238" i="2"/>
  <c r="K238" i="2"/>
  <c r="J238" i="2"/>
  <c r="J237" i="2" s="1"/>
  <c r="J236" i="2" s="1"/>
  <c r="M237" i="2"/>
  <c r="M236" i="2" s="1"/>
  <c r="K237" i="2"/>
  <c r="K236" i="2" s="1"/>
  <c r="M235" i="2"/>
  <c r="M234" i="2" s="1"/>
  <c r="K235" i="2"/>
  <c r="K234" i="2" s="1"/>
  <c r="J235" i="2"/>
  <c r="J234" i="2" s="1"/>
  <c r="M233" i="2"/>
  <c r="M232" i="2" s="1"/>
  <c r="K233" i="2"/>
  <c r="K232" i="2" s="1"/>
  <c r="K231" i="2" s="1"/>
  <c r="J233" i="2"/>
  <c r="J232" i="2" s="1"/>
  <c r="M230" i="2"/>
  <c r="M229" i="2" s="1"/>
  <c r="M228" i="2" s="1"/>
  <c r="K230" i="2"/>
  <c r="K229" i="2" s="1"/>
  <c r="K228" i="2" s="1"/>
  <c r="J230" i="2"/>
  <c r="J229" i="2" s="1"/>
  <c r="J228" i="2" s="1"/>
  <c r="M227" i="2"/>
  <c r="M226" i="2" s="1"/>
  <c r="M225" i="2" s="1"/>
  <c r="K227" i="2"/>
  <c r="K226" i="2" s="1"/>
  <c r="K225" i="2" s="1"/>
  <c r="J227" i="2"/>
  <c r="J226" i="2" s="1"/>
  <c r="J225" i="2" s="1"/>
  <c r="M222" i="2"/>
  <c r="L222" i="2"/>
  <c r="K222" i="2"/>
  <c r="J222" i="2"/>
  <c r="J221" i="2" s="1"/>
  <c r="J220" i="2" s="1"/>
  <c r="J219" i="2" s="1"/>
  <c r="J218" i="2" s="1"/>
  <c r="M221" i="2"/>
  <c r="M220" i="2" s="1"/>
  <c r="M219" i="2" s="1"/>
  <c r="M218" i="2" s="1"/>
  <c r="L221" i="2"/>
  <c r="K221" i="2"/>
  <c r="K220" i="2" s="1"/>
  <c r="K219" i="2" s="1"/>
  <c r="K218" i="2" s="1"/>
  <c r="L220" i="2"/>
  <c r="L219" i="2" s="1"/>
  <c r="L218" i="2" s="1"/>
  <c r="M217" i="2"/>
  <c r="L217" i="2"/>
  <c r="K217" i="2"/>
  <c r="J217" i="2"/>
  <c r="J216" i="2" s="1"/>
  <c r="J215" i="2" s="1"/>
  <c r="J214" i="2" s="1"/>
  <c r="J213" i="2" s="1"/>
  <c r="M216" i="2"/>
  <c r="M215" i="2" s="1"/>
  <c r="L216" i="2"/>
  <c r="K216" i="2"/>
  <c r="L215" i="2"/>
  <c r="L214" i="2" s="1"/>
  <c r="L213" i="2" s="1"/>
  <c r="K215" i="2"/>
  <c r="K214" i="2" s="1"/>
  <c r="K213" i="2" s="1"/>
  <c r="M214" i="2"/>
  <c r="M213" i="2" s="1"/>
  <c r="M212" i="2"/>
  <c r="L212" i="2"/>
  <c r="K212" i="2"/>
  <c r="J212" i="2"/>
  <c r="J211" i="2" s="1"/>
  <c r="J210" i="2" s="1"/>
  <c r="M211" i="2"/>
  <c r="M210" i="2" s="1"/>
  <c r="M209" i="2" s="1"/>
  <c r="M208" i="2" s="1"/>
  <c r="L211" i="2"/>
  <c r="K211" i="2"/>
  <c r="L210" i="2"/>
  <c r="L209" i="2" s="1"/>
  <c r="L208" i="2" s="1"/>
  <c r="K210" i="2"/>
  <c r="K209" i="2" s="1"/>
  <c r="K208" i="2" s="1"/>
  <c r="J209" i="2"/>
  <c r="J208" i="2" s="1"/>
  <c r="M206" i="2"/>
  <c r="M205" i="2" s="1"/>
  <c r="M204" i="2" s="1"/>
  <c r="K206" i="2"/>
  <c r="J206" i="2"/>
  <c r="J205" i="2" s="1"/>
  <c r="J204" i="2" s="1"/>
  <c r="K205" i="2"/>
  <c r="K204" i="2" s="1"/>
  <c r="M203" i="2"/>
  <c r="M202" i="2" s="1"/>
  <c r="M201" i="2" s="1"/>
  <c r="K203" i="2"/>
  <c r="K202" i="2" s="1"/>
  <c r="K201" i="2" s="1"/>
  <c r="K200" i="2" s="1"/>
  <c r="K199" i="2" s="1"/>
  <c r="J203" i="2"/>
  <c r="J202" i="2" s="1"/>
  <c r="J201" i="2" s="1"/>
  <c r="M198" i="2"/>
  <c r="M197" i="2" s="1"/>
  <c r="M196" i="2" s="1"/>
  <c r="M195" i="2" s="1"/>
  <c r="M194" i="2" s="1"/>
  <c r="K198" i="2"/>
  <c r="K197" i="2" s="1"/>
  <c r="K196" i="2" s="1"/>
  <c r="K195" i="2" s="1"/>
  <c r="K194" i="2" s="1"/>
  <c r="J198" i="2"/>
  <c r="J197" i="2" s="1"/>
  <c r="J196" i="2" s="1"/>
  <c r="J195" i="2" s="1"/>
  <c r="J194" i="2" s="1"/>
  <c r="M193" i="2"/>
  <c r="M192" i="2" s="1"/>
  <c r="M191" i="2" s="1"/>
  <c r="M190" i="2" s="1"/>
  <c r="M189" i="2" s="1"/>
  <c r="L193" i="2"/>
  <c r="L192" i="2" s="1"/>
  <c r="L191" i="2" s="1"/>
  <c r="L190" i="2" s="1"/>
  <c r="L189" i="2" s="1"/>
  <c r="K193" i="2"/>
  <c r="J193" i="2"/>
  <c r="J192" i="2" s="1"/>
  <c r="J191" i="2" s="1"/>
  <c r="J190" i="2" s="1"/>
  <c r="J189" i="2" s="1"/>
  <c r="K192" i="2"/>
  <c r="K191" i="2" s="1"/>
  <c r="K190" i="2" s="1"/>
  <c r="K189" i="2" s="1"/>
  <c r="M188" i="2"/>
  <c r="M187" i="2" s="1"/>
  <c r="K188" i="2"/>
  <c r="K187" i="2" s="1"/>
  <c r="K186" i="2" s="1"/>
  <c r="J188" i="2"/>
  <c r="J187" i="2" s="1"/>
  <c r="J186" i="2" s="1"/>
  <c r="M186" i="2"/>
  <c r="M185" i="2"/>
  <c r="M184" i="2" s="1"/>
  <c r="M183" i="2" s="1"/>
  <c r="K185" i="2"/>
  <c r="J185" i="2"/>
  <c r="J184" i="2" s="1"/>
  <c r="J183" i="2" s="1"/>
  <c r="K184" i="2"/>
  <c r="K183" i="2"/>
  <c r="M182" i="2"/>
  <c r="K182" i="2"/>
  <c r="K181" i="2" s="1"/>
  <c r="K180" i="2" s="1"/>
  <c r="J182" i="2"/>
  <c r="J181" i="2" s="1"/>
  <c r="J180" i="2" s="1"/>
  <c r="M181" i="2"/>
  <c r="M180" i="2" s="1"/>
  <c r="M177" i="2"/>
  <c r="M176" i="2" s="1"/>
  <c r="M175" i="2" s="1"/>
  <c r="M174" i="2" s="1"/>
  <c r="M173" i="2" s="1"/>
  <c r="L177" i="2"/>
  <c r="L176" i="2" s="1"/>
  <c r="L175" i="2" s="1"/>
  <c r="L174" i="2" s="1"/>
  <c r="L173" i="2" s="1"/>
  <c r="K177" i="2"/>
  <c r="K176" i="2" s="1"/>
  <c r="K175" i="2" s="1"/>
  <c r="K174" i="2" s="1"/>
  <c r="K173" i="2" s="1"/>
  <c r="J177" i="2"/>
  <c r="J176" i="2" s="1"/>
  <c r="J175" i="2" s="1"/>
  <c r="J174" i="2" s="1"/>
  <c r="J173" i="2" s="1"/>
  <c r="M172" i="2"/>
  <c r="M171" i="2" s="1"/>
  <c r="L172" i="2"/>
  <c r="L171" i="2" s="1"/>
  <c r="L170" i="2" s="1"/>
  <c r="K172" i="2"/>
  <c r="K171" i="2" s="1"/>
  <c r="K170" i="2" s="1"/>
  <c r="J172" i="2"/>
  <c r="J171" i="2" s="1"/>
  <c r="J170" i="2" s="1"/>
  <c r="M170" i="2"/>
  <c r="M169" i="2"/>
  <c r="M168" i="2" s="1"/>
  <c r="M167" i="2" s="1"/>
  <c r="K169" i="2"/>
  <c r="K168" i="2" s="1"/>
  <c r="K167" i="2" s="1"/>
  <c r="J169" i="2"/>
  <c r="J168" i="2" s="1"/>
  <c r="J167" i="2" s="1"/>
  <c r="M166" i="2"/>
  <c r="M165" i="2" s="1"/>
  <c r="M164" i="2" s="1"/>
  <c r="K166" i="2"/>
  <c r="J166" i="2"/>
  <c r="J165" i="2" s="1"/>
  <c r="J164" i="2" s="1"/>
  <c r="K165" i="2"/>
  <c r="K164" i="2" s="1"/>
  <c r="M163" i="2"/>
  <c r="M162" i="2" s="1"/>
  <c r="M161" i="2" s="1"/>
  <c r="K163" i="2"/>
  <c r="K162" i="2" s="1"/>
  <c r="K161" i="2" s="1"/>
  <c r="J163" i="2"/>
  <c r="J162" i="2" s="1"/>
  <c r="J161" i="2" s="1"/>
  <c r="M160" i="2"/>
  <c r="M159" i="2" s="1"/>
  <c r="M158" i="2" s="1"/>
  <c r="K160" i="2"/>
  <c r="K159" i="2" s="1"/>
  <c r="K158" i="2" s="1"/>
  <c r="J160" i="2"/>
  <c r="J159" i="2"/>
  <c r="J158" i="2" s="1"/>
  <c r="M155" i="2"/>
  <c r="M154" i="2" s="1"/>
  <c r="M153" i="2" s="1"/>
  <c r="M152" i="2" s="1"/>
  <c r="M151" i="2" s="1"/>
  <c r="K155" i="2"/>
  <c r="K154" i="2" s="1"/>
  <c r="K153" i="2" s="1"/>
  <c r="K152" i="2" s="1"/>
  <c r="K151" i="2" s="1"/>
  <c r="J155" i="2"/>
  <c r="J154" i="2"/>
  <c r="J153" i="2" s="1"/>
  <c r="J152" i="2" s="1"/>
  <c r="J151" i="2" s="1"/>
  <c r="M150" i="2"/>
  <c r="M149" i="2" s="1"/>
  <c r="M148" i="2" s="1"/>
  <c r="L150" i="2"/>
  <c r="K150" i="2"/>
  <c r="J150" i="2"/>
  <c r="J149" i="2" s="1"/>
  <c r="J148" i="2" s="1"/>
  <c r="L149" i="2"/>
  <c r="L148" i="2" s="1"/>
  <c r="K149" i="2"/>
  <c r="K148" i="2" s="1"/>
  <c r="M147" i="2"/>
  <c r="M146" i="2" s="1"/>
  <c r="M145" i="2" s="1"/>
  <c r="L147" i="2"/>
  <c r="L146" i="2" s="1"/>
  <c r="L145" i="2" s="1"/>
  <c r="K147" i="2"/>
  <c r="K146" i="2" s="1"/>
  <c r="K145" i="2" s="1"/>
  <c r="J147" i="2"/>
  <c r="J146" i="2" s="1"/>
  <c r="J145" i="2" s="1"/>
  <c r="M144" i="2"/>
  <c r="L144" i="2"/>
  <c r="K144" i="2"/>
  <c r="K143" i="2" s="1"/>
  <c r="K142" i="2" s="1"/>
  <c r="J144" i="2"/>
  <c r="J143" i="2" s="1"/>
  <c r="J142" i="2" s="1"/>
  <c r="M143" i="2"/>
  <c r="M142" i="2" s="1"/>
  <c r="L143" i="2"/>
  <c r="L142" i="2" s="1"/>
  <c r="M139" i="2"/>
  <c r="L139" i="2"/>
  <c r="L138" i="2" s="1"/>
  <c r="L137" i="2" s="1"/>
  <c r="L136" i="2" s="1"/>
  <c r="L135" i="2" s="1"/>
  <c r="K139" i="2"/>
  <c r="K138" i="2" s="1"/>
  <c r="K137" i="2" s="1"/>
  <c r="K136" i="2" s="1"/>
  <c r="K135" i="2" s="1"/>
  <c r="J139" i="2"/>
  <c r="J138" i="2" s="1"/>
  <c r="J137" i="2" s="1"/>
  <c r="J136" i="2" s="1"/>
  <c r="J135" i="2" s="1"/>
  <c r="M138" i="2"/>
  <c r="M137" i="2"/>
  <c r="M136" i="2" s="1"/>
  <c r="M135" i="2" s="1"/>
  <c r="M134" i="2"/>
  <c r="M133" i="2" s="1"/>
  <c r="M132" i="2" s="1"/>
  <c r="L134" i="2"/>
  <c r="L133" i="2" s="1"/>
  <c r="L132" i="2" s="1"/>
  <c r="K134" i="2"/>
  <c r="K133" i="2" s="1"/>
  <c r="K132" i="2" s="1"/>
  <c r="J134" i="2"/>
  <c r="J133" i="2" s="1"/>
  <c r="J132" i="2" s="1"/>
  <c r="M131" i="2"/>
  <c r="L131" i="2"/>
  <c r="L130" i="2" s="1"/>
  <c r="K131" i="2"/>
  <c r="K130" i="2" s="1"/>
  <c r="J131" i="2"/>
  <c r="J130" i="2" s="1"/>
  <c r="M130" i="2"/>
  <c r="M129" i="2"/>
  <c r="M128" i="2" s="1"/>
  <c r="L129" i="2"/>
  <c r="L128" i="2" s="1"/>
  <c r="K129" i="2"/>
  <c r="K128" i="2" s="1"/>
  <c r="J129" i="2"/>
  <c r="J128" i="2" s="1"/>
  <c r="M127" i="2"/>
  <c r="L127" i="2"/>
  <c r="L126" i="2" s="1"/>
  <c r="K127" i="2"/>
  <c r="J127" i="2"/>
  <c r="J126" i="2" s="1"/>
  <c r="M126" i="2"/>
  <c r="K126" i="2"/>
  <c r="M122" i="2"/>
  <c r="L122" i="2"/>
  <c r="K122" i="2"/>
  <c r="J122" i="2"/>
  <c r="J121" i="2" s="1"/>
  <c r="J120" i="2" s="1"/>
  <c r="M121" i="2"/>
  <c r="M120" i="2" s="1"/>
  <c r="L121" i="2"/>
  <c r="L120" i="2" s="1"/>
  <c r="K121" i="2"/>
  <c r="K120" i="2" s="1"/>
  <c r="M119" i="2"/>
  <c r="M118" i="2" s="1"/>
  <c r="L119" i="2"/>
  <c r="K119" i="2"/>
  <c r="K118" i="2" s="1"/>
  <c r="J119" i="2"/>
  <c r="J118" i="2" s="1"/>
  <c r="L118" i="2"/>
  <c r="M117" i="2"/>
  <c r="M116" i="2" s="1"/>
  <c r="L117" i="2"/>
  <c r="L116" i="2" s="1"/>
  <c r="K117" i="2"/>
  <c r="K116" i="2" s="1"/>
  <c r="J117" i="2"/>
  <c r="J116" i="2" s="1"/>
  <c r="M115" i="2"/>
  <c r="M114" i="2" s="1"/>
  <c r="L115" i="2"/>
  <c r="L114" i="2" s="1"/>
  <c r="K115" i="2"/>
  <c r="K114" i="2" s="1"/>
  <c r="J115" i="2"/>
  <c r="J114" i="2" s="1"/>
  <c r="M110" i="2"/>
  <c r="M109" i="2" s="1"/>
  <c r="M108" i="2" s="1"/>
  <c r="M107" i="2" s="1"/>
  <c r="M106" i="2" s="1"/>
  <c r="L110" i="2"/>
  <c r="L109" i="2" s="1"/>
  <c r="L108" i="2" s="1"/>
  <c r="L107" i="2" s="1"/>
  <c r="L106" i="2" s="1"/>
  <c r="K110" i="2"/>
  <c r="K109" i="2" s="1"/>
  <c r="K108" i="2" s="1"/>
  <c r="K107" i="2" s="1"/>
  <c r="K106" i="2" s="1"/>
  <c r="J110" i="2"/>
  <c r="J109" i="2" s="1"/>
  <c r="J108" i="2" s="1"/>
  <c r="J107" i="2" s="1"/>
  <c r="J106" i="2" s="1"/>
  <c r="M105" i="2"/>
  <c r="L105" i="2"/>
  <c r="K105" i="2"/>
  <c r="J105" i="2"/>
  <c r="J104" i="2" s="1"/>
  <c r="J103" i="2" s="1"/>
  <c r="M104" i="2"/>
  <c r="M103" i="2" s="1"/>
  <c r="L104" i="2"/>
  <c r="L103" i="2" s="1"/>
  <c r="K104" i="2"/>
  <c r="K103" i="2" s="1"/>
  <c r="M102" i="2"/>
  <c r="L102" i="2"/>
  <c r="K102" i="2"/>
  <c r="J102" i="2"/>
  <c r="J101" i="2" s="1"/>
  <c r="J100" i="2" s="1"/>
  <c r="M101" i="2"/>
  <c r="M100" i="2" s="1"/>
  <c r="L101" i="2"/>
  <c r="L100" i="2" s="1"/>
  <c r="K101" i="2"/>
  <c r="K100" i="2" s="1"/>
  <c r="M99" i="2"/>
  <c r="M98" i="2" s="1"/>
  <c r="M97" i="2" s="1"/>
  <c r="L99" i="2"/>
  <c r="L98" i="2" s="1"/>
  <c r="L97" i="2" s="1"/>
  <c r="K99" i="2"/>
  <c r="K98" i="2" s="1"/>
  <c r="K97" i="2" s="1"/>
  <c r="J99" i="2"/>
  <c r="J98" i="2" s="1"/>
  <c r="J97" i="2"/>
  <c r="M96" i="2"/>
  <c r="M95" i="2" s="1"/>
  <c r="M94" i="2" s="1"/>
  <c r="K96" i="2"/>
  <c r="K95" i="2" s="1"/>
  <c r="K94" i="2" s="1"/>
  <c r="J96" i="2"/>
  <c r="J95" i="2" s="1"/>
  <c r="J94" i="2" s="1"/>
  <c r="M93" i="2"/>
  <c r="L93" i="2"/>
  <c r="K93" i="2"/>
  <c r="K92" i="2" s="1"/>
  <c r="K91" i="2" s="1"/>
  <c r="J93" i="2"/>
  <c r="J92" i="2" s="1"/>
  <c r="J91" i="2" s="1"/>
  <c r="M92" i="2"/>
  <c r="M91" i="2" s="1"/>
  <c r="L92" i="2"/>
  <c r="L91" i="2"/>
  <c r="M90" i="2"/>
  <c r="L90" i="2"/>
  <c r="K90" i="2"/>
  <c r="K89" i="2" s="1"/>
  <c r="K88" i="2" s="1"/>
  <c r="J90" i="2"/>
  <c r="J89" i="2" s="1"/>
  <c r="J88" i="2" s="1"/>
  <c r="M89" i="2"/>
  <c r="M88" i="2" s="1"/>
  <c r="L89" i="2"/>
  <c r="L88" i="2"/>
  <c r="M85" i="2"/>
  <c r="M84" i="2" s="1"/>
  <c r="M83" i="2" s="1"/>
  <c r="L85" i="2"/>
  <c r="K85" i="2"/>
  <c r="K84" i="2" s="1"/>
  <c r="K83" i="2" s="1"/>
  <c r="J85" i="2"/>
  <c r="J84" i="2" s="1"/>
  <c r="J83" i="2" s="1"/>
  <c r="L84" i="2"/>
  <c r="L83" i="2" s="1"/>
  <c r="M82" i="2"/>
  <c r="M81" i="2" s="1"/>
  <c r="M80" i="2" s="1"/>
  <c r="L82" i="2"/>
  <c r="L81" i="2" s="1"/>
  <c r="L80" i="2" s="1"/>
  <c r="K82" i="2"/>
  <c r="K81" i="2" s="1"/>
  <c r="K80" i="2" s="1"/>
  <c r="J82" i="2"/>
  <c r="J81" i="2" s="1"/>
  <c r="J80" i="2" s="1"/>
  <c r="M79" i="2"/>
  <c r="M78" i="2" s="1"/>
  <c r="L79" i="2"/>
  <c r="L78" i="2" s="1"/>
  <c r="L77" i="2" s="1"/>
  <c r="K79" i="2"/>
  <c r="K78" i="2" s="1"/>
  <c r="K77" i="2" s="1"/>
  <c r="J79" i="2"/>
  <c r="J78" i="2" s="1"/>
  <c r="J77" i="2" s="1"/>
  <c r="M77" i="2"/>
  <c r="M76" i="2"/>
  <c r="M75" i="2" s="1"/>
  <c r="M74" i="2" s="1"/>
  <c r="L76" i="2"/>
  <c r="L75" i="2" s="1"/>
  <c r="L74" i="2" s="1"/>
  <c r="K76" i="2"/>
  <c r="K75" i="2" s="1"/>
  <c r="K74" i="2" s="1"/>
  <c r="J76" i="2"/>
  <c r="J75" i="2"/>
  <c r="J74" i="2" s="1"/>
  <c r="M73" i="2"/>
  <c r="M72" i="2" s="1"/>
  <c r="M71" i="2" s="1"/>
  <c r="L73" i="2"/>
  <c r="K73" i="2"/>
  <c r="K72" i="2" s="1"/>
  <c r="K71" i="2" s="1"/>
  <c r="J73" i="2"/>
  <c r="J72" i="2" s="1"/>
  <c r="J71" i="2" s="1"/>
  <c r="L72" i="2"/>
  <c r="L71" i="2" s="1"/>
  <c r="M70" i="2"/>
  <c r="M69" i="2" s="1"/>
  <c r="M68" i="2" s="1"/>
  <c r="L70" i="2"/>
  <c r="K70" i="2"/>
  <c r="K69" i="2" s="1"/>
  <c r="K68" i="2" s="1"/>
  <c r="J70" i="2"/>
  <c r="J69" i="2" s="1"/>
  <c r="J68" i="2" s="1"/>
  <c r="L69" i="2"/>
  <c r="L68" i="2" s="1"/>
  <c r="M67" i="2"/>
  <c r="M66" i="2" s="1"/>
  <c r="M65" i="2" s="1"/>
  <c r="L67" i="2"/>
  <c r="L66" i="2" s="1"/>
  <c r="L65" i="2" s="1"/>
  <c r="K67" i="2"/>
  <c r="K66" i="2" s="1"/>
  <c r="K65" i="2" s="1"/>
  <c r="J67" i="2"/>
  <c r="J66" i="2" s="1"/>
  <c r="J65" i="2" s="1"/>
  <c r="M64" i="2"/>
  <c r="L64" i="2"/>
  <c r="K64" i="2"/>
  <c r="K63" i="2" s="1"/>
  <c r="K62" i="2" s="1"/>
  <c r="J64" i="2"/>
  <c r="J63" i="2" s="1"/>
  <c r="J62" i="2" s="1"/>
  <c r="M63" i="2"/>
  <c r="M62" i="2" s="1"/>
  <c r="L63" i="2"/>
  <c r="L62" i="2" s="1"/>
  <c r="M61" i="2"/>
  <c r="L61" i="2"/>
  <c r="K61" i="2"/>
  <c r="K60" i="2" s="1"/>
  <c r="K59" i="2" s="1"/>
  <c r="J61" i="2"/>
  <c r="M60" i="2"/>
  <c r="M59" i="2" s="1"/>
  <c r="L60" i="2"/>
  <c r="L59" i="2" s="1"/>
  <c r="J60" i="2"/>
  <c r="J59" i="2" s="1"/>
  <c r="M58" i="2"/>
  <c r="M57" i="2" s="1"/>
  <c r="L58" i="2"/>
  <c r="L57" i="2" s="1"/>
  <c r="K58" i="2"/>
  <c r="K57" i="2" s="1"/>
  <c r="J58" i="2"/>
  <c r="J57" i="2" s="1"/>
  <c r="M56" i="2"/>
  <c r="M55" i="2" s="1"/>
  <c r="K56" i="2"/>
  <c r="K55" i="2" s="1"/>
  <c r="J56" i="2"/>
  <c r="J55" i="2" s="1"/>
  <c r="M54" i="2"/>
  <c r="M53" i="2" s="1"/>
  <c r="K54" i="2"/>
  <c r="K53" i="2" s="1"/>
  <c r="J54" i="2"/>
  <c r="J53" i="2" s="1"/>
  <c r="M51" i="2"/>
  <c r="M50" i="2" s="1"/>
  <c r="M49" i="2" s="1"/>
  <c r="K51" i="2"/>
  <c r="K50" i="2" s="1"/>
  <c r="K49" i="2" s="1"/>
  <c r="J51" i="2"/>
  <c r="J50" i="2" s="1"/>
  <c r="J49" i="2" s="1"/>
  <c r="M48" i="2"/>
  <c r="M47" i="2" s="1"/>
  <c r="L48" i="2"/>
  <c r="K48" i="2"/>
  <c r="K47" i="2" s="1"/>
  <c r="J48" i="2"/>
  <c r="J47" i="2" s="1"/>
  <c r="L47" i="2"/>
  <c r="M46" i="2"/>
  <c r="M45" i="2" s="1"/>
  <c r="L46" i="2"/>
  <c r="L45" i="2" s="1"/>
  <c r="K46" i="2"/>
  <c r="K45" i="2" s="1"/>
  <c r="J46" i="2"/>
  <c r="J45" i="2" s="1"/>
  <c r="M43" i="2"/>
  <c r="M42" i="2" s="1"/>
  <c r="L43" i="2"/>
  <c r="L42" i="2" s="1"/>
  <c r="K43" i="2"/>
  <c r="K42" i="2" s="1"/>
  <c r="J43" i="2"/>
  <c r="J42" i="2" s="1"/>
  <c r="M41" i="2"/>
  <c r="L41" i="2"/>
  <c r="L40" i="2" s="1"/>
  <c r="K41" i="2"/>
  <c r="K40" i="2" s="1"/>
  <c r="K39" i="2" s="1"/>
  <c r="J41" i="2"/>
  <c r="J40" i="2" s="1"/>
  <c r="M40" i="2"/>
  <c r="M38" i="2"/>
  <c r="M37" i="2" s="1"/>
  <c r="L38" i="2"/>
  <c r="L37" i="2" s="1"/>
  <c r="K38" i="2"/>
  <c r="K37" i="2" s="1"/>
  <c r="J38" i="2"/>
  <c r="J37" i="2" s="1"/>
  <c r="M36" i="2"/>
  <c r="L36" i="2"/>
  <c r="L35" i="2" s="1"/>
  <c r="K36" i="2"/>
  <c r="K35" i="2" s="1"/>
  <c r="J36" i="2"/>
  <c r="J35" i="2" s="1"/>
  <c r="M35" i="2"/>
  <c r="M34" i="2" s="1"/>
  <c r="M33" i="2"/>
  <c r="M32" i="2" s="1"/>
  <c r="L33" i="2"/>
  <c r="K33" i="2"/>
  <c r="K32" i="2" s="1"/>
  <c r="J33" i="2"/>
  <c r="L32" i="2"/>
  <c r="J32" i="2"/>
  <c r="M31" i="2"/>
  <c r="L31" i="2"/>
  <c r="K31" i="2"/>
  <c r="K30" i="2" s="1"/>
  <c r="J31" i="2"/>
  <c r="J30" i="2" s="1"/>
  <c r="M30" i="2"/>
  <c r="L30" i="2"/>
  <c r="M28" i="2"/>
  <c r="L28" i="2"/>
  <c r="L27" i="2" s="1"/>
  <c r="K28" i="2"/>
  <c r="K27" i="2" s="1"/>
  <c r="J28" i="2"/>
  <c r="J27" i="2" s="1"/>
  <c r="M27" i="2"/>
  <c r="M26" i="2"/>
  <c r="L26" i="2"/>
  <c r="L25" i="2" s="1"/>
  <c r="L24" i="2" s="1"/>
  <c r="K26" i="2"/>
  <c r="K25" i="2" s="1"/>
  <c r="J26" i="2"/>
  <c r="J25" i="2" s="1"/>
  <c r="M25" i="2"/>
  <c r="M21" i="2"/>
  <c r="M20" i="2" s="1"/>
  <c r="M19" i="2" s="1"/>
  <c r="M18" i="2" s="1"/>
  <c r="M17" i="2" s="1"/>
  <c r="L21" i="2"/>
  <c r="K21" i="2"/>
  <c r="K20" i="2" s="1"/>
  <c r="K19" i="2" s="1"/>
  <c r="K18" i="2" s="1"/>
  <c r="K17" i="2" s="1"/>
  <c r="J21" i="2"/>
  <c r="J20" i="2" s="1"/>
  <c r="J19" i="2" s="1"/>
  <c r="J18" i="2" s="1"/>
  <c r="J17" i="2" s="1"/>
  <c r="L20" i="2"/>
  <c r="L19" i="2" s="1"/>
  <c r="L18" i="2" s="1"/>
  <c r="L17" i="2" s="1"/>
  <c r="M16" i="2"/>
  <c r="L16" i="2"/>
  <c r="K16" i="2"/>
  <c r="K15" i="2" s="1"/>
  <c r="K14" i="2" s="1"/>
  <c r="J16" i="2"/>
  <c r="J15" i="2" s="1"/>
  <c r="J14" i="2" s="1"/>
  <c r="M15" i="2"/>
  <c r="M14" i="2" s="1"/>
  <c r="L15" i="2"/>
  <c r="L14" i="2" s="1"/>
  <c r="M13" i="2"/>
  <c r="M12" i="2" s="1"/>
  <c r="M11" i="2" s="1"/>
  <c r="M10" i="2" s="1"/>
  <c r="M9" i="2" s="1"/>
  <c r="L13" i="2"/>
  <c r="L12" i="2" s="1"/>
  <c r="L11" i="2" s="1"/>
  <c r="K13" i="2"/>
  <c r="K12" i="2" s="1"/>
  <c r="K11" i="2" s="1"/>
  <c r="J13" i="2"/>
  <c r="J12" i="2" s="1"/>
  <c r="J11" i="2" s="1"/>
  <c r="M450" i="50"/>
  <c r="M449" i="50" s="1"/>
  <c r="M448" i="50" s="1"/>
  <c r="M447" i="50" s="1"/>
  <c r="K450" i="50"/>
  <c r="K449" i="50" s="1"/>
  <c r="K448" i="50" s="1"/>
  <c r="K447" i="50" s="1"/>
  <c r="J450" i="50"/>
  <c r="J449" i="50" s="1"/>
  <c r="J448" i="50" s="1"/>
  <c r="J447" i="50" s="1"/>
  <c r="M446" i="50"/>
  <c r="L446" i="50"/>
  <c r="K446" i="50"/>
  <c r="J446" i="50"/>
  <c r="J445" i="50" s="1"/>
  <c r="J444" i="50" s="1"/>
  <c r="J443" i="50" s="1"/>
  <c r="M445" i="50"/>
  <c r="M444" i="50" s="1"/>
  <c r="M443" i="50" s="1"/>
  <c r="L445" i="50"/>
  <c r="L444" i="50" s="1"/>
  <c r="L443" i="50" s="1"/>
  <c r="K445" i="50"/>
  <c r="K444" i="50" s="1"/>
  <c r="K443" i="50" s="1"/>
  <c r="M441" i="50"/>
  <c r="L441" i="50"/>
  <c r="K441" i="50"/>
  <c r="J441" i="50"/>
  <c r="M440" i="50"/>
  <c r="M439" i="50" s="1"/>
  <c r="L440" i="50"/>
  <c r="K440" i="50"/>
  <c r="K439" i="50" s="1"/>
  <c r="J440" i="50"/>
  <c r="L439" i="50"/>
  <c r="J439" i="50"/>
  <c r="M438" i="50"/>
  <c r="L438" i="50"/>
  <c r="L437" i="50" s="1"/>
  <c r="L436" i="50" s="1"/>
  <c r="K438" i="50"/>
  <c r="K437" i="50" s="1"/>
  <c r="K436" i="50" s="1"/>
  <c r="J438" i="50"/>
  <c r="J437" i="50" s="1"/>
  <c r="J436" i="50" s="1"/>
  <c r="M437" i="50"/>
  <c r="M436" i="50" s="1"/>
  <c r="M435" i="50"/>
  <c r="L435" i="50"/>
  <c r="K435" i="50"/>
  <c r="J435" i="50"/>
  <c r="M434" i="50"/>
  <c r="L434" i="50"/>
  <c r="K434" i="50"/>
  <c r="K433" i="50" s="1"/>
  <c r="J434" i="50"/>
  <c r="J433" i="50" s="1"/>
  <c r="M433" i="50"/>
  <c r="L433" i="50"/>
  <c r="M432" i="50"/>
  <c r="L432" i="50"/>
  <c r="L431" i="50" s="1"/>
  <c r="L430" i="50" s="1"/>
  <c r="K432" i="50"/>
  <c r="K431" i="50" s="1"/>
  <c r="K430" i="50" s="1"/>
  <c r="J432" i="50"/>
  <c r="J431" i="50" s="1"/>
  <c r="J430" i="50" s="1"/>
  <c r="M431" i="50"/>
  <c r="M430" i="50"/>
  <c r="M429" i="50"/>
  <c r="L429" i="50"/>
  <c r="K429" i="50"/>
  <c r="J429" i="50"/>
  <c r="M428" i="50"/>
  <c r="L428" i="50"/>
  <c r="K428" i="50"/>
  <c r="K427" i="50" s="1"/>
  <c r="J428" i="50"/>
  <c r="J427" i="50" s="1"/>
  <c r="M427" i="50"/>
  <c r="L427" i="50"/>
  <c r="M425" i="50"/>
  <c r="L425" i="50"/>
  <c r="K425" i="50"/>
  <c r="J425" i="50"/>
  <c r="M424" i="50"/>
  <c r="M423" i="50" s="1"/>
  <c r="L424" i="50"/>
  <c r="K424" i="50"/>
  <c r="K423" i="50" s="1"/>
  <c r="J424" i="50"/>
  <c r="J423" i="50" s="1"/>
  <c r="L423" i="50"/>
  <c r="M422" i="50"/>
  <c r="L422" i="50"/>
  <c r="K422" i="50"/>
  <c r="J422" i="50"/>
  <c r="M421" i="50"/>
  <c r="L421" i="50"/>
  <c r="K421" i="50"/>
  <c r="J421" i="50"/>
  <c r="M420" i="50"/>
  <c r="L420" i="50"/>
  <c r="K420" i="50"/>
  <c r="J420" i="50"/>
  <c r="M419" i="50"/>
  <c r="M418" i="50" s="1"/>
  <c r="M417" i="50" s="1"/>
  <c r="L419" i="50"/>
  <c r="L418" i="50" s="1"/>
  <c r="L417" i="50" s="1"/>
  <c r="J419" i="50"/>
  <c r="J418" i="50" s="1"/>
  <c r="J417" i="50" s="1"/>
  <c r="M416" i="50"/>
  <c r="M415" i="50" s="1"/>
  <c r="M414" i="50" s="1"/>
  <c r="L416" i="50"/>
  <c r="L415" i="50" s="1"/>
  <c r="L414" i="50" s="1"/>
  <c r="J416" i="50"/>
  <c r="J415" i="50" s="1"/>
  <c r="J414" i="50" s="1"/>
  <c r="M413" i="50"/>
  <c r="L413" i="50"/>
  <c r="L412" i="50" s="1"/>
  <c r="L411" i="50" s="1"/>
  <c r="J413" i="50"/>
  <c r="J412" i="50" s="1"/>
  <c r="J411" i="50" s="1"/>
  <c r="M412" i="50"/>
  <c r="M411" i="50" s="1"/>
  <c r="M410" i="50"/>
  <c r="M409" i="50" s="1"/>
  <c r="M408" i="50" s="1"/>
  <c r="K410" i="50"/>
  <c r="K409" i="50" s="1"/>
  <c r="K408" i="50" s="1"/>
  <c r="J410" i="50"/>
  <c r="J409" i="50" s="1"/>
  <c r="J408" i="50" s="1"/>
  <c r="M407" i="50"/>
  <c r="L407" i="50"/>
  <c r="K407" i="50"/>
  <c r="J407" i="50"/>
  <c r="M406" i="50"/>
  <c r="L406" i="50"/>
  <c r="K406" i="50"/>
  <c r="J406" i="50"/>
  <c r="M405" i="50"/>
  <c r="L405" i="50"/>
  <c r="K405" i="50"/>
  <c r="J405" i="50"/>
  <c r="M402" i="50"/>
  <c r="M401" i="50" s="1"/>
  <c r="M400" i="50" s="1"/>
  <c r="K402" i="50"/>
  <c r="J402" i="50"/>
  <c r="J401" i="50" s="1"/>
  <c r="J400" i="50" s="1"/>
  <c r="K401" i="50"/>
  <c r="K400" i="50" s="1"/>
  <c r="M399" i="50"/>
  <c r="L399" i="50"/>
  <c r="K399" i="50"/>
  <c r="J399" i="50"/>
  <c r="M398" i="50"/>
  <c r="L398" i="50"/>
  <c r="K398" i="50"/>
  <c r="J398" i="50"/>
  <c r="M397" i="50"/>
  <c r="L397" i="50"/>
  <c r="K397" i="50"/>
  <c r="J397" i="50"/>
  <c r="M395" i="50"/>
  <c r="L395" i="50"/>
  <c r="K395" i="50"/>
  <c r="J395" i="50"/>
  <c r="M394" i="50"/>
  <c r="L394" i="50"/>
  <c r="K394" i="50"/>
  <c r="J394" i="50"/>
  <c r="M393" i="50"/>
  <c r="L393" i="50"/>
  <c r="K393" i="50"/>
  <c r="J393" i="50"/>
  <c r="M392" i="50"/>
  <c r="L392" i="50"/>
  <c r="K392" i="50"/>
  <c r="J392" i="50"/>
  <c r="M391" i="50"/>
  <c r="L391" i="50"/>
  <c r="K391" i="50"/>
  <c r="J391" i="50"/>
  <c r="M390" i="50"/>
  <c r="L390" i="50"/>
  <c r="K390" i="50"/>
  <c r="J390" i="50"/>
  <c r="M389" i="50"/>
  <c r="L389" i="50"/>
  <c r="K389" i="50"/>
  <c r="J389" i="50"/>
  <c r="M388" i="50"/>
  <c r="L388" i="50"/>
  <c r="K388" i="50"/>
  <c r="J388" i="50"/>
  <c r="M387" i="50"/>
  <c r="L387" i="50"/>
  <c r="K387" i="50"/>
  <c r="J387" i="50"/>
  <c r="M386" i="50"/>
  <c r="L386" i="50"/>
  <c r="K386" i="50"/>
  <c r="J386" i="50"/>
  <c r="M385" i="50"/>
  <c r="L385" i="50"/>
  <c r="K385" i="50"/>
  <c r="J385" i="50"/>
  <c r="M384" i="50"/>
  <c r="L384" i="50"/>
  <c r="K384" i="50"/>
  <c r="J384" i="50"/>
  <c r="M383" i="50"/>
  <c r="L383" i="50"/>
  <c r="K383" i="50"/>
  <c r="J383" i="50"/>
  <c r="M382" i="50"/>
  <c r="L382" i="50"/>
  <c r="J382" i="50"/>
  <c r="M381" i="50"/>
  <c r="L381" i="50"/>
  <c r="J381" i="50"/>
  <c r="M380" i="50"/>
  <c r="M379" i="50" s="1"/>
  <c r="L380" i="50"/>
  <c r="L379" i="50" s="1"/>
  <c r="L378" i="50" s="1"/>
  <c r="J380" i="50"/>
  <c r="J379" i="50"/>
  <c r="J378" i="50" s="1"/>
  <c r="M377" i="50"/>
  <c r="M376" i="50" s="1"/>
  <c r="L377" i="50"/>
  <c r="L376" i="50" s="1"/>
  <c r="J377" i="50"/>
  <c r="J376" i="50"/>
  <c r="M375" i="50"/>
  <c r="L375" i="50"/>
  <c r="J375" i="50"/>
  <c r="J374" i="50" s="1"/>
  <c r="M374" i="50"/>
  <c r="L374" i="50"/>
  <c r="M371" i="50"/>
  <c r="L371" i="50"/>
  <c r="K371" i="50"/>
  <c r="J371" i="50"/>
  <c r="M370" i="50"/>
  <c r="L370" i="50"/>
  <c r="K370" i="50"/>
  <c r="J370" i="50"/>
  <c r="M369" i="50"/>
  <c r="L369" i="50"/>
  <c r="K369" i="50"/>
  <c r="J369" i="50"/>
  <c r="M368" i="50"/>
  <c r="L368" i="50"/>
  <c r="K368" i="50"/>
  <c r="J368" i="50"/>
  <c r="M366" i="50"/>
  <c r="L366" i="50"/>
  <c r="K366" i="50"/>
  <c r="J366" i="50"/>
  <c r="M365" i="50"/>
  <c r="L365" i="50"/>
  <c r="K365" i="50"/>
  <c r="J365" i="50"/>
  <c r="M364" i="50"/>
  <c r="L364" i="50"/>
  <c r="K364" i="50"/>
  <c r="J364" i="50"/>
  <c r="M363" i="50"/>
  <c r="L363" i="50"/>
  <c r="K363" i="50"/>
  <c r="J363" i="50"/>
  <c r="M362" i="50"/>
  <c r="M361" i="50" s="1"/>
  <c r="M360" i="50" s="1"/>
  <c r="K362" i="50"/>
  <c r="K361" i="50" s="1"/>
  <c r="K360" i="50" s="1"/>
  <c r="J362" i="50"/>
  <c r="J361" i="50" s="1"/>
  <c r="J360" i="50" s="1"/>
  <c r="M359" i="50"/>
  <c r="L359" i="50"/>
  <c r="K359" i="50"/>
  <c r="J359" i="50"/>
  <c r="M358" i="50"/>
  <c r="L358" i="50"/>
  <c r="K358" i="50"/>
  <c r="J358" i="50"/>
  <c r="M357" i="50"/>
  <c r="L357" i="50"/>
  <c r="K357" i="50"/>
  <c r="J357" i="50"/>
  <c r="M356" i="50"/>
  <c r="L356" i="50"/>
  <c r="K356" i="50"/>
  <c r="J356" i="50"/>
  <c r="M355" i="50"/>
  <c r="L355" i="50"/>
  <c r="K355" i="50"/>
  <c r="J355" i="50"/>
  <c r="M354" i="50"/>
  <c r="L354" i="50"/>
  <c r="K354" i="50"/>
  <c r="J354" i="50"/>
  <c r="M353" i="50"/>
  <c r="L353" i="50"/>
  <c r="K353" i="50"/>
  <c r="J353" i="50"/>
  <c r="M352" i="50"/>
  <c r="L352" i="50"/>
  <c r="K352" i="50"/>
  <c r="J352" i="50"/>
  <c r="M351" i="50"/>
  <c r="L351" i="50"/>
  <c r="K351" i="50"/>
  <c r="J351" i="50"/>
  <c r="M350" i="50"/>
  <c r="L350" i="50"/>
  <c r="K350" i="50"/>
  <c r="J350" i="50"/>
  <c r="M349" i="50"/>
  <c r="L349" i="50"/>
  <c r="K349" i="50"/>
  <c r="J349" i="50"/>
  <c r="M348" i="50"/>
  <c r="M347" i="50" s="1"/>
  <c r="M346" i="50" s="1"/>
  <c r="K348" i="50"/>
  <c r="K347" i="50" s="1"/>
  <c r="K346" i="50" s="1"/>
  <c r="J348" i="50"/>
  <c r="J347" i="50" s="1"/>
  <c r="J346" i="50" s="1"/>
  <c r="M345" i="50"/>
  <c r="K345" i="50"/>
  <c r="K344" i="50" s="1"/>
  <c r="J345" i="50"/>
  <c r="J344" i="50" s="1"/>
  <c r="M344" i="50"/>
  <c r="M343" i="50"/>
  <c r="M342" i="50" s="1"/>
  <c r="K343" i="50"/>
  <c r="K342" i="50" s="1"/>
  <c r="J343" i="50"/>
  <c r="J342" i="50" s="1"/>
  <c r="J341" i="50" s="1"/>
  <c r="M340" i="50"/>
  <c r="K340" i="50"/>
  <c r="K339" i="50" s="1"/>
  <c r="K338" i="50" s="1"/>
  <c r="J340" i="50"/>
  <c r="M339" i="50"/>
  <c r="M338" i="50" s="1"/>
  <c r="J339" i="50"/>
  <c r="J338" i="50" s="1"/>
  <c r="M337" i="50"/>
  <c r="M336" i="50" s="1"/>
  <c r="M335" i="50" s="1"/>
  <c r="K337" i="50"/>
  <c r="J337" i="50"/>
  <c r="J336" i="50" s="1"/>
  <c r="J335" i="50" s="1"/>
  <c r="K336" i="50"/>
  <c r="K335" i="50" s="1"/>
  <c r="M334" i="50"/>
  <c r="L334" i="50"/>
  <c r="K334" i="50"/>
  <c r="J334" i="50"/>
  <c r="M333" i="50"/>
  <c r="L333" i="50"/>
  <c r="K333" i="50"/>
  <c r="J333" i="50"/>
  <c r="M332" i="50"/>
  <c r="L332" i="50"/>
  <c r="K332" i="50"/>
  <c r="J332" i="50"/>
  <c r="M331" i="50"/>
  <c r="L331" i="50"/>
  <c r="K331" i="50"/>
  <c r="J331" i="50"/>
  <c r="M330" i="50"/>
  <c r="L330" i="50"/>
  <c r="K330" i="50"/>
  <c r="J330" i="50"/>
  <c r="M329" i="50"/>
  <c r="L329" i="50"/>
  <c r="K329" i="50"/>
  <c r="J329" i="50"/>
  <c r="M328" i="50"/>
  <c r="L328" i="50"/>
  <c r="K328" i="50"/>
  <c r="J328" i="50"/>
  <c r="M327" i="50"/>
  <c r="L327" i="50"/>
  <c r="K327" i="50"/>
  <c r="J327" i="50"/>
  <c r="M326" i="50"/>
  <c r="L326" i="50"/>
  <c r="K326" i="50"/>
  <c r="J326" i="50"/>
  <c r="M323" i="50"/>
  <c r="L323" i="50"/>
  <c r="K323" i="50"/>
  <c r="J323" i="50"/>
  <c r="M322" i="50"/>
  <c r="L322" i="50"/>
  <c r="K322" i="50"/>
  <c r="J322" i="50"/>
  <c r="M321" i="50"/>
  <c r="L321" i="50"/>
  <c r="K321" i="50"/>
  <c r="J321" i="50"/>
  <c r="M320" i="50"/>
  <c r="L320" i="50"/>
  <c r="K320" i="50"/>
  <c r="J320" i="50"/>
  <c r="M319" i="50"/>
  <c r="L319" i="50"/>
  <c r="K319" i="50"/>
  <c r="J319" i="50"/>
  <c r="M318" i="50"/>
  <c r="L318" i="50"/>
  <c r="K318" i="50"/>
  <c r="J318" i="50"/>
  <c r="M317" i="50"/>
  <c r="L317" i="50"/>
  <c r="K317" i="50"/>
  <c r="J317" i="50"/>
  <c r="M316" i="50"/>
  <c r="L316" i="50"/>
  <c r="K316" i="50"/>
  <c r="J316" i="50"/>
  <c r="M315" i="50"/>
  <c r="L315" i="50"/>
  <c r="K315" i="50"/>
  <c r="J315" i="50"/>
  <c r="M314" i="50"/>
  <c r="L314" i="50"/>
  <c r="K314" i="50"/>
  <c r="J314" i="50"/>
  <c r="M313" i="50"/>
  <c r="L313" i="50"/>
  <c r="K313" i="50"/>
  <c r="J313" i="50"/>
  <c r="M312" i="50"/>
  <c r="L312" i="50"/>
  <c r="K312" i="50"/>
  <c r="J312" i="50"/>
  <c r="M311" i="50"/>
  <c r="L311" i="50"/>
  <c r="K311" i="50"/>
  <c r="J311" i="50"/>
  <c r="M310" i="50"/>
  <c r="L310" i="50"/>
  <c r="K310" i="50"/>
  <c r="J310" i="50"/>
  <c r="M309" i="50"/>
  <c r="L309" i="50"/>
  <c r="K309" i="50"/>
  <c r="J309" i="50"/>
  <c r="M308" i="50"/>
  <c r="L308" i="50"/>
  <c r="K308" i="50"/>
  <c r="J308" i="50"/>
  <c r="M307" i="50"/>
  <c r="L307" i="50"/>
  <c r="K307" i="50"/>
  <c r="J307" i="50"/>
  <c r="M306" i="50"/>
  <c r="L306" i="50"/>
  <c r="K306" i="50"/>
  <c r="J306" i="50"/>
  <c r="M305" i="50"/>
  <c r="L305" i="50"/>
  <c r="K305" i="50"/>
  <c r="J305" i="50"/>
  <c r="M304" i="50"/>
  <c r="L304" i="50"/>
  <c r="K304" i="50"/>
  <c r="J304" i="50"/>
  <c r="M303" i="50"/>
  <c r="L303" i="50"/>
  <c r="K303" i="50"/>
  <c r="J303" i="50"/>
  <c r="M302" i="50"/>
  <c r="L302" i="50"/>
  <c r="K302" i="50"/>
  <c r="J302" i="50"/>
  <c r="M301" i="50"/>
  <c r="L301" i="50"/>
  <c r="K301" i="50"/>
  <c r="J301" i="50"/>
  <c r="M300" i="50"/>
  <c r="L300" i="50"/>
  <c r="K300" i="50"/>
  <c r="J300" i="50"/>
  <c r="M299" i="50"/>
  <c r="L299" i="50"/>
  <c r="K299" i="50"/>
  <c r="J299" i="50"/>
  <c r="M298" i="50"/>
  <c r="L298" i="50"/>
  <c r="K298" i="50"/>
  <c r="K297" i="50" s="1"/>
  <c r="K296" i="50" s="1"/>
  <c r="J298" i="50"/>
  <c r="M297" i="50"/>
  <c r="L297" i="50"/>
  <c r="J297" i="50"/>
  <c r="M296" i="50"/>
  <c r="L296" i="50"/>
  <c r="J296" i="50"/>
  <c r="M295" i="50"/>
  <c r="L295" i="50"/>
  <c r="K295" i="50"/>
  <c r="J295" i="50"/>
  <c r="M294" i="50"/>
  <c r="L294" i="50"/>
  <c r="K294" i="50"/>
  <c r="J294" i="50"/>
  <c r="M293" i="50"/>
  <c r="L293" i="50"/>
  <c r="K293" i="50"/>
  <c r="J293" i="50"/>
  <c r="M292" i="50"/>
  <c r="K292" i="50"/>
  <c r="K291" i="50" s="1"/>
  <c r="K290" i="50" s="1"/>
  <c r="J292" i="50"/>
  <c r="M291" i="50"/>
  <c r="M290" i="50" s="1"/>
  <c r="J291" i="50"/>
  <c r="J290" i="50" s="1"/>
  <c r="M289" i="50"/>
  <c r="M288" i="50" s="1"/>
  <c r="M287" i="50" s="1"/>
  <c r="K289" i="50"/>
  <c r="K288" i="50" s="1"/>
  <c r="K287" i="50" s="1"/>
  <c r="J289" i="50"/>
  <c r="J288" i="50" s="1"/>
  <c r="J287" i="50" s="1"/>
  <c r="M286" i="50"/>
  <c r="M285" i="50" s="1"/>
  <c r="M284" i="50" s="1"/>
  <c r="K286" i="50"/>
  <c r="K285" i="50" s="1"/>
  <c r="K284" i="50" s="1"/>
  <c r="J286" i="50"/>
  <c r="J285" i="50" s="1"/>
  <c r="J284" i="50" s="1"/>
  <c r="M282" i="50"/>
  <c r="L282" i="50"/>
  <c r="K282" i="50"/>
  <c r="J282" i="50"/>
  <c r="M281" i="50"/>
  <c r="L281" i="50"/>
  <c r="K281" i="50"/>
  <c r="J281" i="50"/>
  <c r="M280" i="50"/>
  <c r="L280" i="50"/>
  <c r="K280" i="50"/>
  <c r="J280" i="50"/>
  <c r="M279" i="50"/>
  <c r="L279" i="50"/>
  <c r="L278" i="50" s="1"/>
  <c r="L277" i="50" s="1"/>
  <c r="K279" i="50"/>
  <c r="K278" i="50" s="1"/>
  <c r="K277" i="50" s="1"/>
  <c r="J279" i="50"/>
  <c r="M278" i="50"/>
  <c r="M277" i="50" s="1"/>
  <c r="J278" i="50"/>
  <c r="J277" i="50" s="1"/>
  <c r="M276" i="50"/>
  <c r="M275" i="50" s="1"/>
  <c r="M274" i="50" s="1"/>
  <c r="L276" i="50"/>
  <c r="L275" i="50" s="1"/>
  <c r="L274" i="50" s="1"/>
  <c r="J276" i="50"/>
  <c r="J275" i="50" s="1"/>
  <c r="J274" i="50" s="1"/>
  <c r="M273" i="50"/>
  <c r="M272" i="50" s="1"/>
  <c r="M271" i="50" s="1"/>
  <c r="L273" i="50"/>
  <c r="J273" i="50"/>
  <c r="J272" i="50" s="1"/>
  <c r="J271" i="50" s="1"/>
  <c r="L272" i="50"/>
  <c r="L271" i="50" s="1"/>
  <c r="M270" i="50"/>
  <c r="L270" i="50"/>
  <c r="K270" i="50"/>
  <c r="J270" i="50"/>
  <c r="M269" i="50"/>
  <c r="L269" i="50"/>
  <c r="K269" i="50"/>
  <c r="J269" i="50"/>
  <c r="M268" i="50"/>
  <c r="L268" i="50"/>
  <c r="K268" i="50"/>
  <c r="J268" i="50"/>
  <c r="M267" i="50"/>
  <c r="L267" i="50"/>
  <c r="K267" i="50"/>
  <c r="J267" i="50"/>
  <c r="M266" i="50"/>
  <c r="L266" i="50"/>
  <c r="K266" i="50"/>
  <c r="J266" i="50"/>
  <c r="M265" i="50"/>
  <c r="L265" i="50"/>
  <c r="K265" i="50"/>
  <c r="J265" i="50"/>
  <c r="M264" i="50"/>
  <c r="L264" i="50"/>
  <c r="K264" i="50"/>
  <c r="J264" i="50"/>
  <c r="M263" i="50"/>
  <c r="L263" i="50"/>
  <c r="K263" i="50"/>
  <c r="J263" i="50"/>
  <c r="M262" i="50"/>
  <c r="L262" i="50"/>
  <c r="K262" i="50"/>
  <c r="J262" i="50"/>
  <c r="M261" i="50"/>
  <c r="L261" i="50"/>
  <c r="K261" i="50"/>
  <c r="J261" i="50"/>
  <c r="M260" i="50"/>
  <c r="L260" i="50"/>
  <c r="K260" i="50"/>
  <c r="J260" i="50"/>
  <c r="M259" i="50"/>
  <c r="L259" i="50"/>
  <c r="K259" i="50"/>
  <c r="J259" i="50"/>
  <c r="M258" i="50"/>
  <c r="K258" i="50"/>
  <c r="J258" i="50"/>
  <c r="J257" i="50" s="1"/>
  <c r="J256" i="50" s="1"/>
  <c r="M257" i="50"/>
  <c r="M256" i="50" s="1"/>
  <c r="K257" i="50"/>
  <c r="K256" i="50" s="1"/>
  <c r="M255" i="50"/>
  <c r="K255" i="50"/>
  <c r="K254" i="50" s="1"/>
  <c r="K253" i="50" s="1"/>
  <c r="J255" i="50"/>
  <c r="J254" i="50" s="1"/>
  <c r="J253" i="50" s="1"/>
  <c r="M254" i="50"/>
  <c r="M253" i="50" s="1"/>
  <c r="M252" i="50"/>
  <c r="M251" i="50" s="1"/>
  <c r="M250" i="50" s="1"/>
  <c r="L252" i="50"/>
  <c r="K252" i="50"/>
  <c r="J252" i="50"/>
  <c r="L251" i="50"/>
  <c r="L250" i="50" s="1"/>
  <c r="K251" i="50"/>
  <c r="K250" i="50" s="1"/>
  <c r="J251" i="50"/>
  <c r="J250" i="50" s="1"/>
  <c r="M249" i="50"/>
  <c r="L249" i="50"/>
  <c r="L248" i="50" s="1"/>
  <c r="L247" i="50" s="1"/>
  <c r="K249" i="50"/>
  <c r="J249" i="50"/>
  <c r="M248" i="50"/>
  <c r="M247" i="50" s="1"/>
  <c r="K248" i="50"/>
  <c r="K247" i="50" s="1"/>
  <c r="J248" i="50"/>
  <c r="J247" i="50" s="1"/>
  <c r="M246" i="50"/>
  <c r="L246" i="50"/>
  <c r="K246" i="50"/>
  <c r="J246" i="50"/>
  <c r="M245" i="50"/>
  <c r="L245" i="50"/>
  <c r="K245" i="50"/>
  <c r="J245" i="50"/>
  <c r="M244" i="50"/>
  <c r="L244" i="50"/>
  <c r="K244" i="50"/>
  <c r="J244" i="50"/>
  <c r="M243" i="50"/>
  <c r="L243" i="50"/>
  <c r="L242" i="50" s="1"/>
  <c r="L241" i="50" s="1"/>
  <c r="K243" i="50"/>
  <c r="J243" i="50"/>
  <c r="M242" i="50"/>
  <c r="M241" i="50" s="1"/>
  <c r="K242" i="50"/>
  <c r="K241" i="50" s="1"/>
  <c r="J242" i="50"/>
  <c r="J241" i="50"/>
  <c r="M240" i="50"/>
  <c r="L240" i="50"/>
  <c r="K240" i="50"/>
  <c r="J240" i="50"/>
  <c r="M239" i="50"/>
  <c r="L239" i="50"/>
  <c r="L238" i="50" s="1"/>
  <c r="K239" i="50"/>
  <c r="J239" i="50"/>
  <c r="J238" i="50" s="1"/>
  <c r="M238" i="50"/>
  <c r="K238" i="50"/>
  <c r="M236" i="50"/>
  <c r="L236" i="50"/>
  <c r="K236" i="50"/>
  <c r="J236" i="50"/>
  <c r="M235" i="50"/>
  <c r="L235" i="50"/>
  <c r="K235" i="50"/>
  <c r="J235" i="50"/>
  <c r="J234" i="50" s="1"/>
  <c r="M234" i="50"/>
  <c r="L234" i="50"/>
  <c r="K234" i="50"/>
  <c r="M233" i="50"/>
  <c r="L233" i="50"/>
  <c r="K233" i="50"/>
  <c r="J233" i="50"/>
  <c r="J232" i="50" s="1"/>
  <c r="J231" i="50" s="1"/>
  <c r="M232" i="50"/>
  <c r="L232" i="50"/>
  <c r="K232" i="50"/>
  <c r="M231" i="50"/>
  <c r="L231" i="50"/>
  <c r="K231" i="50"/>
  <c r="M230" i="50"/>
  <c r="L230" i="50"/>
  <c r="K230" i="50"/>
  <c r="J230" i="50"/>
  <c r="M229" i="50"/>
  <c r="L229" i="50"/>
  <c r="K229" i="50"/>
  <c r="J229" i="50"/>
  <c r="M228" i="50"/>
  <c r="L228" i="50"/>
  <c r="K228" i="50"/>
  <c r="J228" i="50"/>
  <c r="M227" i="50"/>
  <c r="L227" i="50"/>
  <c r="K227" i="50"/>
  <c r="J227" i="50"/>
  <c r="M226" i="50"/>
  <c r="L226" i="50"/>
  <c r="K226" i="50"/>
  <c r="J226" i="50"/>
  <c r="M225" i="50"/>
  <c r="L225" i="50"/>
  <c r="K225" i="50"/>
  <c r="J225" i="50"/>
  <c r="M224" i="50"/>
  <c r="L224" i="50"/>
  <c r="K224" i="50"/>
  <c r="J224" i="50"/>
  <c r="M223" i="50"/>
  <c r="L223" i="50"/>
  <c r="K223" i="50"/>
  <c r="J223" i="50"/>
  <c r="M222" i="50"/>
  <c r="L222" i="50"/>
  <c r="K222" i="50"/>
  <c r="J222" i="50"/>
  <c r="M221" i="50"/>
  <c r="L221" i="50"/>
  <c r="K221" i="50"/>
  <c r="M219" i="50"/>
  <c r="M218" i="50" s="1"/>
  <c r="M217" i="50" s="1"/>
  <c r="M216" i="50" s="1"/>
  <c r="M215" i="50" s="1"/>
  <c r="K219" i="50"/>
  <c r="K218" i="50" s="1"/>
  <c r="K217" i="50" s="1"/>
  <c r="K216" i="50" s="1"/>
  <c r="K215" i="50" s="1"/>
  <c r="J219" i="50"/>
  <c r="J218" i="50" s="1"/>
  <c r="J217" i="50" s="1"/>
  <c r="J216" i="50" s="1"/>
  <c r="J215" i="50" s="1"/>
  <c r="M214" i="50"/>
  <c r="M213" i="50" s="1"/>
  <c r="M212" i="50" s="1"/>
  <c r="L214" i="50"/>
  <c r="K214" i="50"/>
  <c r="J214" i="50"/>
  <c r="L213" i="50"/>
  <c r="L212" i="50" s="1"/>
  <c r="L208" i="50" s="1"/>
  <c r="K213" i="50"/>
  <c r="K212" i="50" s="1"/>
  <c r="K208" i="50" s="1"/>
  <c r="J213" i="50"/>
  <c r="J212" i="50" s="1"/>
  <c r="M211" i="50"/>
  <c r="L211" i="50"/>
  <c r="K211" i="50"/>
  <c r="J211" i="50"/>
  <c r="M210" i="50"/>
  <c r="L210" i="50"/>
  <c r="K210" i="50"/>
  <c r="J210" i="50"/>
  <c r="M209" i="50"/>
  <c r="L209" i="50"/>
  <c r="K209" i="50"/>
  <c r="J209" i="50"/>
  <c r="J208" i="50" s="1"/>
  <c r="M207" i="50"/>
  <c r="L207" i="50"/>
  <c r="K207" i="50"/>
  <c r="J207" i="50"/>
  <c r="M206" i="50"/>
  <c r="M205" i="50" s="1"/>
  <c r="M204" i="50" s="1"/>
  <c r="L206" i="50"/>
  <c r="L205" i="50" s="1"/>
  <c r="L204" i="50" s="1"/>
  <c r="K206" i="50"/>
  <c r="J206" i="50"/>
  <c r="K205" i="50"/>
  <c r="K204" i="50" s="1"/>
  <c r="J205" i="50"/>
  <c r="J204" i="50"/>
  <c r="M203" i="50"/>
  <c r="L203" i="50"/>
  <c r="K203" i="50"/>
  <c r="J203" i="50"/>
  <c r="M202" i="50"/>
  <c r="L202" i="50"/>
  <c r="K202" i="50"/>
  <c r="J202" i="50"/>
  <c r="M201" i="50"/>
  <c r="L201" i="50"/>
  <c r="K201" i="50"/>
  <c r="J201" i="50"/>
  <c r="M200" i="50"/>
  <c r="M199" i="50" s="1"/>
  <c r="M198" i="50" s="1"/>
  <c r="K200" i="50"/>
  <c r="K199" i="50" s="1"/>
  <c r="K198" i="50" s="1"/>
  <c r="J200" i="50"/>
  <c r="J199" i="50" s="1"/>
  <c r="J198" i="50" s="1"/>
  <c r="M197" i="50"/>
  <c r="M196" i="50" s="1"/>
  <c r="M195" i="50" s="1"/>
  <c r="K197" i="50"/>
  <c r="K196" i="50" s="1"/>
  <c r="K195" i="50" s="1"/>
  <c r="J197" i="50"/>
  <c r="J196" i="50" s="1"/>
  <c r="J195" i="50" s="1"/>
  <c r="M193" i="50"/>
  <c r="M192" i="50" s="1"/>
  <c r="M191" i="50" s="1"/>
  <c r="K193" i="50"/>
  <c r="K192" i="50" s="1"/>
  <c r="K191" i="50" s="1"/>
  <c r="J193" i="50"/>
  <c r="J192" i="50" s="1"/>
  <c r="J191" i="50" s="1"/>
  <c r="M190" i="50"/>
  <c r="K190" i="50"/>
  <c r="J190" i="50"/>
  <c r="J189" i="50" s="1"/>
  <c r="J188" i="50" s="1"/>
  <c r="M189" i="50"/>
  <c r="M188" i="50" s="1"/>
  <c r="K189" i="50"/>
  <c r="K188" i="50" s="1"/>
  <c r="M187" i="50"/>
  <c r="M186" i="50" s="1"/>
  <c r="M185" i="50" s="1"/>
  <c r="K187" i="50"/>
  <c r="K186" i="50" s="1"/>
  <c r="K185" i="50" s="1"/>
  <c r="J187" i="50"/>
  <c r="J186" i="50" s="1"/>
  <c r="J185" i="50" s="1"/>
  <c r="M182" i="50"/>
  <c r="K182" i="50"/>
  <c r="K181" i="50" s="1"/>
  <c r="K180" i="50" s="1"/>
  <c r="J182" i="50"/>
  <c r="J181" i="50" s="1"/>
  <c r="J180" i="50" s="1"/>
  <c r="M181" i="50"/>
  <c r="M180" i="50" s="1"/>
  <c r="M179" i="50"/>
  <c r="M178" i="50" s="1"/>
  <c r="M177" i="50" s="1"/>
  <c r="K179" i="50"/>
  <c r="K178" i="50" s="1"/>
  <c r="K177" i="50" s="1"/>
  <c r="J179" i="50"/>
  <c r="J178" i="50" s="1"/>
  <c r="J177" i="50" s="1"/>
  <c r="M176" i="50"/>
  <c r="L176" i="50"/>
  <c r="K176" i="50"/>
  <c r="J176" i="50"/>
  <c r="M175" i="50"/>
  <c r="L175" i="50"/>
  <c r="K175" i="50"/>
  <c r="J175" i="50"/>
  <c r="J174" i="50" s="1"/>
  <c r="M174" i="50"/>
  <c r="L174" i="50"/>
  <c r="K174" i="50"/>
  <c r="M173" i="50"/>
  <c r="L173" i="50"/>
  <c r="K173" i="50"/>
  <c r="K172" i="50" s="1"/>
  <c r="K171" i="50" s="1"/>
  <c r="J173" i="50"/>
  <c r="M172" i="50"/>
  <c r="M171" i="50" s="1"/>
  <c r="L172" i="50"/>
  <c r="J172" i="50"/>
  <c r="J171" i="50" s="1"/>
  <c r="L171" i="50"/>
  <c r="M170" i="50"/>
  <c r="L170" i="50"/>
  <c r="K170" i="50"/>
  <c r="J170" i="50"/>
  <c r="M169" i="50"/>
  <c r="L169" i="50"/>
  <c r="K169" i="50"/>
  <c r="K168" i="50" s="1"/>
  <c r="J169" i="50"/>
  <c r="M168" i="50"/>
  <c r="L168" i="50"/>
  <c r="J168" i="50"/>
  <c r="M166" i="50"/>
  <c r="K166" i="50"/>
  <c r="J166" i="50"/>
  <c r="J165" i="50" s="1"/>
  <c r="J164" i="50" s="1"/>
  <c r="J163" i="50" s="1"/>
  <c r="M165" i="50"/>
  <c r="M164" i="50" s="1"/>
  <c r="M163" i="50" s="1"/>
  <c r="K165" i="50"/>
  <c r="K164" i="50" s="1"/>
  <c r="K163" i="50" s="1"/>
  <c r="M162" i="50"/>
  <c r="L162" i="50"/>
  <c r="K162" i="50"/>
  <c r="J162" i="50"/>
  <c r="M161" i="50"/>
  <c r="L161" i="50"/>
  <c r="K161" i="50"/>
  <c r="K160" i="50" s="1"/>
  <c r="J161" i="50"/>
  <c r="M160" i="50"/>
  <c r="M153" i="50" s="1"/>
  <c r="L160" i="50"/>
  <c r="J160" i="50"/>
  <c r="M159" i="50"/>
  <c r="L159" i="50"/>
  <c r="K159" i="50"/>
  <c r="J159" i="50"/>
  <c r="M158" i="50"/>
  <c r="L158" i="50"/>
  <c r="K158" i="50"/>
  <c r="K157" i="50" s="1"/>
  <c r="J158" i="50"/>
  <c r="M157" i="50"/>
  <c r="L157" i="50"/>
  <c r="L153" i="50" s="1"/>
  <c r="J157" i="50"/>
  <c r="M156" i="50"/>
  <c r="L156" i="50"/>
  <c r="K156" i="50"/>
  <c r="J156" i="50"/>
  <c r="M155" i="50"/>
  <c r="L155" i="50"/>
  <c r="K155" i="50"/>
  <c r="J155" i="50"/>
  <c r="M154" i="50"/>
  <c r="L154" i="50"/>
  <c r="K154" i="50"/>
  <c r="J154" i="50"/>
  <c r="J153" i="50" s="1"/>
  <c r="M152" i="50"/>
  <c r="L152" i="50"/>
  <c r="K152" i="50"/>
  <c r="K151" i="50" s="1"/>
  <c r="K150" i="50" s="1"/>
  <c r="K149" i="50" s="1"/>
  <c r="J152" i="50"/>
  <c r="M151" i="50"/>
  <c r="M150" i="50" s="1"/>
  <c r="M149" i="50" s="1"/>
  <c r="L151" i="50"/>
  <c r="J151" i="50"/>
  <c r="J150" i="50" s="1"/>
  <c r="J149" i="50" s="1"/>
  <c r="L150" i="50"/>
  <c r="L149" i="50" s="1"/>
  <c r="M147" i="50"/>
  <c r="L147" i="50"/>
  <c r="L146" i="50" s="1"/>
  <c r="L145" i="50" s="1"/>
  <c r="K147" i="50"/>
  <c r="J147" i="50"/>
  <c r="J146" i="50" s="1"/>
  <c r="J145" i="50" s="1"/>
  <c r="M146" i="50"/>
  <c r="K146" i="50"/>
  <c r="K145" i="50" s="1"/>
  <c r="M145" i="50"/>
  <c r="M144" i="50"/>
  <c r="L144" i="50"/>
  <c r="K144" i="50"/>
  <c r="J144" i="50"/>
  <c r="M143" i="50"/>
  <c r="L143" i="50"/>
  <c r="K143" i="50"/>
  <c r="J143" i="50"/>
  <c r="M142" i="50"/>
  <c r="L142" i="50"/>
  <c r="K142" i="50"/>
  <c r="J142" i="50"/>
  <c r="J141" i="50" s="1"/>
  <c r="M141" i="50"/>
  <c r="L141" i="50"/>
  <c r="K141" i="50"/>
  <c r="M140" i="50"/>
  <c r="L140" i="50"/>
  <c r="L139" i="50" s="1"/>
  <c r="K140" i="50"/>
  <c r="K139" i="50" s="1"/>
  <c r="J140" i="50"/>
  <c r="J139" i="50" s="1"/>
  <c r="M139" i="50"/>
  <c r="M138" i="50" s="1"/>
  <c r="M137" i="50" s="1"/>
  <c r="M136" i="50" s="1"/>
  <c r="M135" i="50"/>
  <c r="L135" i="50"/>
  <c r="K135" i="50"/>
  <c r="J135" i="50"/>
  <c r="M134" i="50"/>
  <c r="L134" i="50"/>
  <c r="K134" i="50"/>
  <c r="J134" i="50"/>
  <c r="M133" i="50"/>
  <c r="L133" i="50"/>
  <c r="K133" i="50"/>
  <c r="J133" i="50"/>
  <c r="M132" i="50"/>
  <c r="L132" i="50"/>
  <c r="K132" i="50"/>
  <c r="J132" i="50"/>
  <c r="M131" i="50"/>
  <c r="L131" i="50"/>
  <c r="K131" i="50"/>
  <c r="J131" i="50"/>
  <c r="M130" i="50"/>
  <c r="L130" i="50"/>
  <c r="K130" i="50"/>
  <c r="J130" i="50"/>
  <c r="M129" i="50"/>
  <c r="M128" i="50" s="1"/>
  <c r="M127" i="50" s="1"/>
  <c r="K129" i="50"/>
  <c r="K128" i="50" s="1"/>
  <c r="K127" i="50" s="1"/>
  <c r="J129" i="50"/>
  <c r="J128" i="50" s="1"/>
  <c r="J127" i="50" s="1"/>
  <c r="M126" i="50"/>
  <c r="M125" i="50" s="1"/>
  <c r="L126" i="50"/>
  <c r="L125" i="50" s="1"/>
  <c r="K126" i="50"/>
  <c r="K125" i="50" s="1"/>
  <c r="J126" i="50"/>
  <c r="J125" i="50" s="1"/>
  <c r="M124" i="50"/>
  <c r="L124" i="50"/>
  <c r="J124" i="50"/>
  <c r="M123" i="50"/>
  <c r="L123" i="50"/>
  <c r="L122" i="50" s="1"/>
  <c r="L121" i="50" s="1"/>
  <c r="K123" i="50"/>
  <c r="J123" i="50"/>
  <c r="J122" i="50" s="1"/>
  <c r="J121" i="50" s="1"/>
  <c r="M122" i="50"/>
  <c r="K122" i="50"/>
  <c r="K121" i="50" s="1"/>
  <c r="M121" i="50"/>
  <c r="M120" i="50"/>
  <c r="L120" i="50"/>
  <c r="K120" i="50"/>
  <c r="J120" i="50"/>
  <c r="M119" i="50"/>
  <c r="L119" i="50"/>
  <c r="K119" i="50"/>
  <c r="J119" i="50"/>
  <c r="J118" i="50" s="1"/>
  <c r="M118" i="50"/>
  <c r="L118" i="50"/>
  <c r="K118" i="50"/>
  <c r="M117" i="50"/>
  <c r="L117" i="50"/>
  <c r="K117" i="50"/>
  <c r="J117" i="50"/>
  <c r="M116" i="50"/>
  <c r="L116" i="50"/>
  <c r="K116" i="50"/>
  <c r="J116" i="50"/>
  <c r="J115" i="50" s="1"/>
  <c r="M115" i="50"/>
  <c r="L115" i="50"/>
  <c r="K115" i="50"/>
  <c r="M114" i="50"/>
  <c r="L114" i="50"/>
  <c r="K114" i="50"/>
  <c r="J114" i="50"/>
  <c r="J113" i="50" s="1"/>
  <c r="J112" i="50" s="1"/>
  <c r="M113" i="50"/>
  <c r="L113" i="50"/>
  <c r="K113" i="50"/>
  <c r="M112" i="50"/>
  <c r="L112" i="50"/>
  <c r="K112" i="50"/>
  <c r="M111" i="50"/>
  <c r="M110" i="50"/>
  <c r="K110" i="50"/>
  <c r="J110" i="50"/>
  <c r="J109" i="50" s="1"/>
  <c r="J108" i="50" s="1"/>
  <c r="J107" i="50" s="1"/>
  <c r="M109" i="50"/>
  <c r="M108" i="50" s="1"/>
  <c r="M107" i="50" s="1"/>
  <c r="K109" i="50"/>
  <c r="K108" i="50" s="1"/>
  <c r="K107" i="50" s="1"/>
  <c r="M106" i="50"/>
  <c r="M105" i="50" s="1"/>
  <c r="M104" i="50" s="1"/>
  <c r="M103" i="50" s="1"/>
  <c r="K106" i="50"/>
  <c r="K105" i="50" s="1"/>
  <c r="K104" i="50" s="1"/>
  <c r="K103" i="50" s="1"/>
  <c r="J106" i="50"/>
  <c r="J105" i="50" s="1"/>
  <c r="J104" i="50" s="1"/>
  <c r="J103" i="50" s="1"/>
  <c r="M102" i="50"/>
  <c r="L102" i="50"/>
  <c r="K102" i="50"/>
  <c r="K101" i="50" s="1"/>
  <c r="K100" i="50" s="1"/>
  <c r="J102" i="50"/>
  <c r="J101" i="50" s="1"/>
  <c r="J100" i="50" s="1"/>
  <c r="M101" i="50"/>
  <c r="L101" i="50"/>
  <c r="L100" i="50" s="1"/>
  <c r="M100" i="50"/>
  <c r="M99" i="50"/>
  <c r="L99" i="50"/>
  <c r="L98" i="50" s="1"/>
  <c r="L97" i="50" s="1"/>
  <c r="K99" i="50"/>
  <c r="K98" i="50" s="1"/>
  <c r="K97" i="50" s="1"/>
  <c r="J99" i="50"/>
  <c r="J98" i="50" s="1"/>
  <c r="J97" i="50" s="1"/>
  <c r="M98" i="50"/>
  <c r="M97" i="50" s="1"/>
  <c r="M96" i="50"/>
  <c r="M95" i="50" s="1"/>
  <c r="M94" i="50" s="1"/>
  <c r="L96" i="50"/>
  <c r="L95" i="50" s="1"/>
  <c r="L94" i="50" s="1"/>
  <c r="K96" i="50"/>
  <c r="K95" i="50" s="1"/>
  <c r="K94" i="50" s="1"/>
  <c r="J96" i="50"/>
  <c r="J95" i="50" s="1"/>
  <c r="J94" i="50" s="1"/>
  <c r="M93" i="50"/>
  <c r="L93" i="50"/>
  <c r="K93" i="50"/>
  <c r="K92" i="50" s="1"/>
  <c r="K91" i="50" s="1"/>
  <c r="J93" i="50"/>
  <c r="J92" i="50" s="1"/>
  <c r="J91" i="50" s="1"/>
  <c r="M92" i="50"/>
  <c r="L92" i="50"/>
  <c r="M91" i="50"/>
  <c r="L91" i="50"/>
  <c r="M90" i="50"/>
  <c r="L90" i="50"/>
  <c r="K90" i="50"/>
  <c r="J90" i="50"/>
  <c r="M89" i="50"/>
  <c r="L89" i="50"/>
  <c r="K89" i="50"/>
  <c r="J89" i="50"/>
  <c r="M88" i="50"/>
  <c r="L88" i="50"/>
  <c r="K88" i="50"/>
  <c r="J88" i="50"/>
  <c r="M87" i="50"/>
  <c r="L87" i="50"/>
  <c r="K87" i="50"/>
  <c r="J87" i="50"/>
  <c r="J86" i="50" s="1"/>
  <c r="J83" i="50" s="1"/>
  <c r="M86" i="50"/>
  <c r="L86" i="50"/>
  <c r="K86" i="50"/>
  <c r="M85" i="50"/>
  <c r="L85" i="50"/>
  <c r="K85" i="50"/>
  <c r="J85" i="50"/>
  <c r="M84" i="50"/>
  <c r="L84" i="50"/>
  <c r="K84" i="50"/>
  <c r="J84" i="50"/>
  <c r="M83" i="50"/>
  <c r="L83" i="50"/>
  <c r="K83" i="50"/>
  <c r="M81" i="50"/>
  <c r="L81" i="50"/>
  <c r="K81" i="50"/>
  <c r="J81" i="50"/>
  <c r="M80" i="50"/>
  <c r="L80" i="50"/>
  <c r="K80" i="50"/>
  <c r="J80" i="50"/>
  <c r="M79" i="50"/>
  <c r="L79" i="50"/>
  <c r="K79" i="50"/>
  <c r="J79" i="50"/>
  <c r="J78" i="50" s="1"/>
  <c r="M78" i="50"/>
  <c r="L78" i="50"/>
  <c r="K78" i="50"/>
  <c r="M77" i="50"/>
  <c r="L77" i="50"/>
  <c r="K77" i="50"/>
  <c r="K76" i="50" s="1"/>
  <c r="K75" i="50" s="1"/>
  <c r="J77" i="50"/>
  <c r="J76" i="50" s="1"/>
  <c r="J75" i="50" s="1"/>
  <c r="M76" i="50"/>
  <c r="L76" i="50"/>
  <c r="L75" i="50" s="1"/>
  <c r="M75" i="50"/>
  <c r="M74" i="50"/>
  <c r="L74" i="50"/>
  <c r="K74" i="50"/>
  <c r="J74" i="50"/>
  <c r="M73" i="50"/>
  <c r="L73" i="50"/>
  <c r="K73" i="50"/>
  <c r="J73" i="50"/>
  <c r="M72" i="50"/>
  <c r="L72" i="50"/>
  <c r="K72" i="50"/>
  <c r="J72" i="50"/>
  <c r="M71" i="50"/>
  <c r="L71" i="50"/>
  <c r="K71" i="50"/>
  <c r="J71" i="50"/>
  <c r="M70" i="50"/>
  <c r="L70" i="50"/>
  <c r="K70" i="50"/>
  <c r="K69" i="50" s="1"/>
  <c r="J70" i="50"/>
  <c r="J69" i="50" s="1"/>
  <c r="M69" i="50"/>
  <c r="L69" i="50"/>
  <c r="M68" i="50"/>
  <c r="L68" i="50"/>
  <c r="K68" i="50"/>
  <c r="J68" i="50"/>
  <c r="M67" i="50"/>
  <c r="L67" i="50"/>
  <c r="K67" i="50"/>
  <c r="J67" i="50"/>
  <c r="M66" i="50"/>
  <c r="L66" i="50"/>
  <c r="K66" i="50"/>
  <c r="J66" i="50"/>
  <c r="M65" i="50"/>
  <c r="L65" i="50"/>
  <c r="K65" i="50"/>
  <c r="J65" i="50"/>
  <c r="J64" i="50" s="1"/>
  <c r="J63" i="50" s="1"/>
  <c r="M64" i="50"/>
  <c r="L64" i="50"/>
  <c r="K64" i="50"/>
  <c r="M63" i="50"/>
  <c r="L63" i="50"/>
  <c r="K63" i="50"/>
  <c r="M62" i="50"/>
  <c r="L62" i="50"/>
  <c r="K62" i="50"/>
  <c r="J62" i="50"/>
  <c r="J61" i="50" s="1"/>
  <c r="J60" i="50" s="1"/>
  <c r="M61" i="50"/>
  <c r="L61" i="50"/>
  <c r="K61" i="50"/>
  <c r="M60" i="50"/>
  <c r="L60" i="50"/>
  <c r="K60" i="50"/>
  <c r="M59" i="50"/>
  <c r="L59" i="50"/>
  <c r="K59" i="50"/>
  <c r="J59" i="50"/>
  <c r="J58" i="50" s="1"/>
  <c r="J57" i="50" s="1"/>
  <c r="M58" i="50"/>
  <c r="L58" i="50"/>
  <c r="K58" i="50"/>
  <c r="M57" i="50"/>
  <c r="L57" i="50"/>
  <c r="K57" i="50"/>
  <c r="M56" i="50"/>
  <c r="L56" i="50"/>
  <c r="K56" i="50"/>
  <c r="J56" i="50"/>
  <c r="M55" i="50"/>
  <c r="L55" i="50"/>
  <c r="K55" i="50"/>
  <c r="J55" i="50"/>
  <c r="J54" i="50" s="1"/>
  <c r="M54" i="50"/>
  <c r="L54" i="50"/>
  <c r="K54" i="50"/>
  <c r="M53" i="50"/>
  <c r="L53" i="50"/>
  <c r="K53" i="50"/>
  <c r="J53" i="50"/>
  <c r="M52" i="50"/>
  <c r="L52" i="50"/>
  <c r="K52" i="50"/>
  <c r="K51" i="50" s="1"/>
  <c r="J52" i="50"/>
  <c r="M51" i="50"/>
  <c r="L51" i="50"/>
  <c r="J51" i="50"/>
  <c r="M50" i="50"/>
  <c r="L50" i="50"/>
  <c r="K50" i="50"/>
  <c r="J50" i="50"/>
  <c r="M49" i="50"/>
  <c r="L49" i="50"/>
  <c r="K49" i="50"/>
  <c r="J49" i="50"/>
  <c r="M48" i="50"/>
  <c r="M47" i="50" s="1"/>
  <c r="K48" i="50"/>
  <c r="J48" i="50"/>
  <c r="K47" i="50"/>
  <c r="J47" i="50"/>
  <c r="M46" i="50"/>
  <c r="K46" i="50"/>
  <c r="J46" i="50"/>
  <c r="M45" i="50"/>
  <c r="K45" i="50"/>
  <c r="J45" i="50"/>
  <c r="K44" i="50"/>
  <c r="M43" i="50"/>
  <c r="K43" i="50"/>
  <c r="J43" i="50"/>
  <c r="J42" i="50" s="1"/>
  <c r="J41" i="50" s="1"/>
  <c r="M42" i="50"/>
  <c r="M41" i="50" s="1"/>
  <c r="K42" i="50"/>
  <c r="K41" i="50" s="1"/>
  <c r="M40" i="50"/>
  <c r="L40" i="50"/>
  <c r="K40" i="50"/>
  <c r="K39" i="50" s="1"/>
  <c r="J40" i="50"/>
  <c r="M39" i="50"/>
  <c r="L39" i="50"/>
  <c r="J39" i="50"/>
  <c r="M38" i="50"/>
  <c r="L38" i="50"/>
  <c r="K38" i="50"/>
  <c r="K37" i="50" s="1"/>
  <c r="J38" i="50"/>
  <c r="M37" i="50"/>
  <c r="L37" i="50"/>
  <c r="J37" i="50"/>
  <c r="J36" i="50" s="1"/>
  <c r="M36" i="50"/>
  <c r="L36" i="50"/>
  <c r="M35" i="50"/>
  <c r="L35" i="50"/>
  <c r="K35" i="50"/>
  <c r="K34" i="50" s="1"/>
  <c r="J35" i="50"/>
  <c r="M34" i="50"/>
  <c r="L34" i="50"/>
  <c r="J34" i="50"/>
  <c r="M33" i="50"/>
  <c r="L33" i="50"/>
  <c r="K33" i="50"/>
  <c r="K32" i="50" s="1"/>
  <c r="K31" i="50" s="1"/>
  <c r="J33" i="50"/>
  <c r="M32" i="50"/>
  <c r="L32" i="50"/>
  <c r="J32" i="50"/>
  <c r="J31" i="50" s="1"/>
  <c r="M31" i="50"/>
  <c r="L31" i="50"/>
  <c r="M30" i="50"/>
  <c r="L30" i="50"/>
  <c r="K30" i="50"/>
  <c r="J30" i="50"/>
  <c r="M29" i="50"/>
  <c r="L29" i="50"/>
  <c r="K29" i="50"/>
  <c r="J29" i="50"/>
  <c r="M28" i="50"/>
  <c r="L28" i="50"/>
  <c r="K28" i="50"/>
  <c r="J28" i="50"/>
  <c r="J27" i="50" s="1"/>
  <c r="J26" i="50" s="1"/>
  <c r="M27" i="50"/>
  <c r="L27" i="50"/>
  <c r="K27" i="50"/>
  <c r="K26" i="50" s="1"/>
  <c r="M26" i="50"/>
  <c r="L26" i="50"/>
  <c r="M25" i="50"/>
  <c r="L25" i="50"/>
  <c r="K25" i="50"/>
  <c r="K24" i="50" s="1"/>
  <c r="J25" i="50"/>
  <c r="M24" i="50"/>
  <c r="L24" i="50"/>
  <c r="J24" i="50"/>
  <c r="M23" i="50"/>
  <c r="L23" i="50"/>
  <c r="K23" i="50"/>
  <c r="J23" i="50"/>
  <c r="J22" i="50" s="1"/>
  <c r="J21" i="50" s="1"/>
  <c r="M22" i="50"/>
  <c r="L22" i="50"/>
  <c r="L21" i="50" s="1"/>
  <c r="K22" i="50"/>
  <c r="M20" i="50"/>
  <c r="L20" i="50"/>
  <c r="K20" i="50"/>
  <c r="K19" i="50" s="1"/>
  <c r="J20" i="50"/>
  <c r="J19" i="50" s="1"/>
  <c r="M19" i="50"/>
  <c r="L19" i="50"/>
  <c r="M18" i="50"/>
  <c r="L18" i="50"/>
  <c r="K18" i="50"/>
  <c r="K17" i="50" s="1"/>
  <c r="J18" i="50"/>
  <c r="J17" i="50" s="1"/>
  <c r="M17" i="50"/>
  <c r="L17" i="50"/>
  <c r="M16" i="50"/>
  <c r="L16" i="50"/>
  <c r="M14" i="50"/>
  <c r="L14" i="50"/>
  <c r="K14" i="50"/>
  <c r="J14" i="50"/>
  <c r="M13" i="50"/>
  <c r="L13" i="50"/>
  <c r="K13" i="50"/>
  <c r="J13" i="50"/>
  <c r="M12" i="50"/>
  <c r="L12" i="50"/>
  <c r="K12" i="50"/>
  <c r="K11" i="50" s="1"/>
  <c r="K10" i="50" s="1"/>
  <c r="K9" i="50" s="1"/>
  <c r="J12" i="50"/>
  <c r="J11" i="50" s="1"/>
  <c r="J10" i="50" s="1"/>
  <c r="J9" i="50" s="1"/>
  <c r="M11" i="50"/>
  <c r="L11" i="50"/>
  <c r="L10" i="50" s="1"/>
  <c r="L9" i="50" s="1"/>
  <c r="M10" i="50"/>
  <c r="M9" i="50" s="1"/>
  <c r="J466" i="47"/>
  <c r="J465" i="47" s="1"/>
  <c r="J463" i="47"/>
  <c r="J462" i="47"/>
  <c r="J460" i="47"/>
  <c r="J459" i="47"/>
  <c r="J458" i="47" s="1"/>
  <c r="J457" i="47" s="1"/>
  <c r="J456" i="47" s="1"/>
  <c r="J454" i="47"/>
  <c r="J451" i="47" s="1"/>
  <c r="J450" i="47" s="1"/>
  <c r="J449" i="47" s="1"/>
  <c r="J448" i="47" s="1"/>
  <c r="J452" i="47"/>
  <c r="J446" i="47"/>
  <c r="J445" i="47" s="1"/>
  <c r="J444" i="47" s="1"/>
  <c r="J442" i="47"/>
  <c r="J441" i="47" s="1"/>
  <c r="J440" i="47" s="1"/>
  <c r="J437" i="47"/>
  <c r="J436" i="47"/>
  <c r="J435" i="47" s="1"/>
  <c r="J433" i="47"/>
  <c r="J432" i="47" s="1"/>
  <c r="J431" i="47" s="1"/>
  <c r="J429" i="47"/>
  <c r="J428" i="47" s="1"/>
  <c r="J426" i="47"/>
  <c r="J425" i="47"/>
  <c r="J423" i="47"/>
  <c r="J421" i="47"/>
  <c r="J415" i="47"/>
  <c r="J414" i="47" s="1"/>
  <c r="J412" i="47"/>
  <c r="J411" i="47" s="1"/>
  <c r="J409" i="47"/>
  <c r="J408" i="47"/>
  <c r="J406" i="47"/>
  <c r="J405" i="47" s="1"/>
  <c r="J403" i="47"/>
  <c r="J402" i="47" s="1"/>
  <c r="J399" i="47"/>
  <c r="J398" i="47" s="1"/>
  <c r="J397" i="47" s="1"/>
  <c r="J394" i="47"/>
  <c r="J393" i="47" s="1"/>
  <c r="J392" i="47" s="1"/>
  <c r="J389" i="47"/>
  <c r="J388" i="47" s="1"/>
  <c r="J386" i="47"/>
  <c r="J385" i="47" s="1"/>
  <c r="J383" i="47"/>
  <c r="J382" i="47"/>
  <c r="J375" i="47"/>
  <c r="J374" i="47" s="1"/>
  <c r="J372" i="47"/>
  <c r="J370" i="47"/>
  <c r="J367" i="47" s="1"/>
  <c r="J368" i="47"/>
  <c r="J365" i="47"/>
  <c r="J364" i="47"/>
  <c r="J362" i="47"/>
  <c r="J360" i="47"/>
  <c r="J359" i="47" s="1"/>
  <c r="J356" i="47"/>
  <c r="J353" i="47" s="1"/>
  <c r="J352" i="47" s="1"/>
  <c r="J350" i="47"/>
  <c r="J349" i="47" s="1"/>
  <c r="J347" i="47"/>
  <c r="J346" i="47" s="1"/>
  <c r="J344" i="47"/>
  <c r="J343" i="47" s="1"/>
  <c r="J341" i="47"/>
  <c r="J340" i="47" s="1"/>
  <c r="J338" i="47"/>
  <c r="J337" i="47" s="1"/>
  <c r="J335" i="47"/>
  <c r="J332" i="47"/>
  <c r="J329" i="47"/>
  <c r="J328" i="47" s="1"/>
  <c r="J326" i="47"/>
  <c r="J325" i="47" s="1"/>
  <c r="J323" i="47"/>
  <c r="J322" i="47" s="1"/>
  <c r="J320" i="47"/>
  <c r="J319" i="47" s="1"/>
  <c r="J317" i="47"/>
  <c r="J316" i="47" s="1"/>
  <c r="J314" i="47"/>
  <c r="J313" i="47"/>
  <c r="J311" i="47"/>
  <c r="J308" i="47"/>
  <c r="J304" i="47"/>
  <c r="J303" i="47" s="1"/>
  <c r="J301" i="47"/>
  <c r="J300" i="47" s="1"/>
  <c r="J298" i="47"/>
  <c r="J297" i="47"/>
  <c r="J295" i="47"/>
  <c r="J294" i="47" s="1"/>
  <c r="J292" i="47"/>
  <c r="J291" i="47" s="1"/>
  <c r="J286" i="47"/>
  <c r="J285" i="47" s="1"/>
  <c r="J283" i="47"/>
  <c r="J282" i="47" s="1"/>
  <c r="J280" i="47"/>
  <c r="J279" i="47"/>
  <c r="J277" i="47"/>
  <c r="J276" i="47"/>
  <c r="J274" i="47"/>
  <c r="J273" i="47" s="1"/>
  <c r="J271" i="47"/>
  <c r="J270" i="47" s="1"/>
  <c r="J266" i="47"/>
  <c r="J265" i="47"/>
  <c r="J264" i="47" s="1"/>
  <c r="J262" i="47"/>
  <c r="J261" i="47" s="1"/>
  <c r="J259" i="47"/>
  <c r="J257" i="47"/>
  <c r="J254" i="47"/>
  <c r="J252" i="47"/>
  <c r="J251" i="47" s="1"/>
  <c r="J248" i="47"/>
  <c r="J247" i="47" s="1"/>
  <c r="J246" i="47" s="1"/>
  <c r="J243" i="47"/>
  <c r="J242" i="47" s="1"/>
  <c r="J241" i="47" s="1"/>
  <c r="J239" i="47"/>
  <c r="J238" i="47"/>
  <c r="J236" i="47"/>
  <c r="J235" i="47" s="1"/>
  <c r="J233" i="47"/>
  <c r="J232" i="47" s="1"/>
  <c r="J230" i="47"/>
  <c r="J228" i="47"/>
  <c r="J227" i="47"/>
  <c r="J225" i="47"/>
  <c r="J224" i="47" s="1"/>
  <c r="J222" i="47"/>
  <c r="J220" i="47"/>
  <c r="J217" i="47"/>
  <c r="J216" i="47"/>
  <c r="J214" i="47"/>
  <c r="J213" i="47" s="1"/>
  <c r="J211" i="47"/>
  <c r="J210" i="47" s="1"/>
  <c r="J208" i="47"/>
  <c r="J207" i="47" s="1"/>
  <c r="J205" i="47"/>
  <c r="J204" i="47"/>
  <c r="J200" i="47"/>
  <c r="J199" i="47" s="1"/>
  <c r="J197" i="47"/>
  <c r="J196" i="47" s="1"/>
  <c r="J194" i="47"/>
  <c r="J193" i="47" s="1"/>
  <c r="L286" i="50"/>
  <c r="L285" i="50" s="1"/>
  <c r="L284" i="50" s="1"/>
  <c r="J191" i="47"/>
  <c r="J190" i="47" s="1"/>
  <c r="J186" i="47"/>
  <c r="J185" i="47" s="1"/>
  <c r="J184" i="47" s="1"/>
  <c r="J183" i="47" s="1"/>
  <c r="J181" i="47"/>
  <c r="J180" i="47" s="1"/>
  <c r="J176" i="47" s="1"/>
  <c r="J174" i="47"/>
  <c r="J173" i="47" s="1"/>
  <c r="J172" i="47" s="1"/>
  <c r="J170" i="47"/>
  <c r="J169" i="47" s="1"/>
  <c r="J167" i="47"/>
  <c r="J166" i="47"/>
  <c r="J164" i="47"/>
  <c r="J163" i="47" s="1"/>
  <c r="J160" i="47"/>
  <c r="J159" i="47" s="1"/>
  <c r="J157" i="47"/>
  <c r="J156" i="47" s="1"/>
  <c r="J154" i="47"/>
  <c r="J153" i="47" s="1"/>
  <c r="J149" i="47"/>
  <c r="J148" i="47"/>
  <c r="J146" i="47"/>
  <c r="J145" i="47" s="1"/>
  <c r="J135" i="47" s="1"/>
  <c r="J143" i="47"/>
  <c r="J142" i="47"/>
  <c r="J140" i="47"/>
  <c r="J139" i="47" s="1"/>
  <c r="J137" i="47"/>
  <c r="J136" i="47"/>
  <c r="J133" i="47"/>
  <c r="J132" i="47" s="1"/>
  <c r="J131" i="47" s="1"/>
  <c r="J129" i="47"/>
  <c r="J128" i="47"/>
  <c r="J126" i="47"/>
  <c r="J125" i="47" s="1"/>
  <c r="J123" i="47"/>
  <c r="J122" i="47" s="1"/>
  <c r="J119" i="47"/>
  <c r="J118" i="47" s="1"/>
  <c r="J117" i="47" s="1"/>
  <c r="J114" i="47"/>
  <c r="J113" i="47" s="1"/>
  <c r="J111" i="47"/>
  <c r="J109" i="47"/>
  <c r="J107" i="47"/>
  <c r="J102" i="47"/>
  <c r="J100" i="47"/>
  <c r="J98" i="47"/>
  <c r="J93" i="47"/>
  <c r="J92" i="47" s="1"/>
  <c r="J90" i="47"/>
  <c r="J89" i="47" s="1"/>
  <c r="J87" i="47"/>
  <c r="J86" i="47" s="1"/>
  <c r="J84" i="47"/>
  <c r="J83" i="47"/>
  <c r="J80" i="47"/>
  <c r="J79" i="47" s="1"/>
  <c r="J78" i="47" s="1"/>
  <c r="J76" i="47"/>
  <c r="J75" i="47" s="1"/>
  <c r="J74" i="47" s="1"/>
  <c r="J72" i="47"/>
  <c r="J71" i="47" s="1"/>
  <c r="J69" i="47"/>
  <c r="J68" i="47" s="1"/>
  <c r="J66" i="47"/>
  <c r="J65" i="47" s="1"/>
  <c r="J63" i="47"/>
  <c r="J62" i="47"/>
  <c r="J60" i="47"/>
  <c r="J59" i="47" s="1"/>
  <c r="J57" i="47"/>
  <c r="J56" i="47"/>
  <c r="J54" i="47"/>
  <c r="J53" i="47" s="1"/>
  <c r="J51" i="47"/>
  <c r="J50" i="47"/>
  <c r="J48" i="47"/>
  <c r="J47" i="47"/>
  <c r="J45" i="47"/>
  <c r="J43" i="47"/>
  <c r="L54" i="2"/>
  <c r="L53" i="2" s="1"/>
  <c r="J41" i="47"/>
  <c r="J38" i="47"/>
  <c r="J37" i="47" s="1"/>
  <c r="J35" i="47"/>
  <c r="J33" i="47"/>
  <c r="J32" i="47" s="1"/>
  <c r="J30" i="47"/>
  <c r="J28" i="47"/>
  <c r="J27" i="47"/>
  <c r="J25" i="47"/>
  <c r="J23" i="47"/>
  <c r="J22" i="47" s="1"/>
  <c r="J20" i="47"/>
  <c r="J18" i="47"/>
  <c r="J15" i="47"/>
  <c r="J13" i="47"/>
  <c r="J12" i="47" s="1"/>
  <c r="M179" i="2" l="1"/>
  <c r="M178" i="2" s="1"/>
  <c r="K138" i="50"/>
  <c r="M208" i="50"/>
  <c r="K153" i="50"/>
  <c r="L424" i="2"/>
  <c r="L423" i="2" s="1"/>
  <c r="L422" i="2" s="1"/>
  <c r="M376" i="2"/>
  <c r="M375" i="2" s="1"/>
  <c r="M374" i="2" s="1"/>
  <c r="J221" i="50"/>
  <c r="J290" i="47"/>
  <c r="J121" i="47"/>
  <c r="J97" i="47"/>
  <c r="J96" i="47" s="1"/>
  <c r="J95" i="47" s="1"/>
  <c r="L44" i="2"/>
  <c r="K34" i="2"/>
  <c r="J82" i="47"/>
  <c r="J10" i="2"/>
  <c r="J9" i="2" s="1"/>
  <c r="M21" i="50"/>
  <c r="M194" i="50"/>
  <c r="K137" i="50"/>
  <c r="K136" i="50" s="1"/>
  <c r="K194" i="50"/>
  <c r="J420" i="47"/>
  <c r="J419" i="47" s="1"/>
  <c r="J418" i="47" s="1"/>
  <c r="K283" i="50"/>
  <c r="K124" i="50"/>
  <c r="L138" i="50"/>
  <c r="L137" i="50" s="1"/>
  <c r="L136" i="50" s="1"/>
  <c r="J373" i="50"/>
  <c r="J372" i="50" s="1"/>
  <c r="K10" i="2"/>
  <c r="K9" i="2" s="1"/>
  <c r="L287" i="2"/>
  <c r="L286" i="2" s="1"/>
  <c r="L285" i="2" s="1"/>
  <c r="L279" i="2" s="1"/>
  <c r="J106" i="47"/>
  <c r="J105" i="47" s="1"/>
  <c r="J104" i="47" s="1"/>
  <c r="J307" i="47"/>
  <c r="J306" i="47" s="1"/>
  <c r="J289" i="47" s="1"/>
  <c r="J288" i="47" s="1"/>
  <c r="J331" i="47"/>
  <c r="J358" i="47"/>
  <c r="L358" i="47"/>
  <c r="L289" i="47" s="1"/>
  <c r="L288" i="47" s="1"/>
  <c r="L468" i="47" s="1"/>
  <c r="J310" i="47"/>
  <c r="J334" i="47"/>
  <c r="J44" i="50"/>
  <c r="L10" i="2"/>
  <c r="L9" i="2" s="1"/>
  <c r="K424" i="2"/>
  <c r="K423" i="2" s="1"/>
  <c r="K422" i="2" s="1"/>
  <c r="M470" i="2"/>
  <c r="J381" i="47"/>
  <c r="J380" i="47" s="1"/>
  <c r="K377" i="47"/>
  <c r="M44" i="50"/>
  <c r="K358" i="47"/>
  <c r="K289" i="47" s="1"/>
  <c r="K288" i="47" s="1"/>
  <c r="K468" i="47" s="1"/>
  <c r="J162" i="47"/>
  <c r="J269" i="47"/>
  <c r="J268" i="47" s="1"/>
  <c r="M341" i="50"/>
  <c r="M325" i="50" s="1"/>
  <c r="M324" i="50" s="1"/>
  <c r="L373" i="50"/>
  <c r="L372" i="50" s="1"/>
  <c r="L298" i="2"/>
  <c r="J376" i="2"/>
  <c r="J375" i="2" s="1"/>
  <c r="J374" i="2" s="1"/>
  <c r="J116" i="47"/>
  <c r="M29" i="2"/>
  <c r="M125" i="2"/>
  <c r="M124" i="2" s="1"/>
  <c r="M123" i="2" s="1"/>
  <c r="M373" i="50"/>
  <c r="M378" i="50"/>
  <c r="K396" i="50"/>
  <c r="M184" i="50"/>
  <c r="M283" i="50"/>
  <c r="K111" i="50"/>
  <c r="M297" i="2"/>
  <c r="M298" i="2"/>
  <c r="M52" i="2"/>
  <c r="M231" i="2"/>
  <c r="L410" i="2"/>
  <c r="L409" i="2" s="1"/>
  <c r="M167" i="50"/>
  <c r="M148" i="50" s="1"/>
  <c r="J292" i="2"/>
  <c r="M113" i="2"/>
  <c r="M112" i="2" s="1"/>
  <c r="M111" i="2" s="1"/>
  <c r="J255" i="2"/>
  <c r="M287" i="2"/>
  <c r="K376" i="2"/>
  <c r="K375" i="2" s="1"/>
  <c r="K374" i="2" s="1"/>
  <c r="K410" i="2"/>
  <c r="K409" i="2" s="1"/>
  <c r="K341" i="50"/>
  <c r="J34" i="2"/>
  <c r="J200" i="2"/>
  <c r="J199" i="2" s="1"/>
  <c r="K404" i="2"/>
  <c r="K400" i="2" s="1"/>
  <c r="K399" i="2" s="1"/>
  <c r="J410" i="2"/>
  <c r="J409" i="2" s="1"/>
  <c r="J424" i="2"/>
  <c r="J423" i="2" s="1"/>
  <c r="J422" i="2" s="1"/>
  <c r="L465" i="2"/>
  <c r="L464" i="2" s="1"/>
  <c r="L39" i="2"/>
  <c r="K141" i="2"/>
  <c r="K140" i="2" s="1"/>
  <c r="M263" i="2"/>
  <c r="M262" i="2" s="1"/>
  <c r="M261" i="2" s="1"/>
  <c r="L400" i="2"/>
  <c r="L399" i="2" s="1"/>
  <c r="M421" i="2"/>
  <c r="M200" i="2"/>
  <c r="M199" i="2" s="1"/>
  <c r="L256" i="2"/>
  <c r="K321" i="2"/>
  <c r="K320" i="2" s="1"/>
  <c r="K319" i="2" s="1"/>
  <c r="L382" i="2"/>
  <c r="L381" i="2" s="1"/>
  <c r="K433" i="2"/>
  <c r="K432" i="2" s="1"/>
  <c r="K455" i="2"/>
  <c r="M442" i="50"/>
  <c r="J287" i="2"/>
  <c r="M455" i="2"/>
  <c r="J325" i="50"/>
  <c r="J324" i="50" s="1"/>
  <c r="K325" i="50"/>
  <c r="K324" i="50" s="1"/>
  <c r="J141" i="2"/>
  <c r="J140" i="2" s="1"/>
  <c r="M255" i="2"/>
  <c r="J179" i="2"/>
  <c r="J178" i="2" s="1"/>
  <c r="J283" i="50"/>
  <c r="L320" i="2"/>
  <c r="L319" i="2" s="1"/>
  <c r="J442" i="50"/>
  <c r="M286" i="2"/>
  <c r="M285" i="2" s="1"/>
  <c r="M279" i="2" s="1"/>
  <c r="J297" i="2"/>
  <c r="J298" i="2"/>
  <c r="L29" i="2"/>
  <c r="J87" i="2"/>
  <c r="J86" i="2" s="1"/>
  <c r="J113" i="2"/>
  <c r="J112" i="2" s="1"/>
  <c r="J111" i="2" s="1"/>
  <c r="J125" i="2"/>
  <c r="J124" i="2" s="1"/>
  <c r="J123" i="2" s="1"/>
  <c r="L34" i="2"/>
  <c r="K125" i="2"/>
  <c r="K124" i="2" s="1"/>
  <c r="K123" i="2" s="1"/>
  <c r="L141" i="2"/>
  <c r="L140" i="2" s="1"/>
  <c r="J470" i="2"/>
  <c r="K470" i="2"/>
  <c r="M87" i="2"/>
  <c r="M86" i="2" s="1"/>
  <c r="J231" i="2"/>
  <c r="J263" i="2"/>
  <c r="J262" i="2" s="1"/>
  <c r="J261" i="2" s="1"/>
  <c r="K337" i="2"/>
  <c r="K336" i="2" s="1"/>
  <c r="L470" i="2"/>
  <c r="J157" i="2"/>
  <c r="J156" i="2" s="1"/>
  <c r="J382" i="2"/>
  <c r="J381" i="2" s="1"/>
  <c r="M410" i="2"/>
  <c r="M409" i="2" s="1"/>
  <c r="M82" i="50"/>
  <c r="M237" i="50"/>
  <c r="J396" i="50"/>
  <c r="M404" i="50"/>
  <c r="K442" i="50"/>
  <c r="J404" i="50"/>
  <c r="M426" i="50"/>
  <c r="J184" i="50"/>
  <c r="M396" i="50"/>
  <c r="L51" i="2"/>
  <c r="L50" i="2" s="1"/>
  <c r="L49" i="2" s="1"/>
  <c r="L43" i="50"/>
  <c r="L42" i="50" s="1"/>
  <c r="L41" i="50" s="1"/>
  <c r="K82" i="50"/>
  <c r="J17" i="47"/>
  <c r="L155" i="2"/>
  <c r="L154" i="2" s="1"/>
  <c r="L153" i="2" s="1"/>
  <c r="L152" i="2" s="1"/>
  <c r="L151" i="2" s="1"/>
  <c r="L166" i="50"/>
  <c r="L165" i="50" s="1"/>
  <c r="L164" i="50" s="1"/>
  <c r="L163" i="50" s="1"/>
  <c r="L188" i="2"/>
  <c r="L187" i="2" s="1"/>
  <c r="L186" i="2" s="1"/>
  <c r="L292" i="50"/>
  <c r="L291" i="50" s="1"/>
  <c r="L290" i="50" s="1"/>
  <c r="J219" i="47"/>
  <c r="L238" i="2"/>
  <c r="L237" i="2" s="1"/>
  <c r="L236" i="2" s="1"/>
  <c r="L348" i="50"/>
  <c r="L347" i="50" s="1"/>
  <c r="L346" i="50" s="1"/>
  <c r="K289" i="2"/>
  <c r="K288" i="2" s="1"/>
  <c r="K375" i="50"/>
  <c r="K374" i="50" s="1"/>
  <c r="K291" i="2"/>
  <c r="K290" i="2" s="1"/>
  <c r="K377" i="50"/>
  <c r="K376" i="50" s="1"/>
  <c r="K294" i="2"/>
  <c r="K293" i="2" s="1"/>
  <c r="K380" i="50"/>
  <c r="K379" i="50" s="1"/>
  <c r="L266" i="2"/>
  <c r="L265" i="2" s="1"/>
  <c r="L264" i="2" s="1"/>
  <c r="L263" i="2" s="1"/>
  <c r="L262" i="2" s="1"/>
  <c r="L261" i="2" s="1"/>
  <c r="L410" i="50"/>
  <c r="L409" i="50" s="1"/>
  <c r="L408" i="50" s="1"/>
  <c r="L404" i="50" s="1"/>
  <c r="K276" i="50"/>
  <c r="K275" i="50" s="1"/>
  <c r="K274" i="50" s="1"/>
  <c r="L203" i="2"/>
  <c r="L202" i="2" s="1"/>
  <c r="L201" i="2" s="1"/>
  <c r="L179" i="50"/>
  <c r="L178" i="50" s="1"/>
  <c r="L177" i="50" s="1"/>
  <c r="L169" i="2"/>
  <c r="L168" i="2" s="1"/>
  <c r="L167" i="2" s="1"/>
  <c r="L193" i="50"/>
  <c r="L192" i="50" s="1"/>
  <c r="L191" i="50" s="1"/>
  <c r="L163" i="2"/>
  <c r="L162" i="2" s="1"/>
  <c r="L161" i="2" s="1"/>
  <c r="L200" i="50"/>
  <c r="L199" i="50" s="1"/>
  <c r="L198" i="50" s="1"/>
  <c r="L254" i="2"/>
  <c r="L253" i="2" s="1"/>
  <c r="L252" i="2" s="1"/>
  <c r="L251" i="2" s="1"/>
  <c r="L250" i="2" s="1"/>
  <c r="L362" i="50"/>
  <c r="L361" i="50" s="1"/>
  <c r="L360" i="50" s="1"/>
  <c r="J439" i="47"/>
  <c r="L198" i="2"/>
  <c r="L197" i="2" s="1"/>
  <c r="L196" i="2" s="1"/>
  <c r="L195" i="2" s="1"/>
  <c r="L194" i="2" s="1"/>
  <c r="L219" i="50"/>
  <c r="L218" i="50" s="1"/>
  <c r="L217" i="50" s="1"/>
  <c r="L216" i="50" s="1"/>
  <c r="L215" i="50" s="1"/>
  <c r="L230" i="2"/>
  <c r="L229" i="2" s="1"/>
  <c r="L228" i="2" s="1"/>
  <c r="L340" i="50"/>
  <c r="L339" i="50" s="1"/>
  <c r="L338" i="50" s="1"/>
  <c r="K385" i="2"/>
  <c r="K384" i="2" s="1"/>
  <c r="K383" i="2" s="1"/>
  <c r="K273" i="50"/>
  <c r="K272" i="50" s="1"/>
  <c r="K271" i="50" s="1"/>
  <c r="J401" i="47"/>
  <c r="J396" i="47" s="1"/>
  <c r="L463" i="2"/>
  <c r="L462" i="2" s="1"/>
  <c r="L461" i="2" s="1"/>
  <c r="L455" i="2" s="1"/>
  <c r="L110" i="50"/>
  <c r="L109" i="50" s="1"/>
  <c r="L108" i="50" s="1"/>
  <c r="L107" i="50" s="1"/>
  <c r="L439" i="2"/>
  <c r="L438" i="2" s="1"/>
  <c r="L437" i="2" s="1"/>
  <c r="L433" i="2" s="1"/>
  <c r="L432" i="2" s="1"/>
  <c r="L450" i="50"/>
  <c r="L449" i="50" s="1"/>
  <c r="L448" i="50" s="1"/>
  <c r="L447" i="50" s="1"/>
  <c r="L442" i="50" s="1"/>
  <c r="L82" i="50"/>
  <c r="L206" i="2"/>
  <c r="L205" i="2" s="1"/>
  <c r="L204" i="2" s="1"/>
  <c r="L182" i="50"/>
  <c r="L181" i="50" s="1"/>
  <c r="L180" i="50" s="1"/>
  <c r="L96" i="2"/>
  <c r="L95" i="2" s="1"/>
  <c r="L94" i="2" s="1"/>
  <c r="L87" i="2" s="1"/>
  <c r="L86" i="2" s="1"/>
  <c r="L187" i="50"/>
  <c r="L186" i="50" s="1"/>
  <c r="L185" i="50" s="1"/>
  <c r="L166" i="2"/>
  <c r="L165" i="2" s="1"/>
  <c r="L164" i="2" s="1"/>
  <c r="L190" i="50"/>
  <c r="L189" i="50" s="1"/>
  <c r="L188" i="50" s="1"/>
  <c r="L160" i="2"/>
  <c r="L159" i="2" s="1"/>
  <c r="L158" i="2" s="1"/>
  <c r="L197" i="50"/>
  <c r="L196" i="50" s="1"/>
  <c r="L195" i="50" s="1"/>
  <c r="L233" i="2"/>
  <c r="L232" i="2" s="1"/>
  <c r="L343" i="50"/>
  <c r="L342" i="50" s="1"/>
  <c r="K296" i="2"/>
  <c r="K295" i="2" s="1"/>
  <c r="K382" i="50"/>
  <c r="K381" i="50" s="1"/>
  <c r="L361" i="2"/>
  <c r="L360" i="2" s="1"/>
  <c r="L359" i="2" s="1"/>
  <c r="L258" i="50"/>
  <c r="L257" i="50" s="1"/>
  <c r="L256" i="50" s="1"/>
  <c r="J194" i="50"/>
  <c r="J426" i="50"/>
  <c r="K167" i="50"/>
  <c r="K148" i="50" s="1"/>
  <c r="L129" i="50"/>
  <c r="L128" i="50" s="1"/>
  <c r="L127" i="50" s="1"/>
  <c r="K184" i="50"/>
  <c r="K183" i="50" s="1"/>
  <c r="M24" i="2"/>
  <c r="M39" i="2"/>
  <c r="K426" i="50"/>
  <c r="K24" i="2"/>
  <c r="M44" i="2"/>
  <c r="L113" i="2"/>
  <c r="L112" i="2" s="1"/>
  <c r="L111" i="2" s="1"/>
  <c r="K113" i="2"/>
  <c r="K112" i="2" s="1"/>
  <c r="K111" i="2" s="1"/>
  <c r="M157" i="2"/>
  <c r="M156" i="2" s="1"/>
  <c r="K87" i="2"/>
  <c r="K86" i="2" s="1"/>
  <c r="M141" i="2"/>
  <c r="M140" i="2" s="1"/>
  <c r="K157" i="2"/>
  <c r="K156" i="2" s="1"/>
  <c r="K224" i="2"/>
  <c r="K223" i="2" s="1"/>
  <c r="K207" i="2" s="1"/>
  <c r="K298" i="2"/>
  <c r="K297" i="2"/>
  <c r="K179" i="2"/>
  <c r="K178" i="2" s="1"/>
  <c r="J239" i="2"/>
  <c r="K256" i="2"/>
  <c r="L426" i="50"/>
  <c r="L403" i="50" s="1"/>
  <c r="J29" i="2"/>
  <c r="J329" i="2"/>
  <c r="J320" i="2" s="1"/>
  <c r="J319" i="2" s="1"/>
  <c r="J24" i="2"/>
  <c r="K52" i="2"/>
  <c r="M224" i="2"/>
  <c r="M223" i="2" s="1"/>
  <c r="M207" i="2" s="1"/>
  <c r="M337" i="2"/>
  <c r="M336" i="2" s="1"/>
  <c r="J39" i="2"/>
  <c r="J52" i="2"/>
  <c r="L125" i="2"/>
  <c r="L124" i="2" s="1"/>
  <c r="L123" i="2" s="1"/>
  <c r="M321" i="2"/>
  <c r="M329" i="2"/>
  <c r="M400" i="2"/>
  <c r="M399" i="2" s="1"/>
  <c r="J404" i="2"/>
  <c r="J400" i="2" s="1"/>
  <c r="J399" i="2" s="1"/>
  <c r="K441" i="2"/>
  <c r="J455" i="2"/>
  <c r="J433" i="2"/>
  <c r="J432" i="2" s="1"/>
  <c r="M441" i="2"/>
  <c r="M465" i="2"/>
  <c r="M464" i="2" s="1"/>
  <c r="J441" i="2"/>
  <c r="L402" i="50"/>
  <c r="L401" i="50" s="1"/>
  <c r="L400" i="50" s="1"/>
  <c r="L396" i="50" s="1"/>
  <c r="L367" i="50" s="1"/>
  <c r="L450" i="2"/>
  <c r="L449" i="2" s="1"/>
  <c r="L448" i="2" s="1"/>
  <c r="L345" i="50"/>
  <c r="L344" i="50" s="1"/>
  <c r="L235" i="2"/>
  <c r="L234" i="2" s="1"/>
  <c r="L182" i="2"/>
  <c r="L181" i="2" s="1"/>
  <c r="L180" i="2" s="1"/>
  <c r="J138" i="50"/>
  <c r="J137" i="50" s="1"/>
  <c r="J136" i="50" s="1"/>
  <c r="K16" i="50"/>
  <c r="K21" i="50"/>
  <c r="K29" i="2"/>
  <c r="K44" i="2"/>
  <c r="K36" i="50"/>
  <c r="L111" i="50"/>
  <c r="J111" i="50"/>
  <c r="L46" i="50"/>
  <c r="L45" i="50" s="1"/>
  <c r="J40" i="47"/>
  <c r="J44" i="2"/>
  <c r="L337" i="50"/>
  <c r="L336" i="50" s="1"/>
  <c r="L335" i="50" s="1"/>
  <c r="L227" i="2"/>
  <c r="L226" i="2" s="1"/>
  <c r="L225" i="2" s="1"/>
  <c r="L255" i="50"/>
  <c r="L254" i="50" s="1"/>
  <c r="L253" i="50" s="1"/>
  <c r="L358" i="2"/>
  <c r="L357" i="2" s="1"/>
  <c r="L356" i="2" s="1"/>
  <c r="J337" i="2"/>
  <c r="J336" i="2" s="1"/>
  <c r="J237" i="50"/>
  <c r="K388" i="2"/>
  <c r="K387" i="2" s="1"/>
  <c r="K386" i="2" s="1"/>
  <c r="J16" i="50"/>
  <c r="J15" i="50" s="1"/>
  <c r="J82" i="50"/>
  <c r="J167" i="50"/>
  <c r="J148" i="50" s="1"/>
  <c r="J152" i="47"/>
  <c r="J151" i="47" s="1"/>
  <c r="J189" i="47"/>
  <c r="J188" i="47" s="1"/>
  <c r="J203" i="47"/>
  <c r="J202" i="47" s="1"/>
  <c r="J256" i="47"/>
  <c r="J250" i="47" s="1"/>
  <c r="J245" i="47" s="1"/>
  <c r="L421" i="2" l="1"/>
  <c r="J417" i="47"/>
  <c r="M15" i="50"/>
  <c r="M8" i="50" s="1"/>
  <c r="J440" i="2"/>
  <c r="K440" i="2"/>
  <c r="J421" i="2"/>
  <c r="J303" i="2"/>
  <c r="K421" i="2"/>
  <c r="J403" i="50"/>
  <c r="L237" i="50"/>
  <c r="L341" i="50"/>
  <c r="L325" i="50" s="1"/>
  <c r="L324" i="50" s="1"/>
  <c r="J367" i="50"/>
  <c r="M183" i="50"/>
  <c r="J220" i="50"/>
  <c r="J183" i="50"/>
  <c r="M220" i="50"/>
  <c r="M372" i="50"/>
  <c r="M367" i="50" s="1"/>
  <c r="J286" i="2"/>
  <c r="J285" i="2" s="1"/>
  <c r="J279" i="2" s="1"/>
  <c r="K15" i="50"/>
  <c r="K8" i="50" s="1"/>
  <c r="M403" i="50"/>
  <c r="J224" i="2"/>
  <c r="J223" i="2" s="1"/>
  <c r="J207" i="2" s="1"/>
  <c r="J23" i="2"/>
  <c r="J22" i="2" s="1"/>
  <c r="J11" i="47"/>
  <c r="J10" i="47" s="1"/>
  <c r="L337" i="2"/>
  <c r="L336" i="2" s="1"/>
  <c r="L303" i="2" s="1"/>
  <c r="K23" i="2"/>
  <c r="K22" i="2" s="1"/>
  <c r="M320" i="2"/>
  <c r="M319" i="2" s="1"/>
  <c r="M303" i="2" s="1"/>
  <c r="L157" i="2"/>
  <c r="L156" i="2" s="1"/>
  <c r="K287" i="2"/>
  <c r="K382" i="2"/>
  <c r="K381" i="2" s="1"/>
  <c r="K303" i="2" s="1"/>
  <c r="M440" i="2"/>
  <c r="M23" i="2"/>
  <c r="M22" i="2" s="1"/>
  <c r="M8" i="2" s="1"/>
  <c r="L194" i="50"/>
  <c r="K373" i="50"/>
  <c r="L185" i="2"/>
  <c r="L184" i="2" s="1"/>
  <c r="L183" i="2" s="1"/>
  <c r="L179" i="2" s="1"/>
  <c r="L178" i="2" s="1"/>
  <c r="L289" i="50"/>
  <c r="L288" i="50" s="1"/>
  <c r="L287" i="50" s="1"/>
  <c r="L283" i="50" s="1"/>
  <c r="L56" i="2"/>
  <c r="L55" i="2" s="1"/>
  <c r="L52" i="2" s="1"/>
  <c r="L23" i="2" s="1"/>
  <c r="L22" i="2" s="1"/>
  <c r="L48" i="50"/>
  <c r="L47" i="50" s="1"/>
  <c r="L44" i="50" s="1"/>
  <c r="L15" i="50" s="1"/>
  <c r="L231" i="2"/>
  <c r="L224" i="2" s="1"/>
  <c r="L223" i="2" s="1"/>
  <c r="L207" i="2" s="1"/>
  <c r="K292" i="2"/>
  <c r="L447" i="2"/>
  <c r="L446" i="2" s="1"/>
  <c r="L445" i="2" s="1"/>
  <c r="L441" i="2" s="1"/>
  <c r="L440" i="2" s="1"/>
  <c r="L106" i="50"/>
  <c r="L105" i="50" s="1"/>
  <c r="L104" i="50" s="1"/>
  <c r="L103" i="50" s="1"/>
  <c r="L167" i="50"/>
  <c r="L148" i="50" s="1"/>
  <c r="L184" i="50"/>
  <c r="L200" i="2"/>
  <c r="L199" i="2" s="1"/>
  <c r="K237" i="50"/>
  <c r="K220" i="50" s="1"/>
  <c r="K378" i="50"/>
  <c r="J8" i="50"/>
  <c r="J9" i="47"/>
  <c r="J468" i="47" s="1"/>
  <c r="L220" i="50" l="1"/>
  <c r="J8" i="2"/>
  <c r="J480" i="2" s="1"/>
  <c r="J451" i="50"/>
  <c r="K372" i="50"/>
  <c r="K367" i="50" s="1"/>
  <c r="M451" i="50"/>
  <c r="M6" i="50" s="1"/>
  <c r="L183" i="50"/>
  <c r="L8" i="2"/>
  <c r="L480" i="2" s="1"/>
  <c r="L8" i="50"/>
  <c r="K286" i="2"/>
  <c r="K285" i="2" s="1"/>
  <c r="K279" i="2" s="1"/>
  <c r="M480" i="2"/>
  <c r="L451" i="50" l="1"/>
  <c r="L6" i="50" s="1"/>
  <c r="M6" i="2"/>
  <c r="L6" i="2"/>
  <c r="CE260" i="47" l="1"/>
  <c r="CE259" i="47" s="1"/>
  <c r="CE256" i="47" s="1"/>
  <c r="CC260" i="47"/>
  <c r="CK260" i="47" s="1"/>
  <c r="CK259" i="47" s="1"/>
  <c r="CK256" i="47" s="1"/>
  <c r="CB260" i="47"/>
  <c r="CJ260" i="47" s="1"/>
  <c r="CJ259" i="47" s="1"/>
  <c r="CJ256" i="47" s="1"/>
  <c r="BZ260" i="47"/>
  <c r="CH260" i="47" s="1"/>
  <c r="CH259" i="47" s="1"/>
  <c r="BW260" i="47"/>
  <c r="BW259" i="47" s="1"/>
  <c r="BW256" i="47" s="1"/>
  <c r="BS260" i="47"/>
  <c r="CA260" i="47" s="1"/>
  <c r="BK260" i="47"/>
  <c r="BI260" i="47"/>
  <c r="BQ260" i="47" s="1"/>
  <c r="BQ259" i="47" s="1"/>
  <c r="BH260" i="47"/>
  <c r="BP260" i="47" s="1"/>
  <c r="BP259" i="47" s="1"/>
  <c r="BP256" i="47" s="1"/>
  <c r="BF260" i="47"/>
  <c r="BN260" i="47" s="1"/>
  <c r="BN259" i="47" s="1"/>
  <c r="BN256" i="47" s="1"/>
  <c r="BC260" i="47"/>
  <c r="BC259" i="47" s="1"/>
  <c r="BC256" i="47" s="1"/>
  <c r="AY260" i="47"/>
  <c r="AQ260" i="47"/>
  <c r="AQ259" i="47" s="1"/>
  <c r="AQ256" i="47" s="1"/>
  <c r="AI260" i="47"/>
  <c r="AI259" i="47" s="1"/>
  <c r="AI256" i="47" s="1"/>
  <c r="AG260" i="47"/>
  <c r="AO260" i="47" s="1"/>
  <c r="AF260" i="47"/>
  <c r="AN260" i="47" s="1"/>
  <c r="AD260" i="47"/>
  <c r="AL260" i="47" s="1"/>
  <c r="AA260" i="47"/>
  <c r="AA259" i="47" s="1"/>
  <c r="AA256" i="47" s="1"/>
  <c r="W260" i="47"/>
  <c r="U260" i="47"/>
  <c r="T260" i="47"/>
  <c r="R260" i="47"/>
  <c r="CG259" i="47"/>
  <c r="CF259" i="47"/>
  <c r="CF256" i="47" s="1"/>
  <c r="CD259" i="47"/>
  <c r="CC259" i="47"/>
  <c r="CB259" i="47"/>
  <c r="CB256" i="47" s="1"/>
  <c r="BZ259" i="47"/>
  <c r="BZ256" i="47" s="1"/>
  <c r="BY259" i="47"/>
  <c r="BY256" i="47" s="1"/>
  <c r="BX259" i="47"/>
  <c r="BX256" i="47" s="1"/>
  <c r="BV259" i="47"/>
  <c r="BU259" i="47"/>
  <c r="BT259" i="47"/>
  <c r="BT256" i="47" s="1"/>
  <c r="BR259" i="47"/>
  <c r="BR256" i="47" s="1"/>
  <c r="BM259" i="47"/>
  <c r="BL259" i="47"/>
  <c r="BL256" i="47" s="1"/>
  <c r="BK259" i="47"/>
  <c r="BJ259" i="47"/>
  <c r="BJ256" i="47" s="1"/>
  <c r="BE259" i="47"/>
  <c r="BD259" i="47"/>
  <c r="BD256" i="47" s="1"/>
  <c r="BB259" i="47"/>
  <c r="BB256" i="47" s="1"/>
  <c r="BA259" i="47"/>
  <c r="BA256" i="47" s="1"/>
  <c r="AZ259" i="47"/>
  <c r="AZ256" i="47" s="1"/>
  <c r="AX259" i="47"/>
  <c r="AS259" i="47"/>
  <c r="AR259" i="47"/>
  <c r="AR256" i="47" s="1"/>
  <c r="AP259" i="47"/>
  <c r="AP256" i="47" s="1"/>
  <c r="AK259" i="47"/>
  <c r="AJ259" i="47"/>
  <c r="AJ256" i="47" s="1"/>
  <c r="AH259" i="47"/>
  <c r="AG259" i="47"/>
  <c r="AF259" i="47"/>
  <c r="AF256" i="47" s="1"/>
  <c r="AD259" i="47"/>
  <c r="AD256" i="47" s="1"/>
  <c r="AC259" i="47"/>
  <c r="AC256" i="47" s="1"/>
  <c r="AB259" i="47"/>
  <c r="AB256" i="47" s="1"/>
  <c r="Z259" i="47"/>
  <c r="Y259" i="47"/>
  <c r="Y256" i="47" s="1"/>
  <c r="U256" i="47" s="1"/>
  <c r="X259" i="47"/>
  <c r="X256" i="47" s="1"/>
  <c r="V259" i="47"/>
  <c r="U258" i="47"/>
  <c r="T258" i="47"/>
  <c r="R258" i="47"/>
  <c r="U257" i="47"/>
  <c r="T257" i="47"/>
  <c r="R257" i="47"/>
  <c r="CH256" i="47"/>
  <c r="CG256" i="47"/>
  <c r="CD256" i="47"/>
  <c r="CC256" i="47"/>
  <c r="BV256" i="47"/>
  <c r="BU256" i="47"/>
  <c r="BQ256" i="47"/>
  <c r="BM256" i="47"/>
  <c r="BK256" i="47"/>
  <c r="BE256" i="47"/>
  <c r="AX256" i="47"/>
  <c r="AS256" i="47"/>
  <c r="AK256" i="47"/>
  <c r="AH256" i="47"/>
  <c r="AG256" i="47"/>
  <c r="Z256" i="47"/>
  <c r="V256" i="47"/>
  <c r="BF259" i="47" l="1"/>
  <c r="BF256" i="47" s="1"/>
  <c r="U259" i="47"/>
  <c r="BH259" i="47"/>
  <c r="BH256" i="47" s="1"/>
  <c r="BI259" i="47"/>
  <c r="BI256" i="47" s="1"/>
  <c r="BG260" i="47"/>
  <c r="R259" i="47"/>
  <c r="AE260" i="47"/>
  <c r="AM260" i="47" s="1"/>
  <c r="AL259" i="47"/>
  <c r="AL256" i="47" s="1"/>
  <c r="AT260" i="47"/>
  <c r="AT259" i="47" s="1"/>
  <c r="AT256" i="47" s="1"/>
  <c r="AN259" i="47"/>
  <c r="AN256" i="47" s="1"/>
  <c r="AV260" i="47"/>
  <c r="AV259" i="47" s="1"/>
  <c r="AV256" i="47" s="1"/>
  <c r="AO259" i="47"/>
  <c r="AO256" i="47" s="1"/>
  <c r="AW260" i="47"/>
  <c r="AW259" i="47" s="1"/>
  <c r="AW256" i="47" s="1"/>
  <c r="CI260" i="47"/>
  <c r="CI259" i="47" s="1"/>
  <c r="CI256" i="47" s="1"/>
  <c r="CA259" i="47"/>
  <c r="CA256" i="47" s="1"/>
  <c r="S258" i="47"/>
  <c r="T259" i="47"/>
  <c r="T256" i="47"/>
  <c r="BO260" i="47"/>
  <c r="BO259" i="47" s="1"/>
  <c r="BO256" i="47" s="1"/>
  <c r="BG259" i="47"/>
  <c r="BG256" i="47" s="1"/>
  <c r="S260" i="47"/>
  <c r="W259" i="47"/>
  <c r="W256" i="47" s="1"/>
  <c r="AY259" i="47"/>
  <c r="AY256" i="47" s="1"/>
  <c r="BS259" i="47"/>
  <c r="BS256" i="47" s="1"/>
  <c r="AE259" i="47" l="1"/>
  <c r="AE256" i="47" s="1"/>
  <c r="R256" i="47"/>
  <c r="S257" i="47"/>
  <c r="S259" i="47"/>
  <c r="AM259" i="47"/>
  <c r="AM256" i="47" s="1"/>
  <c r="AU260" i="47"/>
  <c r="AU259" i="47" s="1"/>
  <c r="AU256" i="47" s="1"/>
  <c r="S256" i="47" l="1"/>
  <c r="K275" i="2" l="1"/>
  <c r="K274" i="2" s="1"/>
  <c r="K273" i="2" s="1"/>
  <c r="K419" i="50"/>
  <c r="K418" i="50" s="1"/>
  <c r="K417" i="50" s="1"/>
  <c r="K269" i="2"/>
  <c r="K268" i="2" s="1"/>
  <c r="K267" i="2" s="1"/>
  <c r="K413" i="50"/>
  <c r="K412" i="50" s="1"/>
  <c r="K411" i="50" s="1"/>
  <c r="K272" i="2"/>
  <c r="K271" i="2" s="1"/>
  <c r="K270" i="2" s="1"/>
  <c r="K416" i="50"/>
  <c r="K415" i="50" s="1"/>
  <c r="K414" i="50" s="1"/>
  <c r="K404" i="50" l="1"/>
  <c r="K263" i="2"/>
  <c r="K262" i="2" s="1"/>
  <c r="K261" i="2" s="1"/>
  <c r="K8" i="2" l="1"/>
  <c r="K480" i="2" s="1"/>
  <c r="K403" i="50"/>
  <c r="K451" i="50" s="1"/>
  <c r="K6" i="2" l="1"/>
  <c r="K6" i="50"/>
  <c r="R142" i="47"/>
  <c r="U144" i="47"/>
  <c r="T144" i="47"/>
  <c r="S144" i="47"/>
  <c r="R144" i="47"/>
  <c r="U143" i="47"/>
  <c r="T143" i="47"/>
  <c r="S143" i="47"/>
  <c r="U142" i="47"/>
  <c r="T142" i="47"/>
  <c r="S142" i="47"/>
  <c r="R143" i="47" l="1"/>
  <c r="R120" i="47" l="1"/>
  <c r="T120" i="47"/>
  <c r="U120" i="47"/>
  <c r="R124" i="47"/>
  <c r="S124" i="47"/>
  <c r="U124" i="47"/>
  <c r="R127" i="47"/>
  <c r="S127" i="47"/>
  <c r="U127" i="47"/>
  <c r="R130" i="47"/>
  <c r="S130" i="47"/>
  <c r="U130" i="47"/>
  <c r="R134" i="47"/>
  <c r="S134" i="47"/>
  <c r="U134" i="47"/>
  <c r="R141" i="47"/>
  <c r="S141" i="47"/>
  <c r="T141" i="47"/>
  <c r="U141" i="47"/>
  <c r="R138" i="47"/>
  <c r="S138" i="47"/>
  <c r="U138" i="47"/>
  <c r="R155" i="47"/>
  <c r="S155" i="47"/>
  <c r="U155" i="47"/>
  <c r="R156" i="47"/>
  <c r="S156" i="47"/>
  <c r="T156" i="47"/>
  <c r="U156" i="47"/>
  <c r="R157" i="47"/>
  <c r="S157" i="47"/>
  <c r="T157" i="47"/>
  <c r="U157" i="47"/>
  <c r="R158" i="47"/>
  <c r="S158" i="47"/>
  <c r="T158" i="47"/>
  <c r="U158" i="47"/>
  <c r="R161" i="47"/>
  <c r="S161" i="47"/>
  <c r="U161" i="47"/>
  <c r="R165" i="47"/>
  <c r="S165" i="47"/>
  <c r="U165" i="47"/>
  <c r="R168" i="47"/>
  <c r="S168" i="47"/>
  <c r="U168" i="47"/>
  <c r="S171" i="47"/>
  <c r="T171" i="47"/>
  <c r="U171" i="47"/>
  <c r="S175" i="47"/>
  <c r="T175" i="47"/>
  <c r="U175" i="47"/>
  <c r="R177" i="47"/>
  <c r="S177" i="47"/>
  <c r="T177" i="47"/>
  <c r="U177" i="47"/>
  <c r="R178" i="47"/>
  <c r="S178" i="47"/>
  <c r="T178" i="47"/>
  <c r="U178" i="47"/>
  <c r="R179" i="47"/>
  <c r="S179" i="47"/>
  <c r="T179" i="47"/>
  <c r="U179" i="47"/>
  <c r="S182" i="47"/>
  <c r="T182" i="47"/>
  <c r="U182" i="47"/>
  <c r="R187" i="47"/>
  <c r="S187" i="47"/>
  <c r="U187" i="47"/>
  <c r="R192" i="47"/>
  <c r="S192" i="47"/>
  <c r="U192" i="47"/>
  <c r="R195" i="47"/>
  <c r="S195" i="47"/>
  <c r="U195" i="47"/>
  <c r="R198" i="47"/>
  <c r="S198" i="47"/>
  <c r="U198" i="47"/>
  <c r="R201" i="47"/>
  <c r="T201" i="47"/>
  <c r="U201" i="47"/>
  <c r="S206" i="47"/>
  <c r="U206" i="47"/>
  <c r="R209" i="47"/>
  <c r="S209" i="47"/>
  <c r="T209" i="47"/>
  <c r="U209" i="47"/>
  <c r="R212" i="47"/>
  <c r="T212" i="47"/>
  <c r="U212" i="47"/>
  <c r="R215" i="47"/>
  <c r="S215" i="47"/>
  <c r="U215" i="47"/>
  <c r="R218" i="47"/>
  <c r="S218" i="47"/>
  <c r="U218" i="47"/>
  <c r="R221" i="47"/>
  <c r="S221" i="47"/>
  <c r="U221" i="47"/>
  <c r="R223" i="47"/>
  <c r="S223" i="47"/>
  <c r="U223" i="47"/>
  <c r="R226" i="47"/>
  <c r="S226" i="47"/>
  <c r="U226" i="47"/>
  <c r="R229" i="47"/>
  <c r="S229" i="47"/>
  <c r="T229" i="47"/>
  <c r="R231" i="47"/>
  <c r="S231" i="47"/>
  <c r="T231" i="47"/>
  <c r="R234" i="47"/>
  <c r="S234" i="47"/>
  <c r="T234" i="47"/>
  <c r="U234" i="47"/>
  <c r="S237" i="47"/>
  <c r="T237" i="47"/>
  <c r="U237" i="47"/>
  <c r="R240" i="47"/>
  <c r="S240" i="47"/>
  <c r="U240" i="47"/>
  <c r="R244" i="47"/>
  <c r="S244" i="47"/>
  <c r="U244" i="47"/>
  <c r="R249" i="47"/>
  <c r="S249" i="47"/>
  <c r="U249" i="47"/>
  <c r="R253" i="47"/>
  <c r="T253" i="47"/>
  <c r="U253" i="47"/>
  <c r="R255" i="47"/>
  <c r="T255" i="47"/>
  <c r="U255" i="47"/>
  <c r="S263" i="47"/>
  <c r="T263" i="47"/>
  <c r="U263" i="47"/>
  <c r="R267" i="47"/>
  <c r="S267" i="47"/>
  <c r="U267" i="47"/>
  <c r="S278" i="47"/>
  <c r="U278" i="47"/>
  <c r="S281" i="47"/>
  <c r="U281" i="47"/>
  <c r="R284" i="47"/>
  <c r="S284" i="47"/>
  <c r="U284" i="47"/>
  <c r="R287" i="47"/>
  <c r="S287" i="47"/>
  <c r="T287" i="47"/>
  <c r="R293" i="47"/>
  <c r="T293" i="47"/>
  <c r="U293" i="47"/>
  <c r="R296" i="47"/>
  <c r="S296" i="47"/>
  <c r="U296" i="47"/>
  <c r="R299" i="47"/>
  <c r="S299" i="47"/>
  <c r="U299" i="47"/>
  <c r="R302" i="47"/>
  <c r="S302" i="47"/>
  <c r="U302" i="47"/>
  <c r="R305" i="47"/>
  <c r="T305" i="47"/>
  <c r="U305" i="47"/>
  <c r="R315" i="47"/>
  <c r="T315" i="47"/>
  <c r="U315" i="47"/>
  <c r="R318" i="47"/>
  <c r="T318" i="47"/>
  <c r="U318" i="47"/>
  <c r="R321" i="47"/>
  <c r="S321" i="47"/>
  <c r="U321" i="47"/>
  <c r="R324" i="47"/>
  <c r="S324" i="47"/>
  <c r="U324" i="47"/>
  <c r="S327" i="47"/>
  <c r="U327" i="47"/>
  <c r="R330" i="47"/>
  <c r="S330" i="47"/>
  <c r="T330" i="47"/>
  <c r="U330" i="47"/>
  <c r="R333" i="47"/>
  <c r="S333" i="47"/>
  <c r="T333" i="47"/>
  <c r="U333" i="47"/>
  <c r="R336" i="47"/>
  <c r="S336" i="47"/>
  <c r="T336" i="47"/>
  <c r="U336" i="47"/>
  <c r="R339" i="47"/>
  <c r="T339" i="47"/>
  <c r="U339" i="47"/>
  <c r="R342" i="47"/>
  <c r="T342" i="47"/>
  <c r="U342" i="47"/>
  <c r="S351" i="47"/>
  <c r="T351" i="47"/>
  <c r="U351" i="47"/>
  <c r="R355" i="47"/>
  <c r="S355" i="47"/>
  <c r="U355" i="47"/>
  <c r="R357" i="47"/>
  <c r="S357" i="47"/>
  <c r="U357" i="47"/>
  <c r="R361" i="47"/>
  <c r="T361" i="47"/>
  <c r="U361" i="47"/>
  <c r="R363" i="47"/>
  <c r="T363" i="47"/>
  <c r="U363" i="47"/>
  <c r="R366" i="47"/>
  <c r="S366" i="47"/>
  <c r="U366" i="47"/>
  <c r="R369" i="47"/>
  <c r="S369" i="47"/>
  <c r="U369" i="47"/>
  <c r="R371" i="47"/>
  <c r="S371" i="47"/>
  <c r="U371" i="47"/>
  <c r="R373" i="47"/>
  <c r="S373" i="47"/>
  <c r="U373" i="47"/>
  <c r="R376" i="47"/>
  <c r="T376" i="47"/>
  <c r="U376" i="47"/>
  <c r="R377" i="47"/>
  <c r="S377" i="47"/>
  <c r="T377" i="47"/>
  <c r="U377" i="47"/>
  <c r="R378" i="47"/>
  <c r="S378" i="47"/>
  <c r="T378" i="47"/>
  <c r="U378" i="47"/>
  <c r="R379" i="47"/>
  <c r="S379" i="47"/>
  <c r="T379" i="47"/>
  <c r="U379" i="47"/>
  <c r="R384" i="47"/>
  <c r="T384" i="47"/>
  <c r="U384" i="47"/>
  <c r="R387" i="47"/>
  <c r="T387" i="47"/>
  <c r="U387" i="47"/>
  <c r="R390" i="47"/>
  <c r="T390" i="47"/>
  <c r="U390" i="47"/>
  <c r="R391" i="47"/>
  <c r="T391" i="47"/>
  <c r="U391" i="47"/>
  <c r="R395" i="47"/>
  <c r="T395" i="47"/>
  <c r="U395" i="47"/>
  <c r="R400" i="47"/>
  <c r="S400" i="47"/>
  <c r="U400" i="47"/>
  <c r="R404" i="47"/>
  <c r="S404" i="47"/>
  <c r="U404" i="47"/>
  <c r="R407" i="47"/>
  <c r="U407" i="47"/>
  <c r="R410" i="47"/>
  <c r="U410" i="47"/>
  <c r="R413" i="47"/>
  <c r="T413" i="47"/>
  <c r="U413" i="47"/>
  <c r="R416" i="47"/>
  <c r="T416" i="47"/>
  <c r="U416" i="47"/>
  <c r="R422" i="47"/>
  <c r="S422" i="47"/>
  <c r="U422" i="47"/>
  <c r="R424" i="47"/>
  <c r="S424" i="47"/>
  <c r="U424" i="47"/>
  <c r="R427" i="47"/>
  <c r="S427" i="47"/>
  <c r="T427" i="47"/>
  <c r="R430" i="47"/>
  <c r="S430" i="47"/>
  <c r="T430" i="47"/>
  <c r="U430" i="47"/>
  <c r="R434" i="47"/>
  <c r="S434" i="47"/>
  <c r="U434" i="47"/>
  <c r="R438" i="47"/>
  <c r="S438" i="47"/>
  <c r="T438" i="47"/>
  <c r="U438" i="47"/>
  <c r="R443" i="47"/>
  <c r="T443" i="47"/>
  <c r="U443" i="47"/>
  <c r="R447" i="47"/>
  <c r="S447" i="47"/>
  <c r="U447" i="47"/>
  <c r="R453" i="47"/>
  <c r="S453" i="47"/>
  <c r="U453" i="47"/>
  <c r="R455" i="47"/>
  <c r="S455" i="47"/>
  <c r="U455" i="47"/>
  <c r="R461" i="47"/>
  <c r="S461" i="47"/>
  <c r="U461" i="47"/>
  <c r="R464" i="47"/>
  <c r="S464" i="47"/>
  <c r="U464" i="47"/>
  <c r="R467" i="47"/>
  <c r="S467" i="47"/>
  <c r="T467" i="47"/>
  <c r="R14" i="47"/>
  <c r="T14" i="47"/>
  <c r="U14" i="47"/>
  <c r="R16" i="47"/>
  <c r="T16" i="47"/>
  <c r="U16" i="47"/>
  <c r="R19" i="47"/>
  <c r="T19" i="47"/>
  <c r="U19" i="47"/>
  <c r="R21" i="47"/>
  <c r="T21" i="47"/>
  <c r="U21" i="47"/>
  <c r="R24" i="47"/>
  <c r="S24" i="47"/>
  <c r="T24" i="47"/>
  <c r="R26" i="47"/>
  <c r="T26" i="47"/>
  <c r="U26" i="47"/>
  <c r="R29" i="47"/>
  <c r="T29" i="47"/>
  <c r="U29" i="47"/>
  <c r="R31" i="47"/>
  <c r="T31" i="47"/>
  <c r="U31" i="47"/>
  <c r="R34" i="47"/>
  <c r="T34" i="47"/>
  <c r="U34" i="47"/>
  <c r="R36" i="47"/>
  <c r="T36" i="47"/>
  <c r="U36" i="47"/>
  <c r="R39" i="47"/>
  <c r="S39" i="47"/>
  <c r="U39" i="47"/>
  <c r="R42" i="47"/>
  <c r="S42" i="47"/>
  <c r="U42" i="47"/>
  <c r="R44" i="47"/>
  <c r="S44" i="47"/>
  <c r="U44" i="47"/>
  <c r="R46" i="47"/>
  <c r="S46" i="47"/>
  <c r="U46" i="47"/>
  <c r="R49" i="47"/>
  <c r="S49" i="47"/>
  <c r="U49" i="47"/>
  <c r="R52" i="47"/>
  <c r="S52" i="47"/>
  <c r="U52" i="47"/>
  <c r="R55" i="47"/>
  <c r="S55" i="47"/>
  <c r="U55" i="47"/>
  <c r="R58" i="47"/>
  <c r="S58" i="47"/>
  <c r="T58" i="47"/>
  <c r="R61" i="47"/>
  <c r="S61" i="47"/>
  <c r="T61" i="47"/>
  <c r="R64" i="47"/>
  <c r="S64" i="47"/>
  <c r="T64" i="47"/>
  <c r="R67" i="47"/>
  <c r="S67" i="47"/>
  <c r="T67" i="47"/>
  <c r="R70" i="47"/>
  <c r="S70" i="47"/>
  <c r="T70" i="47"/>
  <c r="R73" i="47"/>
  <c r="S73" i="47"/>
  <c r="T73" i="47"/>
  <c r="U73" i="47"/>
  <c r="R77" i="47"/>
  <c r="T77" i="47"/>
  <c r="U77" i="47"/>
  <c r="R85" i="47"/>
  <c r="S85" i="47"/>
  <c r="U85" i="47"/>
  <c r="R88" i="47"/>
  <c r="S88" i="47"/>
  <c r="U88" i="47"/>
  <c r="R91" i="47"/>
  <c r="S91" i="47"/>
  <c r="T91" i="47"/>
  <c r="U91" i="47"/>
  <c r="R94" i="47"/>
  <c r="S94" i="47"/>
  <c r="U94" i="47"/>
  <c r="R99" i="47"/>
  <c r="S99" i="47"/>
  <c r="T99" i="47"/>
  <c r="R101" i="47"/>
  <c r="S101" i="47"/>
  <c r="T101" i="47"/>
  <c r="R103" i="47"/>
  <c r="T103" i="47"/>
  <c r="U103" i="47"/>
  <c r="R108" i="47"/>
  <c r="S108" i="47"/>
  <c r="U108" i="47"/>
  <c r="R110" i="47"/>
  <c r="S110" i="47"/>
  <c r="U110" i="47"/>
  <c r="R112" i="47"/>
  <c r="S112" i="47"/>
  <c r="U112" i="47"/>
  <c r="R115" i="47"/>
  <c r="S115" i="47"/>
  <c r="U115" i="47"/>
  <c r="T252" i="47"/>
  <c r="U252" i="47"/>
  <c r="V123" i="47"/>
  <c r="V122" i="47" s="1"/>
  <c r="W123" i="47"/>
  <c r="W122" i="47" s="1"/>
  <c r="X123" i="47"/>
  <c r="X122" i="47" s="1"/>
  <c r="Y123" i="47"/>
  <c r="Y122" i="47" s="1"/>
  <c r="R122" i="47"/>
  <c r="R252" i="47"/>
  <c r="S397" i="47"/>
  <c r="U397" i="47"/>
  <c r="R397" i="47"/>
  <c r="T124" i="47" l="1"/>
  <c r="T410" i="47"/>
  <c r="T404" i="47"/>
  <c r="T407" i="47"/>
  <c r="U122" i="47"/>
  <c r="S122" i="47"/>
  <c r="U399" i="47"/>
  <c r="U398" i="47"/>
  <c r="T400" i="47"/>
  <c r="S123" i="47"/>
  <c r="S252" i="47"/>
  <c r="S399" i="47"/>
  <c r="S398" i="47"/>
  <c r="R123" i="47"/>
  <c r="R399" i="47"/>
  <c r="R398" i="47"/>
  <c r="S253" i="47"/>
  <c r="U123" i="47"/>
  <c r="T122" i="47"/>
  <c r="T123" i="47" l="1"/>
  <c r="T399" i="47"/>
  <c r="T398" i="47" l="1"/>
  <c r="T397" i="47"/>
  <c r="R140" i="47" l="1"/>
  <c r="T140" i="47" l="1"/>
  <c r="S140" i="47"/>
  <c r="U140" i="47"/>
  <c r="T139" i="47" l="1"/>
  <c r="U139" i="47"/>
  <c r="R139" i="47"/>
  <c r="S139" i="47"/>
  <c r="AJ407" i="47" l="1"/>
  <c r="AH413" i="47" l="1"/>
  <c r="CE407" i="47" l="1"/>
  <c r="CC407" i="47"/>
  <c r="CC406" i="47" s="1"/>
  <c r="CC405" i="47" s="1"/>
  <c r="CB407" i="47"/>
  <c r="BZ407" i="47"/>
  <c r="BZ406" i="47" s="1"/>
  <c r="BZ405" i="47" s="1"/>
  <c r="BW407" i="47"/>
  <c r="BS407" i="47"/>
  <c r="BK407" i="47"/>
  <c r="BI407" i="47"/>
  <c r="BI406" i="47" s="1"/>
  <c r="BI405" i="47" s="1"/>
  <c r="BH407" i="47"/>
  <c r="BF407" i="47"/>
  <c r="BC407" i="47"/>
  <c r="AY407" i="47"/>
  <c r="AQ407" i="47"/>
  <c r="AG407" i="47"/>
  <c r="AG406" i="47" s="1"/>
  <c r="AG405" i="47" s="1"/>
  <c r="AF407" i="47"/>
  <c r="AD407" i="47"/>
  <c r="AA407" i="47"/>
  <c r="W407" i="47"/>
  <c r="CG406" i="47"/>
  <c r="CF406" i="47"/>
  <c r="CF405" i="47" s="1"/>
  <c r="CD406" i="47"/>
  <c r="CD405" i="47" s="1"/>
  <c r="BY406" i="47"/>
  <c r="BY405" i="47" s="1"/>
  <c r="BX406" i="47"/>
  <c r="BX405" i="47" s="1"/>
  <c r="BV406" i="47"/>
  <c r="BV405" i="47" s="1"/>
  <c r="BU406" i="47"/>
  <c r="BU405" i="47" s="1"/>
  <c r="BT406" i="47"/>
  <c r="BT405" i="47" s="1"/>
  <c r="BR406" i="47"/>
  <c r="BR405" i="47" s="1"/>
  <c r="BM406" i="47"/>
  <c r="BM405" i="47" s="1"/>
  <c r="BL406" i="47"/>
  <c r="BL405" i="47" s="1"/>
  <c r="BJ406" i="47"/>
  <c r="BJ405" i="47" s="1"/>
  <c r="BE406" i="47"/>
  <c r="BE405" i="47" s="1"/>
  <c r="BD406" i="47"/>
  <c r="BD405" i="47" s="1"/>
  <c r="BB406" i="47"/>
  <c r="BB405" i="47" s="1"/>
  <c r="BA406" i="47"/>
  <c r="BA405" i="47" s="1"/>
  <c r="AZ406" i="47"/>
  <c r="AZ405" i="47" s="1"/>
  <c r="AX406" i="47"/>
  <c r="AX405" i="47" s="1"/>
  <c r="AS406" i="47"/>
  <c r="AS405" i="47" s="1"/>
  <c r="AR406" i="47"/>
  <c r="AR405" i="47" s="1"/>
  <c r="AP406" i="47"/>
  <c r="AP405" i="47" s="1"/>
  <c r="AK406" i="47"/>
  <c r="AK405" i="47" s="1"/>
  <c r="AJ406" i="47"/>
  <c r="AJ405" i="47" s="1"/>
  <c r="AI406" i="47"/>
  <c r="AI405" i="47" s="1"/>
  <c r="AH406" i="47"/>
  <c r="AH405" i="47" s="1"/>
  <c r="AD406" i="47"/>
  <c r="AD405" i="47" s="1"/>
  <c r="AC406" i="47"/>
  <c r="AC405" i="47" s="1"/>
  <c r="AB406" i="47"/>
  <c r="AB405" i="47" s="1"/>
  <c r="Z406" i="47"/>
  <c r="Z405" i="47" s="1"/>
  <c r="Y406" i="47"/>
  <c r="X406" i="47"/>
  <c r="V406" i="47"/>
  <c r="R406" i="47" s="1"/>
  <c r="CG405" i="47"/>
  <c r="CE410" i="47"/>
  <c r="CC410" i="47"/>
  <c r="CC409" i="47" s="1"/>
  <c r="CC408" i="47" s="1"/>
  <c r="CB410" i="47"/>
  <c r="BZ410" i="47"/>
  <c r="BZ409" i="47" s="1"/>
  <c r="BZ408" i="47" s="1"/>
  <c r="BW410" i="47"/>
  <c r="BS410" i="47"/>
  <c r="BK410" i="47"/>
  <c r="BK409" i="47" s="1"/>
  <c r="BK408" i="47" s="1"/>
  <c r="BI410" i="47"/>
  <c r="BI409" i="47" s="1"/>
  <c r="BI408" i="47" s="1"/>
  <c r="BH410" i="47"/>
  <c r="BF410" i="47"/>
  <c r="BC410" i="47"/>
  <c r="BC409" i="47" s="1"/>
  <c r="BC408" i="47" s="1"/>
  <c r="AY410" i="47"/>
  <c r="AQ410" i="47"/>
  <c r="AI410" i="47"/>
  <c r="AG410" i="47"/>
  <c r="AG409" i="47" s="1"/>
  <c r="AG408" i="47" s="1"/>
  <c r="AF410" i="47"/>
  <c r="AD410" i="47"/>
  <c r="AD409" i="47" s="1"/>
  <c r="AD408" i="47" s="1"/>
  <c r="AA410" i="47"/>
  <c r="W410" i="47"/>
  <c r="CG409" i="47"/>
  <c r="CG408" i="47" s="1"/>
  <c r="CF409" i="47"/>
  <c r="CF408" i="47" s="1"/>
  <c r="CD409" i="47"/>
  <c r="CD408" i="47" s="1"/>
  <c r="BY409" i="47"/>
  <c r="BY408" i="47" s="1"/>
  <c r="BX409" i="47"/>
  <c r="BX408" i="47" s="1"/>
  <c r="BV409" i="47"/>
  <c r="BV408" i="47" s="1"/>
  <c r="BU409" i="47"/>
  <c r="BU408" i="47" s="1"/>
  <c r="BT409" i="47"/>
  <c r="BT408" i="47" s="1"/>
  <c r="BR409" i="47"/>
  <c r="BR408" i="47" s="1"/>
  <c r="BM409" i="47"/>
  <c r="BM408" i="47" s="1"/>
  <c r="BL409" i="47"/>
  <c r="BL408" i="47" s="1"/>
  <c r="BJ409" i="47"/>
  <c r="BJ408" i="47" s="1"/>
  <c r="BE409" i="47"/>
  <c r="BE408" i="47" s="1"/>
  <c r="BD409" i="47"/>
  <c r="BD408" i="47" s="1"/>
  <c r="BB409" i="47"/>
  <c r="BB408" i="47" s="1"/>
  <c r="BA409" i="47"/>
  <c r="BA408" i="47" s="1"/>
  <c r="AZ409" i="47"/>
  <c r="AZ408" i="47" s="1"/>
  <c r="AX409" i="47"/>
  <c r="AX408" i="47" s="1"/>
  <c r="AS409" i="47"/>
  <c r="AS408" i="47" s="1"/>
  <c r="AR409" i="47"/>
  <c r="AR408" i="47" s="1"/>
  <c r="AP409" i="47"/>
  <c r="AP408" i="47" s="1"/>
  <c r="AK409" i="47"/>
  <c r="AK408" i="47" s="1"/>
  <c r="AJ409" i="47"/>
  <c r="AJ408" i="47" s="1"/>
  <c r="AH409" i="47"/>
  <c r="AH408" i="47" s="1"/>
  <c r="AC409" i="47"/>
  <c r="AC408" i="47" s="1"/>
  <c r="AB409" i="47"/>
  <c r="AB408" i="47" s="1"/>
  <c r="Z409" i="47"/>
  <c r="Z408" i="47" s="1"/>
  <c r="Y409" i="47"/>
  <c r="X409" i="47"/>
  <c r="V409" i="47"/>
  <c r="CE413" i="47"/>
  <c r="CC413" i="47"/>
  <c r="CC412" i="47" s="1"/>
  <c r="CC411" i="47" s="1"/>
  <c r="CB413" i="47"/>
  <c r="BZ413" i="47"/>
  <c r="BW413" i="47"/>
  <c r="BS413" i="47"/>
  <c r="BK413" i="47"/>
  <c r="BI413" i="47"/>
  <c r="BQ413" i="47" s="1"/>
  <c r="BH413" i="47"/>
  <c r="BH412" i="47" s="1"/>
  <c r="BH411" i="47" s="1"/>
  <c r="BF413" i="47"/>
  <c r="BC413" i="47"/>
  <c r="AY413" i="47"/>
  <c r="AQ413" i="47"/>
  <c r="AI412" i="47"/>
  <c r="AI411" i="47" s="1"/>
  <c r="AG413" i="47"/>
  <c r="AO413" i="47" s="1"/>
  <c r="AW413" i="47" s="1"/>
  <c r="AW412" i="47" s="1"/>
  <c r="AW411" i="47" s="1"/>
  <c r="AF413" i="47"/>
  <c r="AD413" i="47"/>
  <c r="AA413" i="47"/>
  <c r="W413" i="47"/>
  <c r="W412" i="47" s="1"/>
  <c r="CG412" i="47"/>
  <c r="CG411" i="47" s="1"/>
  <c r="CF412" i="47"/>
  <c r="CF411" i="47" s="1"/>
  <c r="CD412" i="47"/>
  <c r="CD411" i="47" s="1"/>
  <c r="CB412" i="47"/>
  <c r="CB411" i="47" s="1"/>
  <c r="BY412" i="47"/>
  <c r="BY411" i="47" s="1"/>
  <c r="BX412" i="47"/>
  <c r="BX411" i="47" s="1"/>
  <c r="BV412" i="47"/>
  <c r="BV411" i="47" s="1"/>
  <c r="BU412" i="47"/>
  <c r="BU411" i="47" s="1"/>
  <c r="BT412" i="47"/>
  <c r="BT411" i="47" s="1"/>
  <c r="BR412" i="47"/>
  <c r="BR411" i="47" s="1"/>
  <c r="BM412" i="47"/>
  <c r="BM411" i="47" s="1"/>
  <c r="BL412" i="47"/>
  <c r="BL411" i="47" s="1"/>
  <c r="BJ412" i="47"/>
  <c r="BJ411" i="47" s="1"/>
  <c r="BE412" i="47"/>
  <c r="BE411" i="47" s="1"/>
  <c r="BD412" i="47"/>
  <c r="BD411" i="47" s="1"/>
  <c r="BB412" i="47"/>
  <c r="BA412" i="47"/>
  <c r="BA411" i="47" s="1"/>
  <c r="AZ412" i="47"/>
  <c r="AZ411" i="47" s="1"/>
  <c r="AX412" i="47"/>
  <c r="AX411" i="47" s="1"/>
  <c r="AS412" i="47"/>
  <c r="AS411" i="47" s="1"/>
  <c r="AR412" i="47"/>
  <c r="AR411" i="47" s="1"/>
  <c r="AP412" i="47"/>
  <c r="AP411" i="47" s="1"/>
  <c r="AK412" i="47"/>
  <c r="AK411" i="47" s="1"/>
  <c r="AJ412" i="47"/>
  <c r="AJ411" i="47" s="1"/>
  <c r="AH412" i="47"/>
  <c r="AH411" i="47" s="1"/>
  <c r="AC412" i="47"/>
  <c r="AC411" i="47" s="1"/>
  <c r="AB412" i="47"/>
  <c r="AB411" i="47" s="1"/>
  <c r="Z412" i="47"/>
  <c r="Z411" i="47" s="1"/>
  <c r="Y412" i="47"/>
  <c r="X412" i="47"/>
  <c r="V412" i="47"/>
  <c r="BB411" i="47"/>
  <c r="BS412" i="47" l="1"/>
  <c r="BS411" i="47" s="1"/>
  <c r="S412" i="47"/>
  <c r="W411" i="47"/>
  <c r="S411" i="47" s="1"/>
  <c r="AA406" i="47"/>
  <c r="AA405" i="47" s="1"/>
  <c r="BC412" i="47"/>
  <c r="BC411" i="47" s="1"/>
  <c r="V405" i="47"/>
  <c r="R405" i="47" s="1"/>
  <c r="Y411" i="47"/>
  <c r="U411" i="47" s="1"/>
  <c r="U412" i="47"/>
  <c r="AY412" i="47"/>
  <c r="AY411" i="47" s="1"/>
  <c r="X408" i="47"/>
  <c r="T408" i="47" s="1"/>
  <c r="T409" i="47"/>
  <c r="X405" i="47"/>
  <c r="T405" i="47" s="1"/>
  <c r="T406" i="47"/>
  <c r="S407" i="47"/>
  <c r="BC406" i="47"/>
  <c r="BC405" i="47" s="1"/>
  <c r="BK406" i="47"/>
  <c r="BK405" i="47" s="1"/>
  <c r="V411" i="47"/>
  <c r="R411" i="47" s="1"/>
  <c r="R412" i="47"/>
  <c r="S413" i="47"/>
  <c r="Y408" i="47"/>
  <c r="U408" i="47" s="1"/>
  <c r="U409" i="47"/>
  <c r="Y405" i="47"/>
  <c r="U405" i="47" s="1"/>
  <c r="U406" i="47"/>
  <c r="AA412" i="47"/>
  <c r="AA411" i="47" s="1"/>
  <c r="S410" i="47"/>
  <c r="CE406" i="47"/>
  <c r="CE405" i="47" s="1"/>
  <c r="X411" i="47"/>
  <c r="T411" i="47" s="1"/>
  <c r="T412" i="47"/>
  <c r="AQ412" i="47"/>
  <c r="AQ411" i="47" s="1"/>
  <c r="BW412" i="47"/>
  <c r="BW411" i="47" s="1"/>
  <c r="V408" i="47"/>
  <c r="R408" i="47" s="1"/>
  <c r="R409" i="47"/>
  <c r="BF406" i="47"/>
  <c r="BF405" i="47" s="1"/>
  <c r="AI409" i="47"/>
  <c r="AI408" i="47" s="1"/>
  <c r="BF409" i="47"/>
  <c r="BF408" i="47" s="1"/>
  <c r="AF412" i="47"/>
  <c r="AF411" i="47" s="1"/>
  <c r="AE407" i="47"/>
  <c r="AE406" i="47" s="1"/>
  <c r="AE405" i="47" s="1"/>
  <c r="AA409" i="47"/>
  <c r="AA408" i="47" s="1"/>
  <c r="CA413" i="47"/>
  <c r="CI413" i="47" s="1"/>
  <c r="CE409" i="47"/>
  <c r="CE408" i="47" s="1"/>
  <c r="BQ412" i="47"/>
  <c r="BQ411" i="47" s="1"/>
  <c r="AD412" i="47"/>
  <c r="AD411" i="47" s="1"/>
  <c r="AN413" i="47"/>
  <c r="BG413" i="47"/>
  <c r="BK412" i="47"/>
  <c r="BK411" i="47" s="1"/>
  <c r="AL410" i="47"/>
  <c r="BN410" i="47"/>
  <c r="CJ410" i="47"/>
  <c r="CH407" i="47"/>
  <c r="BF412" i="47"/>
  <c r="BF411" i="47" s="1"/>
  <c r="BP413" i="47"/>
  <c r="BZ412" i="47"/>
  <c r="BZ411" i="47" s="1"/>
  <c r="CE412" i="47"/>
  <c r="CE411" i="47" s="1"/>
  <c r="AF409" i="47"/>
  <c r="AF408" i="47" s="1"/>
  <c r="AQ409" i="47"/>
  <c r="AQ408" i="47" s="1"/>
  <c r="BH409" i="47"/>
  <c r="BH408" i="47" s="1"/>
  <c r="CA410" i="47"/>
  <c r="CK410" i="47"/>
  <c r="AL407" i="47"/>
  <c r="BN407" i="47"/>
  <c r="CJ407" i="47"/>
  <c r="AG412" i="47"/>
  <c r="AG411" i="47" s="1"/>
  <c r="CH413" i="47"/>
  <c r="AE410" i="47"/>
  <c r="AM410" i="47" s="1"/>
  <c r="AO410" i="47"/>
  <c r="AO409" i="47" s="1"/>
  <c r="AO408" i="47" s="1"/>
  <c r="BG410" i="47"/>
  <c r="BG409" i="47" s="1"/>
  <c r="BG408" i="47" s="1"/>
  <c r="BQ410" i="47"/>
  <c r="BW409" i="47"/>
  <c r="BW408" i="47" s="1"/>
  <c r="W406" i="47"/>
  <c r="AF406" i="47"/>
  <c r="AF405" i="47" s="1"/>
  <c r="AQ406" i="47"/>
  <c r="AQ405" i="47" s="1"/>
  <c r="BH406" i="47"/>
  <c r="BH405" i="47" s="1"/>
  <c r="CA407" i="47"/>
  <c r="CK407" i="47"/>
  <c r="AE413" i="47"/>
  <c r="AE412" i="47" s="1"/>
  <c r="AE411" i="47" s="1"/>
  <c r="BI412" i="47"/>
  <c r="BI411" i="47" s="1"/>
  <c r="CJ413" i="47"/>
  <c r="CK413" i="47"/>
  <c r="CH410" i="47"/>
  <c r="AO407" i="47"/>
  <c r="AW407" i="47" s="1"/>
  <c r="BG407" i="47"/>
  <c r="BG406" i="47" s="1"/>
  <c r="BG405" i="47" s="1"/>
  <c r="BQ407" i="47"/>
  <c r="BW406" i="47"/>
  <c r="BW405" i="47" s="1"/>
  <c r="AY406" i="47"/>
  <c r="AY405" i="47" s="1"/>
  <c r="BS406" i="47"/>
  <c r="BS405" i="47" s="1"/>
  <c r="AN407" i="47"/>
  <c r="BP407" i="47"/>
  <c r="CB406" i="47"/>
  <c r="CB405" i="47" s="1"/>
  <c r="W409" i="47"/>
  <c r="AY409" i="47"/>
  <c r="AY408" i="47" s="1"/>
  <c r="BS409" i="47"/>
  <c r="BS408" i="47" s="1"/>
  <c r="AN410" i="47"/>
  <c r="BP410" i="47"/>
  <c r="CB409" i="47"/>
  <c r="CB408" i="47" s="1"/>
  <c r="AO412" i="47"/>
  <c r="AO411" i="47" s="1"/>
  <c r="AL413" i="47"/>
  <c r="BN413" i="47"/>
  <c r="CE403" i="47"/>
  <c r="CE402" i="47" s="1"/>
  <c r="CG403" i="47"/>
  <c r="CG402" i="47" s="1"/>
  <c r="CF404" i="47"/>
  <c r="CK404" i="47"/>
  <c r="CI404" i="47"/>
  <c r="CH404" i="47"/>
  <c r="CD403" i="47"/>
  <c r="CD402" i="47" s="1"/>
  <c r="BO404" i="47"/>
  <c r="BQ404" i="47"/>
  <c r="BN404" i="47"/>
  <c r="BL404" i="47"/>
  <c r="BP404" i="47" s="1"/>
  <c r="BK403" i="47"/>
  <c r="BK402" i="47" s="1"/>
  <c r="BM403" i="47"/>
  <c r="BM402" i="47" s="1"/>
  <c r="BJ403" i="47"/>
  <c r="BJ402" i="47" s="1"/>
  <c r="CG467" i="47"/>
  <c r="CF466" i="47"/>
  <c r="CF465" i="47" s="1"/>
  <c r="CE466" i="47"/>
  <c r="CE465" i="47" s="1"/>
  <c r="CD466" i="47"/>
  <c r="CD465" i="47" s="1"/>
  <c r="CF464" i="47"/>
  <c r="CG463" i="47"/>
  <c r="CG462" i="47" s="1"/>
  <c r="CE463" i="47"/>
  <c r="CE462" i="47" s="1"/>
  <c r="CD463" i="47"/>
  <c r="CD462" i="47" s="1"/>
  <c r="CF461" i="47"/>
  <c r="CG460" i="47"/>
  <c r="CG459" i="47" s="1"/>
  <c r="CE460" i="47"/>
  <c r="CE459" i="47" s="1"/>
  <c r="CD460" i="47"/>
  <c r="CD459" i="47" s="1"/>
  <c r="CF455" i="47"/>
  <c r="CG454" i="47"/>
  <c r="CE454" i="47"/>
  <c r="CD454" i="47"/>
  <c r="CF453" i="47"/>
  <c r="CG452" i="47"/>
  <c r="CE452" i="47"/>
  <c r="CD452" i="47"/>
  <c r="CD451" i="47" s="1"/>
  <c r="CD450" i="47" s="1"/>
  <c r="CD449" i="47" s="1"/>
  <c r="CD448" i="47" s="1"/>
  <c r="CF447" i="47"/>
  <c r="CG446" i="47"/>
  <c r="CG445" i="47" s="1"/>
  <c r="CG444" i="47" s="1"/>
  <c r="CE446" i="47"/>
  <c r="CE445" i="47" s="1"/>
  <c r="CE444" i="47" s="1"/>
  <c r="CD446" i="47"/>
  <c r="CD445" i="47" s="1"/>
  <c r="CD444" i="47" s="1"/>
  <c r="CE443" i="47"/>
  <c r="CG442" i="47"/>
  <c r="CG441" i="47" s="1"/>
  <c r="CG440" i="47" s="1"/>
  <c r="CF442" i="47"/>
  <c r="CF441" i="47" s="1"/>
  <c r="CF440" i="47" s="1"/>
  <c r="CD442" i="47"/>
  <c r="CD441" i="47" s="1"/>
  <c r="CD440" i="47" s="1"/>
  <c r="CD437" i="47"/>
  <c r="CG437" i="47"/>
  <c r="CE437" i="47"/>
  <c r="CG436" i="47"/>
  <c r="CG435" i="47" s="1"/>
  <c r="CE436" i="47"/>
  <c r="CE435" i="47" s="1"/>
  <c r="CD436" i="47"/>
  <c r="CD435" i="47" s="1"/>
  <c r="CF434" i="47"/>
  <c r="CG433" i="47"/>
  <c r="CG432" i="47" s="1"/>
  <c r="CG431" i="47" s="1"/>
  <c r="CE433" i="47"/>
  <c r="CE432" i="47" s="1"/>
  <c r="CE431" i="47" s="1"/>
  <c r="CD433" i="47"/>
  <c r="CD432" i="47" s="1"/>
  <c r="CD431" i="47" s="1"/>
  <c r="CG429" i="47"/>
  <c r="CF429" i="47"/>
  <c r="CE429" i="47"/>
  <c r="CE428" i="47" s="1"/>
  <c r="CD429" i="47"/>
  <c r="CD428" i="47" s="1"/>
  <c r="CG428" i="47"/>
  <c r="CF428" i="47"/>
  <c r="CG427" i="47"/>
  <c r="CF426" i="47"/>
  <c r="CF425" i="47" s="1"/>
  <c r="CE426" i="47"/>
  <c r="CE425" i="47" s="1"/>
  <c r="CD426" i="47"/>
  <c r="CD425" i="47" s="1"/>
  <c r="CF424" i="47"/>
  <c r="CG423" i="47"/>
  <c r="CE423" i="47"/>
  <c r="CD423" i="47"/>
  <c r="CF422" i="47"/>
  <c r="CG421" i="47"/>
  <c r="CE421" i="47"/>
  <c r="CE420" i="47" s="1"/>
  <c r="CD421" i="47"/>
  <c r="CD420" i="47" s="1"/>
  <c r="CE416" i="47"/>
  <c r="CG415" i="47"/>
  <c r="CG414" i="47" s="1"/>
  <c r="CF415" i="47"/>
  <c r="CF414" i="47" s="1"/>
  <c r="CD415" i="47"/>
  <c r="CD414" i="47" s="1"/>
  <c r="CE395" i="47"/>
  <c r="CG394" i="47"/>
  <c r="CG393" i="47" s="1"/>
  <c r="CG392" i="47" s="1"/>
  <c r="CF394" i="47"/>
  <c r="CF393" i="47" s="1"/>
  <c r="CF392" i="47" s="1"/>
  <c r="CD394" i="47"/>
  <c r="CD393" i="47" s="1"/>
  <c r="CD392" i="47" s="1"/>
  <c r="CE391" i="47"/>
  <c r="CE390" i="47"/>
  <c r="CG389" i="47"/>
  <c r="CG388" i="47" s="1"/>
  <c r="CF389" i="47"/>
  <c r="CF388" i="47" s="1"/>
  <c r="CD389" i="47"/>
  <c r="CD388" i="47" s="1"/>
  <c r="CE387" i="47"/>
  <c r="CG386" i="47"/>
  <c r="CG385" i="47" s="1"/>
  <c r="CF386" i="47"/>
  <c r="CF385" i="47" s="1"/>
  <c r="CD386" i="47"/>
  <c r="CD385" i="47" s="1"/>
  <c r="CE384" i="47"/>
  <c r="CG383" i="47"/>
  <c r="CG382" i="47" s="1"/>
  <c r="CF383" i="47"/>
  <c r="CF382" i="47" s="1"/>
  <c r="CD383" i="47"/>
  <c r="CD382" i="47" s="1"/>
  <c r="CE376" i="47"/>
  <c r="CG375" i="47"/>
  <c r="CG374" i="47" s="1"/>
  <c r="CF375" i="47"/>
  <c r="CF374" i="47" s="1"/>
  <c r="CD375" i="47"/>
  <c r="CD374" i="47" s="1"/>
  <c r="CF373" i="47"/>
  <c r="CG372" i="47"/>
  <c r="CE372" i="47"/>
  <c r="CD372" i="47"/>
  <c r="CF371" i="47"/>
  <c r="CG370" i="47"/>
  <c r="CE370" i="47"/>
  <c r="CD370" i="47"/>
  <c r="CF369" i="47"/>
  <c r="CG368" i="47"/>
  <c r="CE368" i="47"/>
  <c r="CD368" i="47"/>
  <c r="CF366" i="47"/>
  <c r="CG365" i="47"/>
  <c r="CG364" i="47" s="1"/>
  <c r="CE365" i="47"/>
  <c r="CE364" i="47" s="1"/>
  <c r="CD365" i="47"/>
  <c r="CD364" i="47" s="1"/>
  <c r="CE363" i="47"/>
  <c r="CG362" i="47"/>
  <c r="CF362" i="47"/>
  <c r="CD362" i="47"/>
  <c r="CE361" i="47"/>
  <c r="CG360" i="47"/>
  <c r="CF360" i="47"/>
  <c r="CF359" i="47" s="1"/>
  <c r="CD360" i="47"/>
  <c r="CF357" i="47"/>
  <c r="CG356" i="47"/>
  <c r="CE356" i="47"/>
  <c r="CD356" i="47"/>
  <c r="CF355" i="47"/>
  <c r="CG354" i="47"/>
  <c r="CG353" i="47" s="1"/>
  <c r="CG352" i="47" s="1"/>
  <c r="CE354" i="47"/>
  <c r="CD354" i="47"/>
  <c r="CG350" i="47"/>
  <c r="CF350" i="47"/>
  <c r="CF349" i="47" s="1"/>
  <c r="CE350" i="47"/>
  <c r="CE349" i="47" s="1"/>
  <c r="CD350" i="47"/>
  <c r="CD349" i="47" s="1"/>
  <c r="CG349" i="47"/>
  <c r="CE342" i="47"/>
  <c r="CG341" i="47"/>
  <c r="CG340" i="47" s="1"/>
  <c r="CF341" i="47"/>
  <c r="CF340" i="47" s="1"/>
  <c r="CD341" i="47"/>
  <c r="CD340" i="47" s="1"/>
  <c r="CE339" i="47"/>
  <c r="CG338" i="47"/>
  <c r="CG337" i="47" s="1"/>
  <c r="CF338" i="47"/>
  <c r="CF337" i="47" s="1"/>
  <c r="CD338" i="47"/>
  <c r="CD337" i="47" s="1"/>
  <c r="CG335" i="47"/>
  <c r="CF335" i="47"/>
  <c r="CF334" i="47" s="1"/>
  <c r="CE335" i="47"/>
  <c r="CE334" i="47" s="1"/>
  <c r="CD335" i="47"/>
  <c r="CD334" i="47" s="1"/>
  <c r="CG334" i="47"/>
  <c r="CG332" i="47"/>
  <c r="CF332" i="47"/>
  <c r="CE332" i="47"/>
  <c r="CE331" i="47" s="1"/>
  <c r="CD332" i="47"/>
  <c r="CD331" i="47" s="1"/>
  <c r="CG331" i="47"/>
  <c r="CF331" i="47"/>
  <c r="CG329" i="47"/>
  <c r="CG328" i="47" s="1"/>
  <c r="CF329" i="47"/>
  <c r="CF328" i="47" s="1"/>
  <c r="CE329" i="47"/>
  <c r="CE328" i="47" s="1"/>
  <c r="CD329" i="47"/>
  <c r="CD328" i="47" s="1"/>
  <c r="CF327" i="47"/>
  <c r="CG326" i="47"/>
  <c r="CG325" i="47" s="1"/>
  <c r="CE326" i="47"/>
  <c r="CE325" i="47" s="1"/>
  <c r="CD326" i="47"/>
  <c r="CD325" i="47" s="1"/>
  <c r="CF324" i="47"/>
  <c r="CG323" i="47"/>
  <c r="CG322" i="47" s="1"/>
  <c r="CE323" i="47"/>
  <c r="CE322" i="47" s="1"/>
  <c r="CD323" i="47"/>
  <c r="CD322" i="47" s="1"/>
  <c r="CF321" i="47"/>
  <c r="CG320" i="47"/>
  <c r="CG319" i="47" s="1"/>
  <c r="CE320" i="47"/>
  <c r="CE319" i="47" s="1"/>
  <c r="CD320" i="47"/>
  <c r="CD319" i="47" s="1"/>
  <c r="CE318" i="47"/>
  <c r="CG317" i="47"/>
  <c r="CG316" i="47" s="1"/>
  <c r="CF317" i="47"/>
  <c r="CF316" i="47" s="1"/>
  <c r="CD317" i="47"/>
  <c r="CD316" i="47" s="1"/>
  <c r="CE315" i="47"/>
  <c r="CG314" i="47"/>
  <c r="CG313" i="47" s="1"/>
  <c r="CF314" i="47"/>
  <c r="CF313" i="47" s="1"/>
  <c r="CE305" i="47"/>
  <c r="CG304" i="47"/>
  <c r="CG303" i="47" s="1"/>
  <c r="CF304" i="47"/>
  <c r="CF303" i="47" s="1"/>
  <c r="CD304" i="47"/>
  <c r="CD303" i="47" s="1"/>
  <c r="CF302" i="47"/>
  <c r="CG301" i="47"/>
  <c r="CG300" i="47" s="1"/>
  <c r="CE301" i="47"/>
  <c r="CE300" i="47" s="1"/>
  <c r="CD301" i="47"/>
  <c r="CD300" i="47" s="1"/>
  <c r="CF299" i="47"/>
  <c r="CG298" i="47"/>
  <c r="CG297" i="47" s="1"/>
  <c r="CE298" i="47"/>
  <c r="CE297" i="47" s="1"/>
  <c r="CD298" i="47"/>
  <c r="CD297" i="47" s="1"/>
  <c r="CF296" i="47"/>
  <c r="CG295" i="47"/>
  <c r="CG294" i="47" s="1"/>
  <c r="CE295" i="47"/>
  <c r="CE294" i="47" s="1"/>
  <c r="CD295" i="47"/>
  <c r="CD294" i="47" s="1"/>
  <c r="CE293" i="47"/>
  <c r="CG292" i="47"/>
  <c r="CG291" i="47" s="1"/>
  <c r="CF292" i="47"/>
  <c r="CF291" i="47" s="1"/>
  <c r="CD292" i="47"/>
  <c r="CD291" i="47" s="1"/>
  <c r="CG287" i="47"/>
  <c r="CF286" i="47"/>
  <c r="CF285" i="47" s="1"/>
  <c r="CE286" i="47"/>
  <c r="CD286" i="47"/>
  <c r="CF284" i="47"/>
  <c r="CG283" i="47"/>
  <c r="CG282" i="47" s="1"/>
  <c r="CE283" i="47"/>
  <c r="CE282" i="47" s="1"/>
  <c r="CD283" i="47"/>
  <c r="CD282" i="47" s="1"/>
  <c r="CF281" i="47"/>
  <c r="CG280" i="47"/>
  <c r="CE280" i="47"/>
  <c r="CE279" i="47" s="1"/>
  <c r="CD280" i="47"/>
  <c r="CD279" i="47" s="1"/>
  <c r="CF278" i="47"/>
  <c r="CG277" i="47"/>
  <c r="CE277" i="47"/>
  <c r="CD277" i="47"/>
  <c r="CD276" i="47" s="1"/>
  <c r="CF267" i="47"/>
  <c r="CG266" i="47"/>
  <c r="CG265" i="47" s="1"/>
  <c r="CG264" i="47" s="1"/>
  <c r="CE266" i="47"/>
  <c r="CE265" i="47" s="1"/>
  <c r="CE264" i="47" s="1"/>
  <c r="CD266" i="47"/>
  <c r="CD265" i="47" s="1"/>
  <c r="CD264" i="47" s="1"/>
  <c r="CG262" i="47"/>
  <c r="CF262" i="47"/>
  <c r="CE262" i="47"/>
  <c r="CE261" i="47" s="1"/>
  <c r="CD262" i="47"/>
  <c r="CD261" i="47" s="1"/>
  <c r="CG261" i="47"/>
  <c r="CF261" i="47"/>
  <c r="CE255" i="47"/>
  <c r="CG254" i="47"/>
  <c r="CG251" i="47" s="1"/>
  <c r="CF254" i="47"/>
  <c r="CF251" i="47" s="1"/>
  <c r="CD254" i="47"/>
  <c r="CD251" i="47" s="1"/>
  <c r="CF249" i="47"/>
  <c r="CG248" i="47"/>
  <c r="CG247" i="47" s="1"/>
  <c r="CG246" i="47" s="1"/>
  <c r="CE248" i="47"/>
  <c r="CE247" i="47" s="1"/>
  <c r="CE246" i="47" s="1"/>
  <c r="CD248" i="47"/>
  <c r="CD247" i="47" s="1"/>
  <c r="CD246" i="47" s="1"/>
  <c r="CF244" i="47"/>
  <c r="CG243" i="47"/>
  <c r="CG242" i="47" s="1"/>
  <c r="CG241" i="47" s="1"/>
  <c r="CE243" i="47"/>
  <c r="CE242" i="47" s="1"/>
  <c r="CE241" i="47" s="1"/>
  <c r="CD243" i="47"/>
  <c r="CD242" i="47" s="1"/>
  <c r="CD241" i="47" s="1"/>
  <c r="CF240" i="47"/>
  <c r="CG239" i="47"/>
  <c r="CG238" i="47" s="1"/>
  <c r="CE239" i="47"/>
  <c r="CE238" i="47" s="1"/>
  <c r="CD239" i="47"/>
  <c r="CD238" i="47" s="1"/>
  <c r="CG236" i="47"/>
  <c r="CG235" i="47" s="1"/>
  <c r="CF236" i="47"/>
  <c r="CF235" i="47" s="1"/>
  <c r="CE236" i="47"/>
  <c r="CE235" i="47" s="1"/>
  <c r="CD236" i="47"/>
  <c r="CD235" i="47"/>
  <c r="CG233" i="47"/>
  <c r="CF233" i="47"/>
  <c r="CE233" i="47"/>
  <c r="CE232" i="47" s="1"/>
  <c r="CD233" i="47"/>
  <c r="CD232" i="47" s="1"/>
  <c r="CG232" i="47"/>
  <c r="CF232" i="47"/>
  <c r="CG231" i="47"/>
  <c r="CF230" i="47"/>
  <c r="CE230" i="47"/>
  <c r="CD230" i="47"/>
  <c r="CG229" i="47"/>
  <c r="CF228" i="47"/>
  <c r="CE228" i="47"/>
  <c r="CE227" i="47" s="1"/>
  <c r="CD228" i="47"/>
  <c r="CF226" i="47"/>
  <c r="CG225" i="47"/>
  <c r="CG224" i="47" s="1"/>
  <c r="CE225" i="47"/>
  <c r="CE224" i="47" s="1"/>
  <c r="CD225" i="47"/>
  <c r="CD224" i="47" s="1"/>
  <c r="CF223" i="47"/>
  <c r="CG222" i="47"/>
  <c r="CE222" i="47"/>
  <c r="CD222" i="47"/>
  <c r="CF221" i="47"/>
  <c r="CG220" i="47"/>
  <c r="CE220" i="47"/>
  <c r="CE219" i="47" s="1"/>
  <c r="CD220" i="47"/>
  <c r="CF218" i="47"/>
  <c r="CG217" i="47"/>
  <c r="CG216" i="47" s="1"/>
  <c r="CE217" i="47"/>
  <c r="CE216" i="47" s="1"/>
  <c r="CD217" i="47"/>
  <c r="CD216" i="47" s="1"/>
  <c r="CF215" i="47"/>
  <c r="CG214" i="47"/>
  <c r="CG213" i="47" s="1"/>
  <c r="CE214" i="47"/>
  <c r="CE213" i="47" s="1"/>
  <c r="CD214" i="47"/>
  <c r="CD213" i="47" s="1"/>
  <c r="CE212" i="47"/>
  <c r="CG211" i="47"/>
  <c r="CG210" i="47" s="1"/>
  <c r="CF211" i="47"/>
  <c r="CF210" i="47" s="1"/>
  <c r="CD211" i="47"/>
  <c r="CD210" i="47" s="1"/>
  <c r="CD209" i="47"/>
  <c r="CG208" i="47"/>
  <c r="CG207" i="47" s="1"/>
  <c r="CF208" i="47"/>
  <c r="CF207" i="47" s="1"/>
  <c r="CE208" i="47"/>
  <c r="CE207" i="47" s="1"/>
  <c r="CF206" i="47"/>
  <c r="CG205" i="47"/>
  <c r="CG204" i="47" s="1"/>
  <c r="CE205" i="47"/>
  <c r="CE204" i="47" s="1"/>
  <c r="CD205" i="47"/>
  <c r="CD204" i="47" s="1"/>
  <c r="CE201" i="47"/>
  <c r="CG200" i="47"/>
  <c r="CG199" i="47" s="1"/>
  <c r="CF200" i="47"/>
  <c r="CF199" i="47" s="1"/>
  <c r="CD200" i="47"/>
  <c r="CD199" i="47" s="1"/>
  <c r="CF198" i="47"/>
  <c r="CG197" i="47"/>
  <c r="CG196" i="47" s="1"/>
  <c r="CE197" i="47"/>
  <c r="CE196" i="47" s="1"/>
  <c r="CD197" i="47"/>
  <c r="CD196" i="47" s="1"/>
  <c r="CF195" i="47"/>
  <c r="CF194" i="47" s="1"/>
  <c r="CF193" i="47" s="1"/>
  <c r="CG194" i="47"/>
  <c r="CG193" i="47" s="1"/>
  <c r="CE194" i="47"/>
  <c r="CE193" i="47" s="1"/>
  <c r="CD194" i="47"/>
  <c r="CD193" i="47" s="1"/>
  <c r="CF192" i="47"/>
  <c r="CG191" i="47"/>
  <c r="CG190" i="47" s="1"/>
  <c r="CE191" i="47"/>
  <c r="CE190" i="47" s="1"/>
  <c r="CD191" i="47"/>
  <c r="CD190" i="47" s="1"/>
  <c r="CF187" i="47"/>
  <c r="CG186" i="47"/>
  <c r="CG185" i="47" s="1"/>
  <c r="CG184" i="47" s="1"/>
  <c r="CG183" i="47" s="1"/>
  <c r="CE186" i="47"/>
  <c r="CE185" i="47" s="1"/>
  <c r="CE184" i="47" s="1"/>
  <c r="CE183" i="47" s="1"/>
  <c r="CD186" i="47"/>
  <c r="CD185" i="47" s="1"/>
  <c r="CD184" i="47" s="1"/>
  <c r="CD183" i="47" s="1"/>
  <c r="CG181" i="47"/>
  <c r="CF181" i="47"/>
  <c r="CE181" i="47"/>
  <c r="CE180" i="47" s="1"/>
  <c r="CE176" i="47" s="1"/>
  <c r="CD181" i="47"/>
  <c r="CD180" i="47" s="1"/>
  <c r="CD176" i="47" s="1"/>
  <c r="CG180" i="47"/>
  <c r="CG176" i="47" s="1"/>
  <c r="CF180" i="47"/>
  <c r="CF176" i="47" s="1"/>
  <c r="CD175" i="47"/>
  <c r="CG174" i="47"/>
  <c r="CG173" i="47" s="1"/>
  <c r="CG172" i="47" s="1"/>
  <c r="CF174" i="47"/>
  <c r="CF173" i="47" s="1"/>
  <c r="CF172" i="47" s="1"/>
  <c r="CE174" i="47"/>
  <c r="CE173" i="47" s="1"/>
  <c r="CE172" i="47" s="1"/>
  <c r="CD174" i="47"/>
  <c r="CD173" i="47" s="1"/>
  <c r="CD172" i="47" s="1"/>
  <c r="CF168" i="47"/>
  <c r="CG167" i="47"/>
  <c r="CG166" i="47" s="1"/>
  <c r="CE167" i="47"/>
  <c r="CE166" i="47" s="1"/>
  <c r="CD167" i="47"/>
  <c r="CD166" i="47" s="1"/>
  <c r="CF165" i="47"/>
  <c r="CG164" i="47"/>
  <c r="CG163" i="47" s="1"/>
  <c r="CE164" i="47"/>
  <c r="CE163" i="47" s="1"/>
  <c r="CD164" i="47"/>
  <c r="CD163" i="47" s="1"/>
  <c r="CF161" i="47"/>
  <c r="CG160" i="47"/>
  <c r="CG159" i="47" s="1"/>
  <c r="CE160" i="47"/>
  <c r="CE159" i="47" s="1"/>
  <c r="CD160" i="47"/>
  <c r="CD159" i="47" s="1"/>
  <c r="CF155" i="47"/>
  <c r="CG154" i="47"/>
  <c r="CG153" i="47" s="1"/>
  <c r="CE154" i="47"/>
  <c r="CE153" i="47" s="1"/>
  <c r="CD154" i="47"/>
  <c r="CD153" i="47" s="1"/>
  <c r="CF138" i="47"/>
  <c r="CG137" i="47"/>
  <c r="CG136" i="47" s="1"/>
  <c r="CG135" i="47" s="1"/>
  <c r="CE137" i="47"/>
  <c r="CE136" i="47" s="1"/>
  <c r="CE135" i="47" s="1"/>
  <c r="CD137" i="47"/>
  <c r="CD136" i="47" s="1"/>
  <c r="CD135" i="47" s="1"/>
  <c r="CF134" i="47"/>
  <c r="CG133" i="47"/>
  <c r="CG132" i="47" s="1"/>
  <c r="CG131" i="47" s="1"/>
  <c r="CE133" i="47"/>
  <c r="CE132" i="47" s="1"/>
  <c r="CE131" i="47" s="1"/>
  <c r="CD133" i="47"/>
  <c r="CD132" i="47" s="1"/>
  <c r="CD131" i="47" s="1"/>
  <c r="CF130" i="47"/>
  <c r="CG129" i="47"/>
  <c r="CG128" i="47" s="1"/>
  <c r="CE129" i="47"/>
  <c r="CE128" i="47" s="1"/>
  <c r="CD129" i="47"/>
  <c r="CD128" i="47" s="1"/>
  <c r="CF127" i="47"/>
  <c r="CG126" i="47"/>
  <c r="CG125" i="47" s="1"/>
  <c r="CE126" i="47"/>
  <c r="CE125" i="47" s="1"/>
  <c r="CD126" i="47"/>
  <c r="CD125" i="47" s="1"/>
  <c r="CE120" i="47"/>
  <c r="CG119" i="47"/>
  <c r="CG118" i="47" s="1"/>
  <c r="CG117" i="47" s="1"/>
  <c r="CF119" i="47"/>
  <c r="CF118" i="47" s="1"/>
  <c r="CF117" i="47" s="1"/>
  <c r="CD119" i="47"/>
  <c r="CD118" i="47" s="1"/>
  <c r="CD117" i="47" s="1"/>
  <c r="CF115" i="47"/>
  <c r="CG114" i="47"/>
  <c r="CG113" i="47" s="1"/>
  <c r="CE114" i="47"/>
  <c r="CE113" i="47" s="1"/>
  <c r="CD114" i="47"/>
  <c r="CD113" i="47" s="1"/>
  <c r="CF112" i="47"/>
  <c r="CG111" i="47"/>
  <c r="CE111" i="47"/>
  <c r="CD111" i="47"/>
  <c r="CF110" i="47"/>
  <c r="CG109" i="47"/>
  <c r="CE109" i="47"/>
  <c r="CD109" i="47"/>
  <c r="CF108" i="47"/>
  <c r="CG107" i="47"/>
  <c r="CE107" i="47"/>
  <c r="CD107" i="47"/>
  <c r="CE103" i="47"/>
  <c r="CG102" i="47"/>
  <c r="CF102" i="47"/>
  <c r="CD102" i="47"/>
  <c r="CG101" i="47"/>
  <c r="CF100" i="47"/>
  <c r="CE100" i="47"/>
  <c r="CD100" i="47"/>
  <c r="CG99" i="47"/>
  <c r="CF98" i="47"/>
  <c r="CE98" i="47"/>
  <c r="CD98" i="47"/>
  <c r="CF94" i="47"/>
  <c r="CG93" i="47"/>
  <c r="CG92" i="47" s="1"/>
  <c r="CE93" i="47"/>
  <c r="CE92" i="47" s="1"/>
  <c r="CD93" i="47"/>
  <c r="CD92" i="47" s="1"/>
  <c r="CF88" i="47"/>
  <c r="CG87" i="47"/>
  <c r="CG86" i="47" s="1"/>
  <c r="CE87" i="47"/>
  <c r="CE86" i="47" s="1"/>
  <c r="CD87" i="47"/>
  <c r="CD86" i="47" s="1"/>
  <c r="CF85" i="47"/>
  <c r="CG84" i="47"/>
  <c r="CG83" i="47" s="1"/>
  <c r="CE84" i="47"/>
  <c r="CE83" i="47" s="1"/>
  <c r="CD84" i="47"/>
  <c r="CD83" i="47" s="1"/>
  <c r="CE77" i="47"/>
  <c r="CG76" i="47"/>
  <c r="CG75" i="47" s="1"/>
  <c r="CG74" i="47" s="1"/>
  <c r="CF76" i="47"/>
  <c r="CF75" i="47" s="1"/>
  <c r="CF74" i="47" s="1"/>
  <c r="CD76" i="47"/>
  <c r="CD75" i="47" s="1"/>
  <c r="CD74" i="47" s="1"/>
  <c r="CG58" i="47"/>
  <c r="CF57" i="47"/>
  <c r="CF56" i="47" s="1"/>
  <c r="CE57" i="47"/>
  <c r="CE56" i="47" s="1"/>
  <c r="CD57" i="47"/>
  <c r="CD56" i="47" s="1"/>
  <c r="CF55" i="47"/>
  <c r="CG54" i="47"/>
  <c r="CG53" i="47" s="1"/>
  <c r="CE54" i="47"/>
  <c r="CE53" i="47" s="1"/>
  <c r="CD54" i="47"/>
  <c r="CD53" i="47" s="1"/>
  <c r="CF52" i="47"/>
  <c r="CG51" i="47"/>
  <c r="CG50" i="47" s="1"/>
  <c r="CE51" i="47"/>
  <c r="CE50" i="47" s="1"/>
  <c r="CD51" i="47"/>
  <c r="CD50" i="47" s="1"/>
  <c r="CF49" i="47"/>
  <c r="CG48" i="47"/>
  <c r="CG47" i="47" s="1"/>
  <c r="CE48" i="47"/>
  <c r="CE47" i="47" s="1"/>
  <c r="CD48" i="47"/>
  <c r="CD47" i="47" s="1"/>
  <c r="CF46" i="47"/>
  <c r="CG45" i="47"/>
  <c r="CE45" i="47"/>
  <c r="CD45" i="47"/>
  <c r="CF44" i="47"/>
  <c r="CG43" i="47"/>
  <c r="CE43" i="47"/>
  <c r="CD43" i="47"/>
  <c r="CF42" i="47"/>
  <c r="CG41" i="47"/>
  <c r="CE41" i="47"/>
  <c r="CD41" i="47"/>
  <c r="CD40" i="47" s="1"/>
  <c r="CF39" i="47"/>
  <c r="CG38" i="47"/>
  <c r="CG37" i="47" s="1"/>
  <c r="CE38" i="47"/>
  <c r="CE37" i="47" s="1"/>
  <c r="CD38" i="47"/>
  <c r="CD37" i="47" s="1"/>
  <c r="CE36" i="47"/>
  <c r="CG35" i="47"/>
  <c r="CF35" i="47"/>
  <c r="CD35" i="47"/>
  <c r="CE34" i="47"/>
  <c r="CG33" i="47"/>
  <c r="CF33" i="47"/>
  <c r="CD33" i="47"/>
  <c r="CE31" i="47"/>
  <c r="CG30" i="47"/>
  <c r="CF30" i="47"/>
  <c r="CD30" i="47"/>
  <c r="CE29" i="47"/>
  <c r="CG28" i="47"/>
  <c r="CG27" i="47" s="1"/>
  <c r="CF28" i="47"/>
  <c r="CF27" i="47" s="1"/>
  <c r="CD28" i="47"/>
  <c r="CE26" i="47"/>
  <c r="CG25" i="47"/>
  <c r="CF25" i="47"/>
  <c r="CD25" i="47"/>
  <c r="CG23" i="47"/>
  <c r="CF23" i="47"/>
  <c r="CE23" i="47"/>
  <c r="CD23" i="47"/>
  <c r="CD22" i="47" s="1"/>
  <c r="CE21" i="47"/>
  <c r="CG20" i="47"/>
  <c r="CF20" i="47"/>
  <c r="CD20" i="47"/>
  <c r="CE19" i="47"/>
  <c r="CG18" i="47"/>
  <c r="CG17" i="47" s="1"/>
  <c r="CF18" i="47"/>
  <c r="CD18" i="47"/>
  <c r="CD17" i="47" s="1"/>
  <c r="CE16" i="47"/>
  <c r="CG15" i="47"/>
  <c r="CF15" i="47"/>
  <c r="CD15" i="47"/>
  <c r="CE14" i="47"/>
  <c r="CG13" i="47"/>
  <c r="CF13" i="47"/>
  <c r="CF12" i="47" s="1"/>
  <c r="CD13" i="47"/>
  <c r="V403" i="47"/>
  <c r="W403" i="47"/>
  <c r="X403" i="47"/>
  <c r="Y403" i="47"/>
  <c r="Z403" i="47"/>
  <c r="Z402" i="47" s="1"/>
  <c r="AA403" i="47"/>
  <c r="AA402" i="47" s="1"/>
  <c r="AB403" i="47"/>
  <c r="AB402" i="47" s="1"/>
  <c r="AC403" i="47"/>
  <c r="AC402" i="47" s="1"/>
  <c r="AD403" i="47"/>
  <c r="AD402" i="47" s="1"/>
  <c r="AE403" i="47"/>
  <c r="AE402" i="47" s="1"/>
  <c r="AF403" i="47"/>
  <c r="AF402" i="47" s="1"/>
  <c r="AG403" i="47"/>
  <c r="AG402" i="47" s="1"/>
  <c r="CC416" i="47"/>
  <c r="CC415" i="47" s="1"/>
  <c r="CC414" i="47" s="1"/>
  <c r="CC401" i="47" s="1"/>
  <c r="CB416" i="47"/>
  <c r="CB415" i="47" s="1"/>
  <c r="CB414" i="47" s="1"/>
  <c r="BZ416" i="47"/>
  <c r="BZ415" i="47" s="1"/>
  <c r="BZ414" i="47" s="1"/>
  <c r="BW416" i="47"/>
  <c r="BS416" i="47"/>
  <c r="BK416" i="47"/>
  <c r="BI416" i="47"/>
  <c r="BH416" i="47"/>
  <c r="BH415" i="47" s="1"/>
  <c r="BH414" i="47" s="1"/>
  <c r="BF416" i="47"/>
  <c r="BC416" i="47"/>
  <c r="BC415" i="47" s="1"/>
  <c r="BC414" i="47" s="1"/>
  <c r="AY416" i="47"/>
  <c r="AQ416" i="47"/>
  <c r="AI416" i="47"/>
  <c r="AG416" i="47"/>
  <c r="AG415" i="47" s="1"/>
  <c r="AG414" i="47" s="1"/>
  <c r="AF416" i="47"/>
  <c r="AF415" i="47" s="1"/>
  <c r="AF414" i="47" s="1"/>
  <c r="AD416" i="47"/>
  <c r="AA416" i="47"/>
  <c r="W416" i="47"/>
  <c r="BY415" i="47"/>
  <c r="BY414" i="47" s="1"/>
  <c r="BY401" i="47" s="1"/>
  <c r="BX415" i="47"/>
  <c r="BX414" i="47" s="1"/>
  <c r="BX401" i="47" s="1"/>
  <c r="BV415" i="47"/>
  <c r="BV414" i="47" s="1"/>
  <c r="BV401" i="47" s="1"/>
  <c r="BU415" i="47"/>
  <c r="BT415" i="47"/>
  <c r="BT414" i="47" s="1"/>
  <c r="BR415" i="47"/>
  <c r="BR414" i="47" s="1"/>
  <c r="BM415" i="47"/>
  <c r="BM414" i="47" s="1"/>
  <c r="BL415" i="47"/>
  <c r="BL414" i="47" s="1"/>
  <c r="BJ415" i="47"/>
  <c r="BJ414" i="47" s="1"/>
  <c r="BI415" i="47"/>
  <c r="BI414" i="47" s="1"/>
  <c r="BE415" i="47"/>
  <c r="BE414" i="47" s="1"/>
  <c r="BE401" i="47" s="1"/>
  <c r="BD415" i="47"/>
  <c r="BB415" i="47"/>
  <c r="BB414" i="47" s="1"/>
  <c r="BA415" i="47"/>
  <c r="BA414" i="47" s="1"/>
  <c r="BA401" i="47" s="1"/>
  <c r="AZ415" i="47"/>
  <c r="AZ414" i="47" s="1"/>
  <c r="AX415" i="47"/>
  <c r="AX414" i="47" s="1"/>
  <c r="AS415" i="47"/>
  <c r="AS414" i="47" s="1"/>
  <c r="AS401" i="47" s="1"/>
  <c r="AR415" i="47"/>
  <c r="AR414" i="47" s="1"/>
  <c r="AP415" i="47"/>
  <c r="AP414" i="47" s="1"/>
  <c r="AK415" i="47"/>
  <c r="AK414" i="47" s="1"/>
  <c r="AJ415" i="47"/>
  <c r="AJ414" i="47" s="1"/>
  <c r="AH415" i="47"/>
  <c r="AH414" i="47" s="1"/>
  <c r="AC415" i="47"/>
  <c r="AC414" i="47" s="1"/>
  <c r="AB415" i="47"/>
  <c r="AB414" i="47" s="1"/>
  <c r="Z415" i="47"/>
  <c r="Z414" i="47" s="1"/>
  <c r="Y415" i="47"/>
  <c r="X415" i="47"/>
  <c r="T415" i="47" s="1"/>
  <c r="V415" i="47"/>
  <c r="BU414" i="47"/>
  <c r="BU401" i="47" s="1"/>
  <c r="BD414" i="47"/>
  <c r="BM467" i="47"/>
  <c r="BL466" i="47"/>
  <c r="BL465" i="47" s="1"/>
  <c r="BK466" i="47"/>
  <c r="BK465" i="47" s="1"/>
  <c r="BJ466" i="47"/>
  <c r="BJ465" i="47" s="1"/>
  <c r="BL464" i="47"/>
  <c r="BM463" i="47"/>
  <c r="BM462" i="47" s="1"/>
  <c r="BK463" i="47"/>
  <c r="BK462" i="47" s="1"/>
  <c r="BJ463" i="47"/>
  <c r="BJ462" i="47" s="1"/>
  <c r="BL461" i="47"/>
  <c r="BM460" i="47"/>
  <c r="BM459" i="47" s="1"/>
  <c r="BK460" i="47"/>
  <c r="BK459" i="47" s="1"/>
  <c r="BJ460" i="47"/>
  <c r="BJ459" i="47" s="1"/>
  <c r="BL455" i="47"/>
  <c r="BM454" i="47"/>
  <c r="BK454" i="47"/>
  <c r="BJ454" i="47"/>
  <c r="BL453" i="47"/>
  <c r="BM452" i="47"/>
  <c r="BK452" i="47"/>
  <c r="BJ452" i="47"/>
  <c r="BJ451" i="47" s="1"/>
  <c r="BJ450" i="47" s="1"/>
  <c r="BJ449" i="47" s="1"/>
  <c r="BJ448" i="47" s="1"/>
  <c r="BL447" i="47"/>
  <c r="BM446" i="47"/>
  <c r="BM445" i="47" s="1"/>
  <c r="BM444" i="47" s="1"/>
  <c r="BK446" i="47"/>
  <c r="BK445" i="47" s="1"/>
  <c r="BK444" i="47" s="1"/>
  <c r="BJ446" i="47"/>
  <c r="BJ445" i="47" s="1"/>
  <c r="BJ444" i="47" s="1"/>
  <c r="BK443" i="47"/>
  <c r="BM442" i="47"/>
  <c r="BM441" i="47" s="1"/>
  <c r="BM440" i="47" s="1"/>
  <c r="BL442" i="47"/>
  <c r="BL441" i="47" s="1"/>
  <c r="BL440" i="47" s="1"/>
  <c r="BJ442" i="47"/>
  <c r="BJ441" i="47" s="1"/>
  <c r="BJ440" i="47" s="1"/>
  <c r="BM437" i="47"/>
  <c r="BK437" i="47"/>
  <c r="BJ437" i="47"/>
  <c r="BM436" i="47"/>
  <c r="BM435" i="47" s="1"/>
  <c r="BK436" i="47"/>
  <c r="BK435" i="47" s="1"/>
  <c r="BJ436" i="47"/>
  <c r="BJ435" i="47" s="1"/>
  <c r="BL434" i="47"/>
  <c r="BM433" i="47"/>
  <c r="BM432" i="47" s="1"/>
  <c r="BM431" i="47" s="1"/>
  <c r="BK433" i="47"/>
  <c r="BK432" i="47" s="1"/>
  <c r="BK431" i="47" s="1"/>
  <c r="BJ433" i="47"/>
  <c r="BJ432" i="47" s="1"/>
  <c r="BJ431" i="47" s="1"/>
  <c r="BM429" i="47"/>
  <c r="BL429" i="47"/>
  <c r="BK429" i="47"/>
  <c r="BJ429" i="47"/>
  <c r="BJ428" i="47" s="1"/>
  <c r="BM428" i="47"/>
  <c r="BL428" i="47"/>
  <c r="BK428" i="47"/>
  <c r="BM427" i="47"/>
  <c r="BL426" i="47"/>
  <c r="BL425" i="47" s="1"/>
  <c r="BK426" i="47"/>
  <c r="BK425" i="47" s="1"/>
  <c r="BJ426" i="47"/>
  <c r="BJ425" i="47" s="1"/>
  <c r="BL424" i="47"/>
  <c r="BM423" i="47"/>
  <c r="BK423" i="47"/>
  <c r="BJ423" i="47"/>
  <c r="BL422" i="47"/>
  <c r="BM421" i="47"/>
  <c r="BM420" i="47" s="1"/>
  <c r="BK421" i="47"/>
  <c r="BJ421" i="47"/>
  <c r="BJ420" i="47" s="1"/>
  <c r="BK395" i="47"/>
  <c r="BM394" i="47"/>
  <c r="BM393" i="47" s="1"/>
  <c r="BM392" i="47" s="1"/>
  <c r="BL394" i="47"/>
  <c r="BL393" i="47" s="1"/>
  <c r="BL392" i="47" s="1"/>
  <c r="BJ394" i="47"/>
  <c r="BJ393" i="47" s="1"/>
  <c r="BJ392" i="47" s="1"/>
  <c r="BK391" i="47"/>
  <c r="BK390" i="47"/>
  <c r="BM389" i="47"/>
  <c r="BM388" i="47" s="1"/>
  <c r="BL389" i="47"/>
  <c r="BL388" i="47" s="1"/>
  <c r="BJ389" i="47"/>
  <c r="BJ388" i="47" s="1"/>
  <c r="BK387" i="47"/>
  <c r="BM386" i="47"/>
  <c r="BM385" i="47" s="1"/>
  <c r="BL386" i="47"/>
  <c r="BL385" i="47" s="1"/>
  <c r="BJ386" i="47"/>
  <c r="BJ385" i="47" s="1"/>
  <c r="BK384" i="47"/>
  <c r="BM383" i="47"/>
  <c r="BM382" i="47" s="1"/>
  <c r="BL383" i="47"/>
  <c r="BL382" i="47" s="1"/>
  <c r="BJ383" i="47"/>
  <c r="BJ382" i="47" s="1"/>
  <c r="BK376" i="47"/>
  <c r="BM375" i="47"/>
  <c r="BM374" i="47" s="1"/>
  <c r="BL375" i="47"/>
  <c r="BL374" i="47" s="1"/>
  <c r="BJ375" i="47"/>
  <c r="BJ374" i="47" s="1"/>
  <c r="BL373" i="47"/>
  <c r="BM372" i="47"/>
  <c r="BK372" i="47"/>
  <c r="BJ372" i="47"/>
  <c r="BL371" i="47"/>
  <c r="BM370" i="47"/>
  <c r="BK370" i="47"/>
  <c r="BJ370" i="47"/>
  <c r="BL369" i="47"/>
  <c r="BM368" i="47"/>
  <c r="BK368" i="47"/>
  <c r="BK367" i="47" s="1"/>
  <c r="BJ368" i="47"/>
  <c r="BL366" i="47"/>
  <c r="BM365" i="47"/>
  <c r="BM364" i="47" s="1"/>
  <c r="BK365" i="47"/>
  <c r="BK364" i="47" s="1"/>
  <c r="BJ365" i="47"/>
  <c r="BJ364" i="47" s="1"/>
  <c r="BK363" i="47"/>
  <c r="BM362" i="47"/>
  <c r="BL362" i="47"/>
  <c r="BJ362" i="47"/>
  <c r="BK361" i="47"/>
  <c r="BM360" i="47"/>
  <c r="BL360" i="47"/>
  <c r="BJ360" i="47"/>
  <c r="BJ359" i="47" s="1"/>
  <c r="BL357" i="47"/>
  <c r="BM356" i="47"/>
  <c r="BK356" i="47"/>
  <c r="BJ356" i="47"/>
  <c r="BL355" i="47"/>
  <c r="BM354" i="47"/>
  <c r="BK354" i="47"/>
  <c r="BJ354" i="47"/>
  <c r="BM350" i="47"/>
  <c r="BL350" i="47"/>
  <c r="BK350" i="47"/>
  <c r="BK349" i="47" s="1"/>
  <c r="BJ350" i="47"/>
  <c r="BJ349" i="47" s="1"/>
  <c r="BM349" i="47"/>
  <c r="BL349" i="47"/>
  <c r="BK342" i="47"/>
  <c r="BM341" i="47"/>
  <c r="BM340" i="47" s="1"/>
  <c r="BL341" i="47"/>
  <c r="BL340" i="47" s="1"/>
  <c r="BJ341" i="47"/>
  <c r="BJ340" i="47" s="1"/>
  <c r="BK339" i="47"/>
  <c r="BM338" i="47"/>
  <c r="BM337" i="47" s="1"/>
  <c r="BL338" i="47"/>
  <c r="BL337" i="47" s="1"/>
  <c r="BJ338" i="47"/>
  <c r="BJ337" i="47" s="1"/>
  <c r="BM335" i="47"/>
  <c r="BL335" i="47"/>
  <c r="BK335" i="47"/>
  <c r="BK334" i="47" s="1"/>
  <c r="BJ335" i="47"/>
  <c r="BJ334" i="47" s="1"/>
  <c r="BM334" i="47"/>
  <c r="BL334" i="47"/>
  <c r="BM332" i="47"/>
  <c r="BL332" i="47"/>
  <c r="BK332" i="47"/>
  <c r="BJ332" i="47"/>
  <c r="BJ331" i="47" s="1"/>
  <c r="BM331" i="47"/>
  <c r="BL331" i="47"/>
  <c r="BK331" i="47"/>
  <c r="BM329" i="47"/>
  <c r="BL329" i="47"/>
  <c r="BK329" i="47"/>
  <c r="BJ329" i="47"/>
  <c r="BJ328" i="47" s="1"/>
  <c r="BM328" i="47"/>
  <c r="BL328" i="47"/>
  <c r="BK328" i="47"/>
  <c r="BL327" i="47"/>
  <c r="BM326" i="47"/>
  <c r="BM325" i="47" s="1"/>
  <c r="BK326" i="47"/>
  <c r="BK325" i="47" s="1"/>
  <c r="BJ326" i="47"/>
  <c r="BJ325" i="47" s="1"/>
  <c r="BL324" i="47"/>
  <c r="BL323" i="47" s="1"/>
  <c r="BL322" i="47" s="1"/>
  <c r="BM323" i="47"/>
  <c r="BM322" i="47" s="1"/>
  <c r="BK323" i="47"/>
  <c r="BK322" i="47" s="1"/>
  <c r="BJ323" i="47"/>
  <c r="BJ322" i="47" s="1"/>
  <c r="BL321" i="47"/>
  <c r="BM320" i="47"/>
  <c r="BM319" i="47" s="1"/>
  <c r="BK320" i="47"/>
  <c r="BK319" i="47" s="1"/>
  <c r="BJ320" i="47"/>
  <c r="BJ319" i="47" s="1"/>
  <c r="BK318" i="47"/>
  <c r="BM317" i="47"/>
  <c r="BM316" i="47" s="1"/>
  <c r="BL317" i="47"/>
  <c r="BL316" i="47" s="1"/>
  <c r="BJ317" i="47"/>
  <c r="BJ316" i="47" s="1"/>
  <c r="BK315" i="47"/>
  <c r="BM314" i="47"/>
  <c r="BM313" i="47" s="1"/>
  <c r="BL314" i="47"/>
  <c r="BL313" i="47" s="1"/>
  <c r="BK305" i="47"/>
  <c r="BM304" i="47"/>
  <c r="BM303" i="47" s="1"/>
  <c r="BL304" i="47"/>
  <c r="BL303" i="47" s="1"/>
  <c r="BJ304" i="47"/>
  <c r="BJ303" i="47" s="1"/>
  <c r="BL302" i="47"/>
  <c r="BM301" i="47"/>
  <c r="BM300" i="47" s="1"/>
  <c r="BK301" i="47"/>
  <c r="BK300" i="47" s="1"/>
  <c r="BJ301" i="47"/>
  <c r="BJ300" i="47" s="1"/>
  <c r="BL299" i="47"/>
  <c r="BM298" i="47"/>
  <c r="BM297" i="47" s="1"/>
  <c r="BK298" i="47"/>
  <c r="BK297" i="47" s="1"/>
  <c r="BJ298" i="47"/>
  <c r="BJ297" i="47" s="1"/>
  <c r="BL296" i="47"/>
  <c r="BM295" i="47"/>
  <c r="BM294" i="47" s="1"/>
  <c r="BK295" i="47"/>
  <c r="BK294" i="47" s="1"/>
  <c r="BJ295" i="47"/>
  <c r="BJ294" i="47" s="1"/>
  <c r="BK293" i="47"/>
  <c r="BM292" i="47"/>
  <c r="BM291" i="47" s="1"/>
  <c r="BL292" i="47"/>
  <c r="BL291" i="47" s="1"/>
  <c r="BJ292" i="47"/>
  <c r="BJ291" i="47" s="1"/>
  <c r="BM287" i="47"/>
  <c r="BL286" i="47"/>
  <c r="BK286" i="47"/>
  <c r="BK285" i="47" s="1"/>
  <c r="BJ286" i="47"/>
  <c r="BJ285" i="47" s="1"/>
  <c r="BL284" i="47"/>
  <c r="BM283" i="47"/>
  <c r="BM282" i="47" s="1"/>
  <c r="BK283" i="47"/>
  <c r="BK282" i="47" s="1"/>
  <c r="BJ283" i="47"/>
  <c r="BJ282" i="47" s="1"/>
  <c r="BL281" i="47"/>
  <c r="BM280" i="47"/>
  <c r="BK280" i="47"/>
  <c r="BJ280" i="47"/>
  <c r="BJ279" i="47" s="1"/>
  <c r="BL278" i="47"/>
  <c r="BM277" i="47"/>
  <c r="BK277" i="47"/>
  <c r="BK276" i="47" s="1"/>
  <c r="BJ277" i="47"/>
  <c r="BL267" i="47"/>
  <c r="BM266" i="47"/>
  <c r="BM265" i="47" s="1"/>
  <c r="BM264" i="47" s="1"/>
  <c r="BK266" i="47"/>
  <c r="BK265" i="47" s="1"/>
  <c r="BK264" i="47" s="1"/>
  <c r="BJ266" i="47"/>
  <c r="BJ265" i="47" s="1"/>
  <c r="BJ264" i="47" s="1"/>
  <c r="BM262" i="47"/>
  <c r="BL262" i="47"/>
  <c r="BL261" i="47" s="1"/>
  <c r="BK262" i="47"/>
  <c r="BK261" i="47" s="1"/>
  <c r="BJ262" i="47"/>
  <c r="BJ261" i="47" s="1"/>
  <c r="BM261" i="47"/>
  <c r="BK255" i="47"/>
  <c r="BM254" i="47"/>
  <c r="BM251" i="47" s="1"/>
  <c r="BL254" i="47"/>
  <c r="BJ254" i="47"/>
  <c r="BJ251" i="47" s="1"/>
  <c r="BL251" i="47"/>
  <c r="BL249" i="47"/>
  <c r="BM248" i="47"/>
  <c r="BM247" i="47" s="1"/>
  <c r="BM246" i="47" s="1"/>
  <c r="BK248" i="47"/>
  <c r="BK247" i="47" s="1"/>
  <c r="BK246" i="47" s="1"/>
  <c r="BJ248" i="47"/>
  <c r="BJ247" i="47" s="1"/>
  <c r="BJ246" i="47" s="1"/>
  <c r="BL244" i="47"/>
  <c r="BM243" i="47"/>
  <c r="BM242" i="47" s="1"/>
  <c r="BM241" i="47" s="1"/>
  <c r="BK243" i="47"/>
  <c r="BK242" i="47" s="1"/>
  <c r="BK241" i="47" s="1"/>
  <c r="BJ243" i="47"/>
  <c r="BJ242" i="47" s="1"/>
  <c r="BJ241" i="47" s="1"/>
  <c r="BL240" i="47"/>
  <c r="BM239" i="47"/>
  <c r="BM238" i="47" s="1"/>
  <c r="BK239" i="47"/>
  <c r="BK238" i="47" s="1"/>
  <c r="BJ239" i="47"/>
  <c r="BJ238" i="47" s="1"/>
  <c r="BL237" i="47"/>
  <c r="BM236" i="47"/>
  <c r="BM235" i="47" s="1"/>
  <c r="BK236" i="47"/>
  <c r="BK235" i="47" s="1"/>
  <c r="BJ236" i="47"/>
  <c r="BJ235" i="47" s="1"/>
  <c r="BM233" i="47"/>
  <c r="BM232" i="47" s="1"/>
  <c r="BL233" i="47"/>
  <c r="BL232" i="47" s="1"/>
  <c r="BK233" i="47"/>
  <c r="BK232" i="47" s="1"/>
  <c r="BJ233" i="47"/>
  <c r="BJ232" i="47" s="1"/>
  <c r="BM231" i="47"/>
  <c r="BL230" i="47"/>
  <c r="BK230" i="47"/>
  <c r="BJ230" i="47"/>
  <c r="BM229" i="47"/>
  <c r="BL228" i="47"/>
  <c r="BK228" i="47"/>
  <c r="BJ228" i="47"/>
  <c r="BL227" i="47"/>
  <c r="BL226" i="47"/>
  <c r="BM225" i="47"/>
  <c r="BM224" i="47" s="1"/>
  <c r="BK225" i="47"/>
  <c r="BK224" i="47" s="1"/>
  <c r="BJ225" i="47"/>
  <c r="BJ224" i="47" s="1"/>
  <c r="BL223" i="47"/>
  <c r="BM222" i="47"/>
  <c r="BK222" i="47"/>
  <c r="BJ222" i="47"/>
  <c r="BL221" i="47"/>
  <c r="BM220" i="47"/>
  <c r="BK220" i="47"/>
  <c r="BK219" i="47" s="1"/>
  <c r="BJ220" i="47"/>
  <c r="BL218" i="47"/>
  <c r="BM217" i="47"/>
  <c r="BM216" i="47" s="1"/>
  <c r="BK217" i="47"/>
  <c r="BK216" i="47" s="1"/>
  <c r="BJ217" i="47"/>
  <c r="BJ216" i="47" s="1"/>
  <c r="BL215" i="47"/>
  <c r="BM214" i="47"/>
  <c r="BM213" i="47" s="1"/>
  <c r="BK214" i="47"/>
  <c r="BK213" i="47" s="1"/>
  <c r="BJ214" i="47"/>
  <c r="BJ213" i="47" s="1"/>
  <c r="BK212" i="47"/>
  <c r="BM211" i="47"/>
  <c r="BM210" i="47" s="1"/>
  <c r="BL211" i="47"/>
  <c r="BL210" i="47" s="1"/>
  <c r="BJ211" i="47"/>
  <c r="BJ210" i="47" s="1"/>
  <c r="BJ209" i="47"/>
  <c r="BM208" i="47"/>
  <c r="BL208" i="47"/>
  <c r="BL207" i="47" s="1"/>
  <c r="BK208" i="47"/>
  <c r="BK207" i="47" s="1"/>
  <c r="BJ208" i="47"/>
  <c r="BJ207" i="47" s="1"/>
  <c r="BM207" i="47"/>
  <c r="BL206" i="47"/>
  <c r="BM205" i="47"/>
  <c r="BM204" i="47" s="1"/>
  <c r="BK205" i="47"/>
  <c r="BK204" i="47" s="1"/>
  <c r="BJ205" i="47"/>
  <c r="BJ204" i="47" s="1"/>
  <c r="BK201" i="47"/>
  <c r="BM200" i="47"/>
  <c r="BM199" i="47" s="1"/>
  <c r="BL200" i="47"/>
  <c r="BL199" i="47" s="1"/>
  <c r="BJ200" i="47"/>
  <c r="BJ199" i="47" s="1"/>
  <c r="BL198" i="47"/>
  <c r="BM197" i="47"/>
  <c r="BM196" i="47" s="1"/>
  <c r="BK197" i="47"/>
  <c r="BK196" i="47" s="1"/>
  <c r="BJ197" i="47"/>
  <c r="BJ196" i="47" s="1"/>
  <c r="BL195" i="47"/>
  <c r="BM194" i="47"/>
  <c r="BM193" i="47" s="1"/>
  <c r="BK194" i="47"/>
  <c r="BK193" i="47" s="1"/>
  <c r="BJ194" i="47"/>
  <c r="BJ193" i="47" s="1"/>
  <c r="BL192" i="47"/>
  <c r="BM191" i="47"/>
  <c r="BM190" i="47" s="1"/>
  <c r="BK191" i="47"/>
  <c r="BK190" i="47" s="1"/>
  <c r="BJ191" i="47"/>
  <c r="BJ190" i="47" s="1"/>
  <c r="BL187" i="47"/>
  <c r="BM186" i="47"/>
  <c r="BM185" i="47" s="1"/>
  <c r="BM184" i="47" s="1"/>
  <c r="BM183" i="47" s="1"/>
  <c r="BK186" i="47"/>
  <c r="BK185" i="47" s="1"/>
  <c r="BK184" i="47" s="1"/>
  <c r="BK183" i="47" s="1"/>
  <c r="BJ186" i="47"/>
  <c r="BJ185" i="47" s="1"/>
  <c r="BJ184" i="47" s="1"/>
  <c r="BJ183" i="47" s="1"/>
  <c r="BM181" i="47"/>
  <c r="BL181" i="47"/>
  <c r="BL180" i="47" s="1"/>
  <c r="BL176" i="47" s="1"/>
  <c r="BK181" i="47"/>
  <c r="BK180" i="47" s="1"/>
  <c r="BK176" i="47" s="1"/>
  <c r="BJ181" i="47"/>
  <c r="BJ180" i="47" s="1"/>
  <c r="BJ176" i="47" s="1"/>
  <c r="BM180" i="47"/>
  <c r="BM176" i="47" s="1"/>
  <c r="BJ175" i="47"/>
  <c r="BM174" i="47"/>
  <c r="BM173" i="47" s="1"/>
  <c r="BM172" i="47" s="1"/>
  <c r="BL174" i="47"/>
  <c r="BL173" i="47" s="1"/>
  <c r="BL172" i="47" s="1"/>
  <c r="BK174" i="47"/>
  <c r="BK173" i="47" s="1"/>
  <c r="BK172" i="47" s="1"/>
  <c r="BL168" i="47"/>
  <c r="BM167" i="47"/>
  <c r="BM166" i="47" s="1"/>
  <c r="BK167" i="47"/>
  <c r="BK166" i="47" s="1"/>
  <c r="BJ167" i="47"/>
  <c r="BJ166" i="47" s="1"/>
  <c r="BL165" i="47"/>
  <c r="BM164" i="47"/>
  <c r="BM163" i="47" s="1"/>
  <c r="BK164" i="47"/>
  <c r="BK163" i="47" s="1"/>
  <c r="BJ164" i="47"/>
  <c r="BJ163" i="47" s="1"/>
  <c r="BL161" i="47"/>
  <c r="BM160" i="47"/>
  <c r="BM159" i="47" s="1"/>
  <c r="BK160" i="47"/>
  <c r="BK159" i="47" s="1"/>
  <c r="BJ160" i="47"/>
  <c r="BJ159" i="47" s="1"/>
  <c r="BL155" i="47"/>
  <c r="BM154" i="47"/>
  <c r="BM153" i="47" s="1"/>
  <c r="BK154" i="47"/>
  <c r="BK153" i="47" s="1"/>
  <c r="BJ154" i="47"/>
  <c r="BJ153" i="47" s="1"/>
  <c r="BJ138" i="47"/>
  <c r="BJ137" i="47" s="1"/>
  <c r="BJ136" i="47" s="1"/>
  <c r="BJ135" i="47" s="1"/>
  <c r="BM137" i="47"/>
  <c r="BM136" i="47" s="1"/>
  <c r="BM135" i="47" s="1"/>
  <c r="BL137" i="47"/>
  <c r="BL136" i="47" s="1"/>
  <c r="BL135" i="47" s="1"/>
  <c r="BK137" i="47"/>
  <c r="BK136" i="47" s="1"/>
  <c r="BK135" i="47" s="1"/>
  <c r="BL134" i="47"/>
  <c r="BM133" i="47"/>
  <c r="BM132" i="47" s="1"/>
  <c r="BM131" i="47" s="1"/>
  <c r="BK133" i="47"/>
  <c r="BK132" i="47" s="1"/>
  <c r="BK131" i="47" s="1"/>
  <c r="BJ133" i="47"/>
  <c r="BJ132" i="47" s="1"/>
  <c r="BJ131" i="47" s="1"/>
  <c r="BL130" i="47"/>
  <c r="BM129" i="47"/>
  <c r="BM128" i="47" s="1"/>
  <c r="BK129" i="47"/>
  <c r="BK128" i="47" s="1"/>
  <c r="BJ129" i="47"/>
  <c r="BJ128" i="47" s="1"/>
  <c r="BL127" i="47"/>
  <c r="BM126" i="47"/>
  <c r="BM125" i="47" s="1"/>
  <c r="BK126" i="47"/>
  <c r="BK125" i="47" s="1"/>
  <c r="BJ126" i="47"/>
  <c r="BJ125" i="47" s="1"/>
  <c r="BK120" i="47"/>
  <c r="BM119" i="47"/>
  <c r="BM118" i="47" s="1"/>
  <c r="BM117" i="47" s="1"/>
  <c r="BL119" i="47"/>
  <c r="BL118" i="47" s="1"/>
  <c r="BL117" i="47" s="1"/>
  <c r="BJ119" i="47"/>
  <c r="BJ118" i="47" s="1"/>
  <c r="BJ117" i="47" s="1"/>
  <c r="BL115" i="47"/>
  <c r="BM114" i="47"/>
  <c r="BM113" i="47" s="1"/>
  <c r="BK114" i="47"/>
  <c r="BK113" i="47" s="1"/>
  <c r="BJ114" i="47"/>
  <c r="BJ113" i="47" s="1"/>
  <c r="BL112" i="47"/>
  <c r="BM111" i="47"/>
  <c r="BK111" i="47"/>
  <c r="BJ111" i="47"/>
  <c r="BL110" i="47"/>
  <c r="BM109" i="47"/>
  <c r="BK109" i="47"/>
  <c r="BJ109" i="47"/>
  <c r="BL108" i="47"/>
  <c r="BM107" i="47"/>
  <c r="BK107" i="47"/>
  <c r="BK106" i="47" s="1"/>
  <c r="BJ107" i="47"/>
  <c r="BJ106" i="47" s="1"/>
  <c r="BK103" i="47"/>
  <c r="BM102" i="47"/>
  <c r="BL102" i="47"/>
  <c r="BK102" i="47"/>
  <c r="BJ102" i="47"/>
  <c r="BM101" i="47"/>
  <c r="BL100" i="47"/>
  <c r="BK100" i="47"/>
  <c r="BJ100" i="47"/>
  <c r="BM99" i="47"/>
  <c r="BL98" i="47"/>
  <c r="BK98" i="47"/>
  <c r="BJ98" i="47"/>
  <c r="BL94" i="47"/>
  <c r="BM93" i="47"/>
  <c r="BM92" i="47" s="1"/>
  <c r="BK93" i="47"/>
  <c r="BK92" i="47" s="1"/>
  <c r="BJ93" i="47"/>
  <c r="BJ92" i="47" s="1"/>
  <c r="BL88" i="47"/>
  <c r="BM87" i="47"/>
  <c r="BM86" i="47" s="1"/>
  <c r="BK87" i="47"/>
  <c r="BK86" i="47" s="1"/>
  <c r="BJ87" i="47"/>
  <c r="BJ86" i="47" s="1"/>
  <c r="BL85" i="47"/>
  <c r="BM84" i="47"/>
  <c r="BM83" i="47" s="1"/>
  <c r="BK84" i="47"/>
  <c r="BK83" i="47" s="1"/>
  <c r="BJ84" i="47"/>
  <c r="BJ83" i="47" s="1"/>
  <c r="BK77" i="47"/>
  <c r="BM76" i="47"/>
  <c r="BM75" i="47" s="1"/>
  <c r="BM74" i="47" s="1"/>
  <c r="BL76" i="47"/>
  <c r="BL75" i="47" s="1"/>
  <c r="BL74" i="47" s="1"/>
  <c r="BJ76" i="47"/>
  <c r="BJ75" i="47" s="1"/>
  <c r="BJ74" i="47" s="1"/>
  <c r="BQ72" i="47"/>
  <c r="BP72" i="47"/>
  <c r="BO72" i="47"/>
  <c r="BO71" i="47" s="1"/>
  <c r="BN72" i="47"/>
  <c r="BM72" i="47"/>
  <c r="BM71" i="47" s="1"/>
  <c r="BL72" i="47"/>
  <c r="BL71" i="47" s="1"/>
  <c r="BK72" i="47"/>
  <c r="BK71" i="47" s="1"/>
  <c r="BJ72" i="47"/>
  <c r="BQ71" i="47"/>
  <c r="BP71" i="47"/>
  <c r="BN71" i="47"/>
  <c r="BJ71" i="47"/>
  <c r="BM58" i="47"/>
  <c r="BL57" i="47"/>
  <c r="BL56" i="47" s="1"/>
  <c r="BK57" i="47"/>
  <c r="BK56" i="47" s="1"/>
  <c r="BJ57" i="47"/>
  <c r="BJ56" i="47" s="1"/>
  <c r="BL55" i="47"/>
  <c r="BM54" i="47"/>
  <c r="BM53" i="47" s="1"/>
  <c r="BK54" i="47"/>
  <c r="BK53" i="47" s="1"/>
  <c r="BJ54" i="47"/>
  <c r="BJ53" i="47" s="1"/>
  <c r="BL52" i="47"/>
  <c r="BM51" i="47"/>
  <c r="BM50" i="47" s="1"/>
  <c r="BK51" i="47"/>
  <c r="BK50" i="47" s="1"/>
  <c r="BJ51" i="47"/>
  <c r="BJ50" i="47" s="1"/>
  <c r="BL49" i="47"/>
  <c r="BM48" i="47"/>
  <c r="BM47" i="47" s="1"/>
  <c r="BK48" i="47"/>
  <c r="BK47" i="47" s="1"/>
  <c r="BJ48" i="47"/>
  <c r="BJ47" i="47" s="1"/>
  <c r="BL46" i="47"/>
  <c r="BM45" i="47"/>
  <c r="BK45" i="47"/>
  <c r="BJ45" i="47"/>
  <c r="BL44" i="47"/>
  <c r="BM43" i="47"/>
  <c r="BK43" i="47"/>
  <c r="BJ43" i="47"/>
  <c r="BL42" i="47"/>
  <c r="BM41" i="47"/>
  <c r="BK41" i="47"/>
  <c r="BJ41" i="47"/>
  <c r="BL39" i="47"/>
  <c r="BM38" i="47"/>
  <c r="BM37" i="47" s="1"/>
  <c r="BK38" i="47"/>
  <c r="BK37" i="47" s="1"/>
  <c r="BJ38" i="47"/>
  <c r="BJ37" i="47" s="1"/>
  <c r="BK36" i="47"/>
  <c r="BM35" i="47"/>
  <c r="BL35" i="47"/>
  <c r="BJ35" i="47"/>
  <c r="BK34" i="47"/>
  <c r="BM33" i="47"/>
  <c r="BL33" i="47"/>
  <c r="BJ33" i="47"/>
  <c r="BK31" i="47"/>
  <c r="BM30" i="47"/>
  <c r="BL30" i="47"/>
  <c r="BJ30" i="47"/>
  <c r="BK29" i="47"/>
  <c r="BM28" i="47"/>
  <c r="BM27" i="47" s="1"/>
  <c r="BL28" i="47"/>
  <c r="BL27" i="47" s="1"/>
  <c r="BJ28" i="47"/>
  <c r="BK26" i="47"/>
  <c r="BM25" i="47"/>
  <c r="BL25" i="47"/>
  <c r="BJ25" i="47"/>
  <c r="BM23" i="47"/>
  <c r="BL23" i="47"/>
  <c r="BK23" i="47"/>
  <c r="BJ23" i="47"/>
  <c r="BK21" i="47"/>
  <c r="BM20" i="47"/>
  <c r="BL20" i="47"/>
  <c r="BJ20" i="47"/>
  <c r="BK19" i="47"/>
  <c r="BM18" i="47"/>
  <c r="BL18" i="47"/>
  <c r="BL17" i="47" s="1"/>
  <c r="BJ18" i="47"/>
  <c r="BK16" i="47"/>
  <c r="BM15" i="47"/>
  <c r="BL15" i="47"/>
  <c r="BJ15" i="47"/>
  <c r="BK14" i="47"/>
  <c r="BM13" i="47"/>
  <c r="BL13" i="47"/>
  <c r="BJ13" i="47"/>
  <c r="BJ12" i="47"/>
  <c r="AM404" i="47"/>
  <c r="AO404" i="47"/>
  <c r="AL404" i="47"/>
  <c r="AI403" i="47"/>
  <c r="AI402" i="47" s="1"/>
  <c r="AK403" i="47"/>
  <c r="AK402" i="47" s="1"/>
  <c r="AJ404" i="47"/>
  <c r="AH403" i="47"/>
  <c r="BJ250" i="47" l="1"/>
  <c r="CG22" i="47"/>
  <c r="BM12" i="47"/>
  <c r="BL225" i="47"/>
  <c r="BL224" i="47" s="1"/>
  <c r="BO407" i="47"/>
  <c r="AW410" i="47"/>
  <c r="AW409" i="47" s="1"/>
  <c r="AW408" i="47" s="1"/>
  <c r="AM407" i="47"/>
  <c r="AU407" i="47" s="1"/>
  <c r="AU406" i="47" s="1"/>
  <c r="AU405" i="47" s="1"/>
  <c r="AM413" i="47"/>
  <c r="AM412" i="47" s="1"/>
  <c r="AM411" i="47" s="1"/>
  <c r="BC401" i="47"/>
  <c r="AL403" i="47"/>
  <c r="AT403" i="47" s="1"/>
  <c r="CA412" i="47"/>
  <c r="CA411" i="47" s="1"/>
  <c r="AO406" i="47"/>
  <c r="AO405" i="47" s="1"/>
  <c r="BL111" i="47"/>
  <c r="CF22" i="47"/>
  <c r="AA415" i="47"/>
  <c r="AA414" i="47" s="1"/>
  <c r="AA401" i="47" s="1"/>
  <c r="AA396" i="47" s="1"/>
  <c r="CE292" i="47"/>
  <c r="CE291" i="47" s="1"/>
  <c r="BL214" i="47"/>
  <c r="BL213" i="47" s="1"/>
  <c r="X414" i="47"/>
  <c r="T414" i="47" s="1"/>
  <c r="CF225" i="47"/>
  <c r="CF224" i="47" s="1"/>
  <c r="CE254" i="47"/>
  <c r="CE251" i="47" s="1"/>
  <c r="CE250" i="47" s="1"/>
  <c r="CE245" i="47" s="1"/>
  <c r="BL45" i="47"/>
  <c r="BK458" i="47"/>
  <c r="BK457" i="47" s="1"/>
  <c r="BK456" i="47" s="1"/>
  <c r="CH403" i="47"/>
  <c r="CH402" i="47" s="1"/>
  <c r="BL283" i="47"/>
  <c r="BL282" i="47" s="1"/>
  <c r="CE394" i="47"/>
  <c r="CE393" i="47" s="1"/>
  <c r="CE392" i="47" s="1"/>
  <c r="BL87" i="47"/>
  <c r="BL86" i="47" s="1"/>
  <c r="BL93" i="47"/>
  <c r="BL92" i="47" s="1"/>
  <c r="BL114" i="47"/>
  <c r="BL113" i="47" s="1"/>
  <c r="BL129" i="47"/>
  <c r="BL128" i="47" s="1"/>
  <c r="BL186" i="47"/>
  <c r="BL185" i="47" s="1"/>
  <c r="BL184" i="47" s="1"/>
  <c r="BL183" i="47" s="1"/>
  <c r="BL191" i="47"/>
  <c r="BL190" i="47" s="1"/>
  <c r="BL280" i="47"/>
  <c r="BL279" i="47" s="1"/>
  <c r="BL326" i="47"/>
  <c r="BL325" i="47" s="1"/>
  <c r="X402" i="47"/>
  <c r="T402" i="47" s="1"/>
  <c r="T403" i="47"/>
  <c r="CF93" i="47"/>
  <c r="CF92" i="47" s="1"/>
  <c r="CF107" i="47"/>
  <c r="CF197" i="47"/>
  <c r="CF196" i="47" s="1"/>
  <c r="CF248" i="47"/>
  <c r="CF247" i="47" s="1"/>
  <c r="CF246" i="47" s="1"/>
  <c r="CF365" i="47"/>
  <c r="CF364" i="47" s="1"/>
  <c r="CF368" i="47"/>
  <c r="CF370" i="47"/>
  <c r="CE386" i="47"/>
  <c r="CE385" i="47" s="1"/>
  <c r="BM57" i="47"/>
  <c r="BM56" i="47" s="1"/>
  <c r="BL133" i="47"/>
  <c r="BL132" i="47" s="1"/>
  <c r="BL131" i="47" s="1"/>
  <c r="BL164" i="47"/>
  <c r="BL163" i="47" s="1"/>
  <c r="BL217" i="47"/>
  <c r="BL216" i="47" s="1"/>
  <c r="BK375" i="47"/>
  <c r="BK374" i="47" s="1"/>
  <c r="BK442" i="47"/>
  <c r="BK441" i="47" s="1"/>
  <c r="BK440" i="47" s="1"/>
  <c r="BK439" i="47" s="1"/>
  <c r="V414" i="47"/>
  <c r="R414" i="47" s="1"/>
  <c r="R415" i="47"/>
  <c r="S416" i="47"/>
  <c r="W402" i="47"/>
  <c r="S402" i="47" s="1"/>
  <c r="S403" i="47"/>
  <c r="CE13" i="47"/>
  <c r="CF154" i="47"/>
  <c r="CF153" i="47" s="1"/>
  <c r="CF217" i="47"/>
  <c r="CF216" i="47" s="1"/>
  <c r="CF220" i="47"/>
  <c r="CF277" i="47"/>
  <c r="CF276" i="47" s="1"/>
  <c r="CF295" i="47"/>
  <c r="CF294" i="47" s="1"/>
  <c r="CE415" i="47"/>
  <c r="CE414" i="47" s="1"/>
  <c r="W408" i="47"/>
  <c r="S408" i="47" s="1"/>
  <c r="S409" i="47"/>
  <c r="BL160" i="47"/>
  <c r="BL159" i="47" s="1"/>
  <c r="BL239" i="47"/>
  <c r="BL238" i="47" s="1"/>
  <c r="BL243" i="47"/>
  <c r="BL242" i="47" s="1"/>
  <c r="BL241" i="47" s="1"/>
  <c r="BL266" i="47"/>
  <c r="BL265" i="47" s="1"/>
  <c r="BL264" i="47" s="1"/>
  <c r="BM286" i="47"/>
  <c r="BM285" i="47" s="1"/>
  <c r="BK304" i="47"/>
  <c r="BK303" i="47" s="1"/>
  <c r="BK314" i="47"/>
  <c r="BL365" i="47"/>
  <c r="BL364" i="47" s="1"/>
  <c r="BL423" i="47"/>
  <c r="BL454" i="47"/>
  <c r="BL460" i="47"/>
  <c r="BL459" i="47" s="1"/>
  <c r="V402" i="47"/>
  <c r="R402" i="47" s="1"/>
  <c r="R403" i="47"/>
  <c r="CE33" i="47"/>
  <c r="CF41" i="47"/>
  <c r="CF51" i="47"/>
  <c r="CF50" i="47" s="1"/>
  <c r="CF298" i="47"/>
  <c r="CF297" i="47" s="1"/>
  <c r="CF326" i="47"/>
  <c r="CF325" i="47" s="1"/>
  <c r="CF354" i="47"/>
  <c r="CF454" i="47"/>
  <c r="BK15" i="47"/>
  <c r="BK28" i="47"/>
  <c r="BL38" i="47"/>
  <c r="BL37" i="47" s="1"/>
  <c r="BK76" i="47"/>
  <c r="BK75" i="47" s="1"/>
  <c r="BK74" i="47" s="1"/>
  <c r="BL107" i="47"/>
  <c r="BL295" i="47"/>
  <c r="BL294" i="47" s="1"/>
  <c r="BL354" i="47"/>
  <c r="BL356" i="47"/>
  <c r="BM466" i="47"/>
  <c r="BM465" i="47" s="1"/>
  <c r="Y414" i="47"/>
  <c r="U414" i="47" s="1"/>
  <c r="U415" i="47"/>
  <c r="Y402" i="47"/>
  <c r="U402" i="47" s="1"/>
  <c r="U403" i="47"/>
  <c r="CF97" i="47"/>
  <c r="CF96" i="47" s="1"/>
  <c r="CF95" i="47" s="1"/>
  <c r="CF109" i="47"/>
  <c r="CG228" i="47"/>
  <c r="CF280" i="47"/>
  <c r="CF279" i="47" s="1"/>
  <c r="CF283" i="47"/>
  <c r="CF282" i="47" s="1"/>
  <c r="CE317" i="47"/>
  <c r="CE316" i="47" s="1"/>
  <c r="CE338" i="47"/>
  <c r="CE337" i="47" s="1"/>
  <c r="CI403" i="47"/>
  <c r="CI402" i="47" s="1"/>
  <c r="W405" i="47"/>
  <c r="S405" i="47" s="1"/>
  <c r="S406" i="47"/>
  <c r="CK403" i="47"/>
  <c r="CK402" i="47" s="1"/>
  <c r="CJ404" i="47"/>
  <c r="BL12" i="47"/>
  <c r="CF403" i="47"/>
  <c r="CF402" i="47" s="1"/>
  <c r="CF401" i="47" s="1"/>
  <c r="CF396" i="47" s="1"/>
  <c r="BJ32" i="47"/>
  <c r="CG276" i="47"/>
  <c r="CG451" i="47"/>
  <c r="CG450" i="47" s="1"/>
  <c r="CG449" i="47" s="1"/>
  <c r="CG448" i="47" s="1"/>
  <c r="BJ419" i="47"/>
  <c r="BJ418" i="47" s="1"/>
  <c r="CD162" i="47"/>
  <c r="CD219" i="47"/>
  <c r="BM250" i="47"/>
  <c r="BM245" i="47" s="1"/>
  <c r="BM381" i="47"/>
  <c r="BM380" i="47" s="1"/>
  <c r="CE162" i="47"/>
  <c r="BL22" i="47"/>
  <c r="BK121" i="47"/>
  <c r="CE304" i="47"/>
  <c r="CE303" i="47" s="1"/>
  <c r="CE353" i="47"/>
  <c r="CE352" i="47" s="1"/>
  <c r="BO410" i="47"/>
  <c r="AE409" i="47"/>
  <c r="AE408" i="47" s="1"/>
  <c r="BJ401" i="47"/>
  <c r="BJ396" i="47" s="1"/>
  <c r="BO413" i="47"/>
  <c r="BO412" i="47" s="1"/>
  <c r="BO411" i="47" s="1"/>
  <c r="CA409" i="47"/>
  <c r="CA408" i="47" s="1"/>
  <c r="CA406" i="47"/>
  <c r="CA405" i="47" s="1"/>
  <c r="BI401" i="47"/>
  <c r="BI396" i="47" s="1"/>
  <c r="BM451" i="47"/>
  <c r="BM450" i="47" s="1"/>
  <c r="BM449" i="47" s="1"/>
  <c r="BM448" i="47" s="1"/>
  <c r="CE40" i="47"/>
  <c r="CG121" i="47"/>
  <c r="CG116" i="47" s="1"/>
  <c r="CG152" i="47"/>
  <c r="CF250" i="47"/>
  <c r="CD353" i="47"/>
  <c r="CD352" i="47" s="1"/>
  <c r="CG367" i="47"/>
  <c r="BG412" i="47"/>
  <c r="BG411" i="47" s="1"/>
  <c r="CI410" i="47"/>
  <c r="CI409" i="47" s="1"/>
  <c r="CI408" i="47" s="1"/>
  <c r="CI407" i="47"/>
  <c r="CI406" i="47" s="1"/>
  <c r="CI405" i="47" s="1"/>
  <c r="BP403" i="47"/>
  <c r="BP402" i="47" s="1"/>
  <c r="AK401" i="47"/>
  <c r="AK396" i="47" s="1"/>
  <c r="AU404" i="47"/>
  <c r="BK25" i="47"/>
  <c r="BK22" i="47" s="1"/>
  <c r="BM100" i="47"/>
  <c r="BL220" i="47"/>
  <c r="BM228" i="47"/>
  <c r="BK292" i="47"/>
  <c r="BK291" i="47" s="1"/>
  <c r="BM353" i="47"/>
  <c r="BM352" i="47" s="1"/>
  <c r="BJ439" i="47"/>
  <c r="AE416" i="47"/>
  <c r="AM416" i="47" s="1"/>
  <c r="AO416" i="47"/>
  <c r="AO415" i="47" s="1"/>
  <c r="AO414" i="47" s="1"/>
  <c r="BK415" i="47"/>
  <c r="BK414" i="47" s="1"/>
  <c r="BK401" i="47" s="1"/>
  <c r="BK396" i="47" s="1"/>
  <c r="CJ416" i="47"/>
  <c r="CE18" i="47"/>
  <c r="CF38" i="47"/>
  <c r="CF37" i="47" s="1"/>
  <c r="CF54" i="47"/>
  <c r="CF53" i="47" s="1"/>
  <c r="CE102" i="47"/>
  <c r="CE97" i="47" s="1"/>
  <c r="CE96" i="47" s="1"/>
  <c r="CE95" i="47" s="1"/>
  <c r="CE119" i="47"/>
  <c r="CE118" i="47" s="1"/>
  <c r="CE117" i="47" s="1"/>
  <c r="CE121" i="47"/>
  <c r="CF137" i="47"/>
  <c r="CF136" i="47" s="1"/>
  <c r="CF135" i="47" s="1"/>
  <c r="CF186" i="47"/>
  <c r="CF185" i="47" s="1"/>
  <c r="CF184" i="47" s="1"/>
  <c r="CF183" i="47" s="1"/>
  <c r="CF191" i="47"/>
  <c r="CF190" i="47" s="1"/>
  <c r="CF205" i="47"/>
  <c r="CF204" i="47" s="1"/>
  <c r="CF222" i="47"/>
  <c r="CG230" i="47"/>
  <c r="CE285" i="47"/>
  <c r="CE314" i="47"/>
  <c r="CE313" i="47" s="1"/>
  <c r="CD313" i="47" s="1"/>
  <c r="CD306" i="47" s="1"/>
  <c r="CE383" i="47"/>
  <c r="CE382" i="47" s="1"/>
  <c r="CF446" i="47"/>
  <c r="CF445" i="47" s="1"/>
  <c r="CF444" i="47" s="1"/>
  <c r="CF439" i="47" s="1"/>
  <c r="BM401" i="47"/>
  <c r="BM396" i="47" s="1"/>
  <c r="BQ403" i="47"/>
  <c r="BQ402" i="47" s="1"/>
  <c r="CI412" i="47"/>
  <c r="CI411" i="47" s="1"/>
  <c r="CH409" i="47"/>
  <c r="CH408" i="47" s="1"/>
  <c r="AP401" i="47"/>
  <c r="AP396" i="47" s="1"/>
  <c r="BQ409" i="47"/>
  <c r="BQ408" i="47" s="1"/>
  <c r="CJ406" i="47"/>
  <c r="CJ405" i="47" s="1"/>
  <c r="AT410" i="47"/>
  <c r="AL409" i="47"/>
  <c r="AL408" i="47" s="1"/>
  <c r="BL48" i="47"/>
  <c r="BL47" i="47" s="1"/>
  <c r="BL194" i="47"/>
  <c r="BL193" i="47" s="1"/>
  <c r="BJ227" i="47"/>
  <c r="BL320" i="47"/>
  <c r="BL319" i="47" s="1"/>
  <c r="BL306" i="47" s="1"/>
  <c r="BK360" i="47"/>
  <c r="BL372" i="47"/>
  <c r="BL421" i="47"/>
  <c r="BE396" i="47"/>
  <c r="BU396" i="47"/>
  <c r="BF415" i="47"/>
  <c r="BF414" i="47" s="1"/>
  <c r="BF401" i="47" s="1"/>
  <c r="CA416" i="47"/>
  <c r="CA415" i="47" s="1"/>
  <c r="CA414" i="47" s="1"/>
  <c r="CK416" i="47"/>
  <c r="Z401" i="47"/>
  <c r="Z396" i="47" s="1"/>
  <c r="CE25" i="47"/>
  <c r="CE22" i="47" s="1"/>
  <c r="CG40" i="47"/>
  <c r="CG57" i="47"/>
  <c r="CG56" i="47" s="1"/>
  <c r="CE76" i="47"/>
  <c r="CE75" i="47" s="1"/>
  <c r="CE74" i="47" s="1"/>
  <c r="CG106" i="47"/>
  <c r="CG105" i="47" s="1"/>
  <c r="CG104" i="47" s="1"/>
  <c r="CF126" i="47"/>
  <c r="CF125" i="47" s="1"/>
  <c r="CF160" i="47"/>
  <c r="CF159" i="47" s="1"/>
  <c r="CF167" i="47"/>
  <c r="CF166" i="47" s="1"/>
  <c r="CD208" i="47"/>
  <c r="CD207" i="47" s="1"/>
  <c r="CF239" i="47"/>
  <c r="CF238" i="47" s="1"/>
  <c r="CF356" i="47"/>
  <c r="CD439" i="47"/>
  <c r="CG401" i="47"/>
  <c r="BN412" i="47"/>
  <c r="BN411" i="47" s="1"/>
  <c r="BP409" i="47"/>
  <c r="BP408" i="47" s="1"/>
  <c r="BO406" i="47"/>
  <c r="BO405" i="47" s="1"/>
  <c r="CK412" i="47"/>
  <c r="CK411" i="47" s="1"/>
  <c r="BN406" i="47"/>
  <c r="BN405" i="47" s="1"/>
  <c r="CK409" i="47"/>
  <c r="CK408" i="47" s="1"/>
  <c r="BT401" i="47"/>
  <c r="BT396" i="47" s="1"/>
  <c r="AV413" i="47"/>
  <c r="AN412" i="47"/>
  <c r="AN411" i="47" s="1"/>
  <c r="BK13" i="47"/>
  <c r="BK35" i="47"/>
  <c r="BL84" i="47"/>
  <c r="BL83" i="47" s="1"/>
  <c r="BL167" i="47"/>
  <c r="BL166" i="47" s="1"/>
  <c r="BK211" i="47"/>
  <c r="BK210" i="47" s="1"/>
  <c r="BL277" i="47"/>
  <c r="BL276" i="47" s="1"/>
  <c r="BL301" i="47"/>
  <c r="BL300" i="47" s="1"/>
  <c r="BK317" i="47"/>
  <c r="BK316" i="47" s="1"/>
  <c r="BK389" i="47"/>
  <c r="BK388" i="47" s="1"/>
  <c r="BY396" i="47"/>
  <c r="AS396" i="47"/>
  <c r="BV396" i="47"/>
  <c r="AD415" i="47"/>
  <c r="AD414" i="47" s="1"/>
  <c r="AD401" i="47" s="1"/>
  <c r="AD396" i="47" s="1"/>
  <c r="AQ415" i="47"/>
  <c r="AQ414" i="47" s="1"/>
  <c r="AQ401" i="47" s="1"/>
  <c r="BP416" i="47"/>
  <c r="BW415" i="47"/>
  <c r="BW414" i="47" s="1"/>
  <c r="BW401" i="47" s="1"/>
  <c r="AG401" i="47"/>
  <c r="AG396" i="47" s="1"/>
  <c r="AC401" i="47"/>
  <c r="AC396" i="47" s="1"/>
  <c r="CF17" i="47"/>
  <c r="CE28" i="47"/>
  <c r="CF43" i="47"/>
  <c r="CF48" i="47"/>
  <c r="CF47" i="47" s="1"/>
  <c r="CF111" i="47"/>
  <c r="CF106" i="47" s="1"/>
  <c r="CF129" i="47"/>
  <c r="CF128" i="47" s="1"/>
  <c r="CE211" i="47"/>
  <c r="CE210" i="47" s="1"/>
  <c r="CE203" i="47" s="1"/>
  <c r="CE202" i="47" s="1"/>
  <c r="CG279" i="47"/>
  <c r="CG286" i="47"/>
  <c r="CG285" i="47" s="1"/>
  <c r="CE360" i="47"/>
  <c r="CE442" i="47"/>
  <c r="CE441" i="47" s="1"/>
  <c r="CE440" i="47" s="1"/>
  <c r="CE439" i="47" s="1"/>
  <c r="CF463" i="47"/>
  <c r="CF462" i="47" s="1"/>
  <c r="BL403" i="47"/>
  <c r="BL402" i="47" s="1"/>
  <c r="BL401" i="47" s="1"/>
  <c r="BL396" i="47" s="1"/>
  <c r="BO403" i="47"/>
  <c r="BO402" i="47" s="1"/>
  <c r="CB401" i="47"/>
  <c r="CB396" i="47" s="1"/>
  <c r="BQ406" i="47"/>
  <c r="BQ405" i="47" s="1"/>
  <c r="AR401" i="47"/>
  <c r="AR396" i="47" s="1"/>
  <c r="CK406" i="47"/>
  <c r="CK405" i="47" s="1"/>
  <c r="BD401" i="47"/>
  <c r="BD396" i="47" s="1"/>
  <c r="AT407" i="47"/>
  <c r="AL406" i="47"/>
  <c r="AL405" i="47" s="1"/>
  <c r="CJ409" i="47"/>
  <c r="CJ408" i="47" s="1"/>
  <c r="AW404" i="47"/>
  <c r="BL41" i="47"/>
  <c r="BL51" i="47"/>
  <c r="BL50" i="47" s="1"/>
  <c r="BM98" i="47"/>
  <c r="BM97" i="47" s="1"/>
  <c r="BM96" i="47" s="1"/>
  <c r="BM95" i="47" s="1"/>
  <c r="BL109" i="47"/>
  <c r="BK200" i="47"/>
  <c r="BK199" i="47" s="1"/>
  <c r="BK189" i="47" s="1"/>
  <c r="BK188" i="47" s="1"/>
  <c r="BL205" i="47"/>
  <c r="BL204" i="47" s="1"/>
  <c r="BL248" i="47"/>
  <c r="BL247" i="47" s="1"/>
  <c r="BL246" i="47" s="1"/>
  <c r="BK254" i="47"/>
  <c r="BK251" i="47" s="1"/>
  <c r="BK250" i="47" s="1"/>
  <c r="BK245" i="47" s="1"/>
  <c r="BK338" i="47"/>
  <c r="BK337" i="47" s="1"/>
  <c r="BL359" i="47"/>
  <c r="BL452" i="47"/>
  <c r="BL451" i="47" s="1"/>
  <c r="BL450" i="47" s="1"/>
  <c r="BL449" i="47" s="1"/>
  <c r="BL448" i="47" s="1"/>
  <c r="BA396" i="47"/>
  <c r="CC396" i="47"/>
  <c r="BC396" i="47"/>
  <c r="BX396" i="47"/>
  <c r="AN416" i="47"/>
  <c r="BG416" i="47"/>
  <c r="BG415" i="47" s="1"/>
  <c r="BG414" i="47" s="1"/>
  <c r="BQ416" i="47"/>
  <c r="CH416" i="47"/>
  <c r="AF401" i="47"/>
  <c r="AF396" i="47" s="1"/>
  <c r="AB401" i="47"/>
  <c r="AB396" i="47" s="1"/>
  <c r="X401" i="47"/>
  <c r="CE15" i="47"/>
  <c r="CE35" i="47"/>
  <c r="CD106" i="47"/>
  <c r="CD105" i="47" s="1"/>
  <c r="CD104" i="47" s="1"/>
  <c r="CF133" i="47"/>
  <c r="CF132" i="47" s="1"/>
  <c r="CF131" i="47" s="1"/>
  <c r="CE152" i="47"/>
  <c r="CF164" i="47"/>
  <c r="CF163" i="47" s="1"/>
  <c r="CF227" i="47"/>
  <c r="CF323" i="47"/>
  <c r="CF322" i="47" s="1"/>
  <c r="CD359" i="47"/>
  <c r="CF423" i="47"/>
  <c r="CF433" i="47"/>
  <c r="CF432" i="47" s="1"/>
  <c r="CF431" i="47" s="1"/>
  <c r="CG439" i="47"/>
  <c r="CF460" i="47"/>
  <c r="CF459" i="47" s="1"/>
  <c r="CG466" i="47"/>
  <c r="CG465" i="47" s="1"/>
  <c r="BN403" i="47"/>
  <c r="BN402" i="47" s="1"/>
  <c r="CD401" i="47"/>
  <c r="CD396" i="47" s="1"/>
  <c r="CE401" i="47"/>
  <c r="CE396" i="47" s="1"/>
  <c r="BO409" i="47"/>
  <c r="BO408" i="47" s="1"/>
  <c r="BP406" i="47"/>
  <c r="BP405" i="47" s="1"/>
  <c r="AW406" i="47"/>
  <c r="AW405" i="47" s="1"/>
  <c r="BR401" i="47"/>
  <c r="BR396" i="47" s="1"/>
  <c r="CJ412" i="47"/>
  <c r="CJ411" i="47" s="1"/>
  <c r="BH401" i="47"/>
  <c r="BH396" i="47" s="1"/>
  <c r="AZ401" i="47"/>
  <c r="AZ396" i="47" s="1"/>
  <c r="CH412" i="47"/>
  <c r="CH411" i="47" s="1"/>
  <c r="BZ401" i="47"/>
  <c r="BZ396" i="47" s="1"/>
  <c r="AX401" i="47"/>
  <c r="AX396" i="47" s="1"/>
  <c r="BP412" i="47"/>
  <c r="BP411" i="47" s="1"/>
  <c r="CH406" i="47"/>
  <c r="CH405" i="47" s="1"/>
  <c r="BB401" i="47"/>
  <c r="BB396" i="47" s="1"/>
  <c r="BN409" i="47"/>
  <c r="BN408" i="47" s="1"/>
  <c r="AM406" i="47"/>
  <c r="AM405" i="47" s="1"/>
  <c r="AI415" i="47"/>
  <c r="AI414" i="47" s="1"/>
  <c r="AI401" i="47" s="1"/>
  <c r="AI396" i="47" s="1"/>
  <c r="AT404" i="47"/>
  <c r="AN404" i="47"/>
  <c r="AV407" i="47"/>
  <c r="AN406" i="47"/>
  <c r="AN405" i="47" s="1"/>
  <c r="AV410" i="47"/>
  <c r="AN409" i="47"/>
  <c r="AN408" i="47" s="1"/>
  <c r="AU410" i="47"/>
  <c r="AM409" i="47"/>
  <c r="AM408" i="47" s="1"/>
  <c r="AT413" i="47"/>
  <c r="AL412" i="47"/>
  <c r="AL411" i="47" s="1"/>
  <c r="AH402" i="47"/>
  <c r="AH401" i="47" s="1"/>
  <c r="AH396" i="47" s="1"/>
  <c r="AJ403" i="47"/>
  <c r="AJ402" i="47" s="1"/>
  <c r="AN402" i="47" s="1"/>
  <c r="BM22" i="47"/>
  <c r="BM40" i="47"/>
  <c r="BK40" i="47"/>
  <c r="BJ22" i="47"/>
  <c r="BM32" i="47"/>
  <c r="BL32" i="47"/>
  <c r="BJ40" i="47"/>
  <c r="BM106" i="47"/>
  <c r="BM105" i="47" s="1"/>
  <c r="BM104" i="47" s="1"/>
  <c r="BM17" i="47"/>
  <c r="BJ353" i="47"/>
  <c r="BJ352" i="47" s="1"/>
  <c r="BM359" i="47"/>
  <c r="BK420" i="47"/>
  <c r="BK419" i="47" s="1"/>
  <c r="BK418" i="47" s="1"/>
  <c r="BM439" i="47"/>
  <c r="BJ458" i="47"/>
  <c r="BJ457" i="47" s="1"/>
  <c r="BJ456" i="47" s="1"/>
  <c r="BL285" i="47"/>
  <c r="BK353" i="47"/>
  <c r="BK352" i="47" s="1"/>
  <c r="BJ367" i="47"/>
  <c r="BJ358" i="47" s="1"/>
  <c r="BL368" i="47"/>
  <c r="BM367" i="47"/>
  <c r="BS415" i="47"/>
  <c r="BS414" i="47" s="1"/>
  <c r="CD12" i="47"/>
  <c r="CD32" i="47"/>
  <c r="CF32" i="47"/>
  <c r="CE106" i="47"/>
  <c r="CE105" i="47" s="1"/>
  <c r="CE104" i="47" s="1"/>
  <c r="CG162" i="47"/>
  <c r="BK451" i="47"/>
  <c r="BK450" i="47" s="1"/>
  <c r="BK449" i="47" s="1"/>
  <c r="BK448" i="47" s="1"/>
  <c r="CG32" i="47"/>
  <c r="CD121" i="47"/>
  <c r="CD116" i="47" s="1"/>
  <c r="CG12" i="47"/>
  <c r="CD27" i="47"/>
  <c r="CD97" i="47"/>
  <c r="CD96" i="47" s="1"/>
  <c r="CD95" i="47" s="1"/>
  <c r="CG189" i="47"/>
  <c r="CG188" i="47" s="1"/>
  <c r="CD227" i="47"/>
  <c r="CD419" i="47"/>
  <c r="CD418" i="47" s="1"/>
  <c r="CD417" i="47" s="1"/>
  <c r="CG219" i="47"/>
  <c r="CE276" i="47"/>
  <c r="CD285" i="47"/>
  <c r="CD269" i="47" s="1"/>
  <c r="CD268" i="47" s="1"/>
  <c r="CG250" i="47"/>
  <c r="CG245" i="47" s="1"/>
  <c r="CD367" i="47"/>
  <c r="CE458" i="47"/>
  <c r="CE457" i="47" s="1"/>
  <c r="CE456" i="47" s="1"/>
  <c r="CE367" i="47"/>
  <c r="CE419" i="47"/>
  <c r="CE418" i="47" s="1"/>
  <c r="CE451" i="47"/>
  <c r="CE450" i="47" s="1"/>
  <c r="CE449" i="47" s="1"/>
  <c r="CE448" i="47" s="1"/>
  <c r="CF381" i="47"/>
  <c r="CF380" i="47" s="1"/>
  <c r="CD458" i="47"/>
  <c r="CD457" i="47" s="1"/>
  <c r="CD456" i="47" s="1"/>
  <c r="CD189" i="47"/>
  <c r="CD188" i="47" s="1"/>
  <c r="CE82" i="47"/>
  <c r="BJ82" i="47"/>
  <c r="BJ152" i="47"/>
  <c r="BM162" i="47"/>
  <c r="BJ381" i="47"/>
  <c r="BJ380" i="47" s="1"/>
  <c r="CD152" i="47"/>
  <c r="CG290" i="47"/>
  <c r="CG82" i="47"/>
  <c r="CD250" i="47"/>
  <c r="CD245" i="47" s="1"/>
  <c r="CD381" i="47"/>
  <c r="CD380" i="47" s="1"/>
  <c r="CD82" i="47"/>
  <c r="CD290" i="47"/>
  <c r="CD314" i="47"/>
  <c r="BJ105" i="47"/>
  <c r="BJ104" i="47" s="1"/>
  <c r="CG381" i="47"/>
  <c r="CG380" i="47" s="1"/>
  <c r="CG396" i="47"/>
  <c r="CE20" i="47"/>
  <c r="CG98" i="47"/>
  <c r="AO403" i="47"/>
  <c r="AW403" i="47" s="1"/>
  <c r="BJ17" i="47"/>
  <c r="BJ27" i="47"/>
  <c r="AM403" i="47"/>
  <c r="AU403" i="47" s="1"/>
  <c r="BJ97" i="47"/>
  <c r="BJ96" i="47" s="1"/>
  <c r="BJ95" i="47" s="1"/>
  <c r="BM276" i="47"/>
  <c r="BM279" i="47"/>
  <c r="BJ290" i="47"/>
  <c r="CE30" i="47"/>
  <c r="CE27" i="47" s="1"/>
  <c r="CF45" i="47"/>
  <c r="BJ219" i="47"/>
  <c r="BJ276" i="47"/>
  <c r="BJ269" i="47" s="1"/>
  <c r="BJ268" i="47" s="1"/>
  <c r="BJ314" i="47"/>
  <c r="CF87" i="47"/>
  <c r="CF86" i="47" s="1"/>
  <c r="BJ121" i="47"/>
  <c r="BJ116" i="47" s="1"/>
  <c r="BK279" i="47"/>
  <c r="BK269" i="47" s="1"/>
  <c r="BK268" i="47" s="1"/>
  <c r="BL97" i="47"/>
  <c r="BL96" i="47" s="1"/>
  <c r="BL95" i="47" s="1"/>
  <c r="BK97" i="47"/>
  <c r="BK96" i="47" s="1"/>
  <c r="BK95" i="47" s="1"/>
  <c r="BM219" i="47"/>
  <c r="BK227" i="47"/>
  <c r="CF84" i="47"/>
  <c r="CF83" i="47" s="1"/>
  <c r="CG100" i="47"/>
  <c r="CF114" i="47"/>
  <c r="CF113" i="47" s="1"/>
  <c r="CF214" i="47"/>
  <c r="CF213" i="47" s="1"/>
  <c r="CF243" i="47"/>
  <c r="CF242" i="47" s="1"/>
  <c r="CF241" i="47" s="1"/>
  <c r="CE200" i="47"/>
  <c r="CE199" i="47" s="1"/>
  <c r="CE189" i="47" s="1"/>
  <c r="CE188" i="47" s="1"/>
  <c r="CF266" i="47"/>
  <c r="CF265" i="47" s="1"/>
  <c r="CF264" i="47" s="1"/>
  <c r="CE362" i="47"/>
  <c r="CG420" i="47"/>
  <c r="CF301" i="47"/>
  <c r="CF300" i="47" s="1"/>
  <c r="CG306" i="47"/>
  <c r="CF320" i="47"/>
  <c r="CF319" i="47" s="1"/>
  <c r="CE341" i="47"/>
  <c r="CE340" i="47" s="1"/>
  <c r="CF372" i="47"/>
  <c r="CF367" i="47" s="1"/>
  <c r="CE389" i="47"/>
  <c r="CE388" i="47" s="1"/>
  <c r="CE381" i="47" s="1"/>
  <c r="CE380" i="47" s="1"/>
  <c r="CF452" i="47"/>
  <c r="CG359" i="47"/>
  <c r="CG358" i="47" s="1"/>
  <c r="CE375" i="47"/>
  <c r="CE374" i="47" s="1"/>
  <c r="CF421" i="47"/>
  <c r="CF420" i="47" s="1"/>
  <c r="CF419" i="47" s="1"/>
  <c r="CF438" i="47"/>
  <c r="CG426" i="47"/>
  <c r="CG425" i="47" s="1"/>
  <c r="AO402" i="47"/>
  <c r="AM402" i="47"/>
  <c r="W415" i="47"/>
  <c r="BM290" i="47"/>
  <c r="AV416" i="47"/>
  <c r="BK152" i="47"/>
  <c r="BJ245" i="47"/>
  <c r="BL250" i="47"/>
  <c r="BK313" i="47"/>
  <c r="BJ313" i="47" s="1"/>
  <c r="BJ306" i="47" s="1"/>
  <c r="AY415" i="47"/>
  <c r="AY414" i="47" s="1"/>
  <c r="BM121" i="47"/>
  <c r="BM116" i="47" s="1"/>
  <c r="BM152" i="47"/>
  <c r="BJ162" i="47"/>
  <c r="BJ189" i="47"/>
  <c r="BJ188" i="47" s="1"/>
  <c r="BM306" i="47"/>
  <c r="BK82" i="47"/>
  <c r="BK162" i="47"/>
  <c r="AL416" i="47"/>
  <c r="BN416" i="47"/>
  <c r="BM82" i="47"/>
  <c r="BM189" i="47"/>
  <c r="BM188" i="47" s="1"/>
  <c r="BJ174" i="47"/>
  <c r="BJ173" i="47" s="1"/>
  <c r="BJ172" i="47" s="1"/>
  <c r="BK105" i="47"/>
  <c r="BK104" i="47" s="1"/>
  <c r="BK18" i="47"/>
  <c r="BK20" i="47"/>
  <c r="BK33" i="47"/>
  <c r="BL43" i="47"/>
  <c r="BL54" i="47"/>
  <c r="BL53" i="47" s="1"/>
  <c r="BK119" i="47"/>
  <c r="BK118" i="47" s="1"/>
  <c r="BK117" i="47" s="1"/>
  <c r="BL126" i="47"/>
  <c r="BL125" i="47" s="1"/>
  <c r="BL121" i="47" s="1"/>
  <c r="BL116" i="47" s="1"/>
  <c r="BK30" i="47"/>
  <c r="BL154" i="47"/>
  <c r="BL153" i="47" s="1"/>
  <c r="BL197" i="47"/>
  <c r="BL196" i="47" s="1"/>
  <c r="BL222" i="47"/>
  <c r="BM230" i="47"/>
  <c r="BL236" i="47"/>
  <c r="BL235" i="47" s="1"/>
  <c r="BL298" i="47"/>
  <c r="BL297" i="47" s="1"/>
  <c r="BK341" i="47"/>
  <c r="BK340" i="47" s="1"/>
  <c r="BK362" i="47"/>
  <c r="BL370" i="47"/>
  <c r="BL381" i="47"/>
  <c r="BL380" i="47" s="1"/>
  <c r="BK394" i="47"/>
  <c r="BK393" i="47" s="1"/>
  <c r="BK392" i="47" s="1"/>
  <c r="BK383" i="47"/>
  <c r="BK382" i="47" s="1"/>
  <c r="BK386" i="47"/>
  <c r="BK385" i="47" s="1"/>
  <c r="BM426" i="47"/>
  <c r="BM425" i="47" s="1"/>
  <c r="BM419" i="47" s="1"/>
  <c r="BM418" i="47" s="1"/>
  <c r="BL433" i="47"/>
  <c r="BL432" i="47" s="1"/>
  <c r="BL431" i="47" s="1"/>
  <c r="BL438" i="47"/>
  <c r="BL446" i="47"/>
  <c r="BL445" i="47" s="1"/>
  <c r="BL444" i="47" s="1"/>
  <c r="BL439" i="47" s="1"/>
  <c r="BL463" i="47"/>
  <c r="BL462" i="47" s="1"/>
  <c r="CG227" i="47" l="1"/>
  <c r="BL40" i="47"/>
  <c r="AE415" i="47"/>
  <c r="AE414" i="47" s="1"/>
  <c r="BJ203" i="47"/>
  <c r="BJ202" i="47" s="1"/>
  <c r="CD203" i="47"/>
  <c r="CD202" i="47" s="1"/>
  <c r="BM458" i="47"/>
  <c r="BM457" i="47" s="1"/>
  <c r="BM456" i="47" s="1"/>
  <c r="BK12" i="47"/>
  <c r="CF152" i="47"/>
  <c r="BL152" i="47"/>
  <c r="BL219" i="47"/>
  <c r="CG97" i="47"/>
  <c r="CG96" i="47" s="1"/>
  <c r="CG95" i="47" s="1"/>
  <c r="AU413" i="47"/>
  <c r="AU412" i="47" s="1"/>
  <c r="AU411" i="47" s="1"/>
  <c r="CE12" i="47"/>
  <c r="CF189" i="47"/>
  <c r="CF188" i="47" s="1"/>
  <c r="CF358" i="47"/>
  <c r="CE306" i="47"/>
  <c r="V401" i="47"/>
  <c r="V396" i="47" s="1"/>
  <c r="R396" i="47" s="1"/>
  <c r="BL162" i="47"/>
  <c r="CG151" i="47"/>
  <c r="BK290" i="47"/>
  <c r="CF458" i="47"/>
  <c r="CF457" i="47" s="1"/>
  <c r="CF456" i="47" s="1"/>
  <c r="BJ417" i="47"/>
  <c r="CF219" i="47"/>
  <c r="CF203" i="47" s="1"/>
  <c r="CF202" i="47" s="1"/>
  <c r="BK27" i="47"/>
  <c r="CE269" i="47"/>
  <c r="CE268" i="47" s="1"/>
  <c r="CF451" i="47"/>
  <c r="CF450" i="47" s="1"/>
  <c r="CF449" i="47" s="1"/>
  <c r="CF448" i="47" s="1"/>
  <c r="CE32" i="47"/>
  <c r="BL458" i="47"/>
  <c r="BL457" i="47" s="1"/>
  <c r="BL456" i="47" s="1"/>
  <c r="BK116" i="47"/>
  <c r="BL106" i="47"/>
  <c r="BL105" i="47" s="1"/>
  <c r="BL104" i="47" s="1"/>
  <c r="BO416" i="47"/>
  <c r="AL402" i="47"/>
  <c r="AT402" i="47" s="1"/>
  <c r="Y401" i="47"/>
  <c r="U401" i="47" s="1"/>
  <c r="CF353" i="47"/>
  <c r="CF352" i="47" s="1"/>
  <c r="BM358" i="47"/>
  <c r="BL353" i="47"/>
  <c r="BL352" i="47" s="1"/>
  <c r="CE359" i="47"/>
  <c r="CE358" i="47" s="1"/>
  <c r="CF40" i="47"/>
  <c r="BL367" i="47"/>
  <c r="BL358" i="47" s="1"/>
  <c r="CF269" i="47"/>
  <c r="CF268" i="47" s="1"/>
  <c r="CE17" i="47"/>
  <c r="BL420" i="47"/>
  <c r="BL419" i="47" s="1"/>
  <c r="BL189" i="47"/>
  <c r="BL188" i="47" s="1"/>
  <c r="BK417" i="47"/>
  <c r="CE116" i="47"/>
  <c r="CE290" i="47"/>
  <c r="BL290" i="47"/>
  <c r="CD151" i="47"/>
  <c r="BL245" i="47"/>
  <c r="CF290" i="47"/>
  <c r="BK203" i="47"/>
  <c r="BK202" i="47" s="1"/>
  <c r="CE151" i="47"/>
  <c r="BM11" i="47"/>
  <c r="BM10" i="47" s="1"/>
  <c r="CF121" i="47"/>
  <c r="CF116" i="47" s="1"/>
  <c r="BL82" i="47"/>
  <c r="BJ11" i="47"/>
  <c r="BJ10" i="47" s="1"/>
  <c r="X396" i="47"/>
  <c r="T396" i="47" s="1"/>
  <c r="T401" i="47"/>
  <c r="W414" i="47"/>
  <c r="S414" i="47" s="1"/>
  <c r="S415" i="47"/>
  <c r="BJ151" i="47"/>
  <c r="CG11" i="47"/>
  <c r="CG10" i="47" s="1"/>
  <c r="CJ403" i="47"/>
  <c r="CJ402" i="47" s="1"/>
  <c r="BK151" i="47"/>
  <c r="CD358" i="47"/>
  <c r="CD289" i="47" s="1"/>
  <c r="CD288" i="47" s="1"/>
  <c r="CF162" i="47"/>
  <c r="BK381" i="47"/>
  <c r="BK380" i="47" s="1"/>
  <c r="BM227" i="47"/>
  <c r="BM203" i="47" s="1"/>
  <c r="BM202" i="47" s="1"/>
  <c r="CD11" i="47"/>
  <c r="CD10" i="47" s="1"/>
  <c r="CF306" i="47"/>
  <c r="BM269" i="47"/>
  <c r="BM268" i="47" s="1"/>
  <c r="AN403" i="47"/>
  <c r="AV403" i="47" s="1"/>
  <c r="CG203" i="47"/>
  <c r="CG202" i="47" s="1"/>
  <c r="BJ289" i="47"/>
  <c r="BJ288" i="47" s="1"/>
  <c r="BK359" i="47"/>
  <c r="BK358" i="47" s="1"/>
  <c r="CE417" i="47"/>
  <c r="BM417" i="47"/>
  <c r="BK32" i="47"/>
  <c r="BM151" i="47"/>
  <c r="AE401" i="47"/>
  <c r="AE396" i="47" s="1"/>
  <c r="AN415" i="47"/>
  <c r="AN414" i="47" s="1"/>
  <c r="AN401" i="47" s="1"/>
  <c r="AN396" i="47" s="1"/>
  <c r="CF245" i="47"/>
  <c r="CF105" i="47"/>
  <c r="CF104" i="47" s="1"/>
  <c r="CG269" i="47"/>
  <c r="CG268" i="47" s="1"/>
  <c r="CI416" i="47"/>
  <c r="CI415" i="47" s="1"/>
  <c r="CI414" i="47" s="1"/>
  <c r="AU409" i="47"/>
  <c r="AU408" i="47" s="1"/>
  <c r="CH415" i="47"/>
  <c r="CH414" i="47" s="1"/>
  <c r="AT406" i="47"/>
  <c r="AT405" i="47" s="1"/>
  <c r="AT409" i="47"/>
  <c r="AT408" i="47" s="1"/>
  <c r="BO415" i="47"/>
  <c r="BO414" i="47" s="1"/>
  <c r="BO401" i="47" s="1"/>
  <c r="AO401" i="47"/>
  <c r="AO396" i="47" s="1"/>
  <c r="BW396" i="47"/>
  <c r="AQ396" i="47"/>
  <c r="AV412" i="47"/>
  <c r="AV411" i="47" s="1"/>
  <c r="BN415" i="47"/>
  <c r="BN414" i="47" s="1"/>
  <c r="BN401" i="47" s="1"/>
  <c r="AV409" i="47"/>
  <c r="AV408" i="47" s="1"/>
  <c r="BQ415" i="47"/>
  <c r="BQ414" i="47" s="1"/>
  <c r="BQ401" i="47" s="1"/>
  <c r="BQ396" i="47" s="1"/>
  <c r="AY401" i="47"/>
  <c r="AY396" i="47" s="1"/>
  <c r="BS401" i="47"/>
  <c r="BS396" i="47" s="1"/>
  <c r="CG458" i="47"/>
  <c r="CG457" i="47" s="1"/>
  <c r="CG456" i="47" s="1"/>
  <c r="CK415" i="47"/>
  <c r="CK414" i="47" s="1"/>
  <c r="CK401" i="47" s="1"/>
  <c r="CK396" i="47" s="1"/>
  <c r="BF396" i="47"/>
  <c r="CA401" i="47"/>
  <c r="CA396" i="47" s="1"/>
  <c r="CJ415" i="47"/>
  <c r="CJ414" i="47" s="1"/>
  <c r="AW416" i="47"/>
  <c r="AV415" i="47"/>
  <c r="AV414" i="47" s="1"/>
  <c r="BP415" i="47"/>
  <c r="BP414" i="47" s="1"/>
  <c r="BP401" i="47" s="1"/>
  <c r="BP396" i="47" s="1"/>
  <c r="BG401" i="47"/>
  <c r="BG396" i="47" s="1"/>
  <c r="CF82" i="47"/>
  <c r="AV406" i="47"/>
  <c r="AV405" i="47" s="1"/>
  <c r="AJ401" i="47"/>
  <c r="AJ396" i="47" s="1"/>
  <c r="AV404" i="47"/>
  <c r="AT412" i="47"/>
  <c r="AT411" i="47" s="1"/>
  <c r="BL269" i="47"/>
  <c r="BL268" i="47" s="1"/>
  <c r="CG289" i="47"/>
  <c r="CG288" i="47" s="1"/>
  <c r="CF11" i="47"/>
  <c r="BK306" i="47"/>
  <c r="BL11" i="47"/>
  <c r="AW402" i="47"/>
  <c r="CG419" i="47"/>
  <c r="CG418" i="47" s="1"/>
  <c r="CG417" i="47" s="1"/>
  <c r="AU402" i="47"/>
  <c r="CF437" i="47"/>
  <c r="CF436" i="47"/>
  <c r="CF435" i="47" s="1"/>
  <c r="CF418" i="47" s="1"/>
  <c r="CF417" i="47" s="1"/>
  <c r="AV402" i="47"/>
  <c r="AT416" i="47"/>
  <c r="AL415" i="47"/>
  <c r="AL414" i="47" s="1"/>
  <c r="AU416" i="47"/>
  <c r="AM415" i="47"/>
  <c r="AM414" i="47" s="1"/>
  <c r="BM289" i="47"/>
  <c r="BM288" i="47" s="1"/>
  <c r="BL203" i="47"/>
  <c r="BL202" i="47" s="1"/>
  <c r="BL437" i="47"/>
  <c r="BL436" i="47"/>
  <c r="BL435" i="47" s="1"/>
  <c r="BK17" i="47"/>
  <c r="CF151" i="47" l="1"/>
  <c r="R401" i="47"/>
  <c r="BL151" i="47"/>
  <c r="CE11" i="47"/>
  <c r="CE10" i="47" s="1"/>
  <c r="CE9" i="47" s="1"/>
  <c r="BL418" i="47"/>
  <c r="BL417" i="47" s="1"/>
  <c r="BJ9" i="47"/>
  <c r="BJ468" i="47" s="1"/>
  <c r="Y396" i="47"/>
  <c r="U396" i="47" s="1"/>
  <c r="CJ401" i="47"/>
  <c r="CJ396" i="47" s="1"/>
  <c r="CD9" i="47"/>
  <c r="CD468" i="47" s="1"/>
  <c r="W401" i="47"/>
  <c r="S401" i="47" s="1"/>
  <c r="BL289" i="47"/>
  <c r="BL288" i="47" s="1"/>
  <c r="BK289" i="47"/>
  <c r="BK288" i="47" s="1"/>
  <c r="CE289" i="47"/>
  <c r="CE288" i="47" s="1"/>
  <c r="BL10" i="47"/>
  <c r="CF289" i="47"/>
  <c r="CF288" i="47" s="1"/>
  <c r="CF10" i="47"/>
  <c r="CF9" i="47" s="1"/>
  <c r="CG9" i="47"/>
  <c r="CG468" i="47" s="1"/>
  <c r="BM9" i="47"/>
  <c r="BM468" i="47" s="1"/>
  <c r="BO396" i="47"/>
  <c r="BN396" i="47"/>
  <c r="AW415" i="47"/>
  <c r="AW414" i="47" s="1"/>
  <c r="AW401" i="47" s="1"/>
  <c r="AW396" i="47" s="1"/>
  <c r="CH401" i="47"/>
  <c r="CH396" i="47" s="1"/>
  <c r="CI401" i="47"/>
  <c r="CI396" i="47" s="1"/>
  <c r="AU415" i="47"/>
  <c r="AU414" i="47" s="1"/>
  <c r="AU401" i="47" s="1"/>
  <c r="AU396" i="47" s="1"/>
  <c r="AT415" i="47"/>
  <c r="AT414" i="47" s="1"/>
  <c r="AT401" i="47" s="1"/>
  <c r="AT396" i="47" s="1"/>
  <c r="AL401" i="47"/>
  <c r="AL396" i="47" s="1"/>
  <c r="AM401" i="47"/>
  <c r="AM396" i="47" s="1"/>
  <c r="AV401" i="47"/>
  <c r="AV396" i="47" s="1"/>
  <c r="BK11" i="47"/>
  <c r="BK10" i="47" s="1"/>
  <c r="BK9" i="47" s="1"/>
  <c r="BL9" i="47" l="1"/>
  <c r="BL468" i="47" s="1"/>
  <c r="CE468" i="47"/>
  <c r="W396" i="47"/>
  <c r="S396" i="47" s="1"/>
  <c r="CF468" i="47"/>
  <c r="BK468" i="47"/>
  <c r="AP378" i="47" l="1"/>
  <c r="AP377" i="47" s="1"/>
  <c r="AQ378" i="47"/>
  <c r="AQ377" i="47" s="1"/>
  <c r="AR378" i="47"/>
  <c r="AR377" i="47" s="1"/>
  <c r="AS378" i="47"/>
  <c r="AS377" i="47" s="1"/>
  <c r="AL379" i="47"/>
  <c r="AN379" i="47"/>
  <c r="AO379" i="47"/>
  <c r="AI430" i="47"/>
  <c r="AI379" i="47"/>
  <c r="AK378" i="47"/>
  <c r="AK377" i="47" s="1"/>
  <c r="AJ378" i="47"/>
  <c r="AJ377" i="47" s="1"/>
  <c r="AH378" i="47"/>
  <c r="AH377" i="47" s="1"/>
  <c r="AG378" i="47"/>
  <c r="AG377" i="47" s="1"/>
  <c r="AF378" i="47"/>
  <c r="AF377" i="47" s="1"/>
  <c r="AE378" i="47"/>
  <c r="AE377" i="47" s="1"/>
  <c r="AD378" i="47"/>
  <c r="AD377" i="47" s="1"/>
  <c r="AI73" i="47"/>
  <c r="AS467" i="47"/>
  <c r="AR466" i="47"/>
  <c r="AR465" i="47" s="1"/>
  <c r="AQ466" i="47"/>
  <c r="AQ465" i="47" s="1"/>
  <c r="AP466" i="47"/>
  <c r="AP465" i="47" s="1"/>
  <c r="AR464" i="47"/>
  <c r="AS463" i="47"/>
  <c r="AS462" i="47" s="1"/>
  <c r="AQ463" i="47"/>
  <c r="AQ462" i="47" s="1"/>
  <c r="AP463" i="47"/>
  <c r="AP462" i="47" s="1"/>
  <c r="AR461" i="47"/>
  <c r="AS460" i="47"/>
  <c r="AS459" i="47" s="1"/>
  <c r="AQ460" i="47"/>
  <c r="AQ459" i="47" s="1"/>
  <c r="AP460" i="47"/>
  <c r="AP459" i="47" s="1"/>
  <c r="AP458" i="47" s="1"/>
  <c r="AP457" i="47" s="1"/>
  <c r="AP456" i="47" s="1"/>
  <c r="AR455" i="47"/>
  <c r="AS454" i="47"/>
  <c r="AQ454" i="47"/>
  <c r="AP454" i="47"/>
  <c r="AR453" i="47"/>
  <c r="AS452" i="47"/>
  <c r="AQ452" i="47"/>
  <c r="AP452" i="47"/>
  <c r="AP451" i="47" s="1"/>
  <c r="AP450" i="47" s="1"/>
  <c r="AP449" i="47" s="1"/>
  <c r="AP448" i="47" s="1"/>
  <c r="AR447" i="47"/>
  <c r="AS446" i="47"/>
  <c r="AS445" i="47" s="1"/>
  <c r="AS444" i="47" s="1"/>
  <c r="AQ446" i="47"/>
  <c r="AQ445" i="47" s="1"/>
  <c r="AQ444" i="47" s="1"/>
  <c r="AP446" i="47"/>
  <c r="AP445" i="47" s="1"/>
  <c r="AP444" i="47" s="1"/>
  <c r="AQ443" i="47"/>
  <c r="AS442" i="47"/>
  <c r="AS441" i="47" s="1"/>
  <c r="AS440" i="47" s="1"/>
  <c r="AR442" i="47"/>
  <c r="AR441" i="47" s="1"/>
  <c r="AR440" i="47" s="1"/>
  <c r="AP442" i="47"/>
  <c r="AP441" i="47" s="1"/>
  <c r="AP440" i="47" s="1"/>
  <c r="AS437" i="47"/>
  <c r="AR437" i="47"/>
  <c r="AQ437" i="47"/>
  <c r="AP437" i="47"/>
  <c r="AS436" i="47"/>
  <c r="AS435" i="47" s="1"/>
  <c r="AR436" i="47"/>
  <c r="AR435" i="47" s="1"/>
  <c r="AQ436" i="47"/>
  <c r="AQ435" i="47" s="1"/>
  <c r="AP436" i="47"/>
  <c r="AP435" i="47" s="1"/>
  <c r="AR434" i="47"/>
  <c r="AS433" i="47"/>
  <c r="AS432" i="47" s="1"/>
  <c r="AS431" i="47" s="1"/>
  <c r="AQ433" i="47"/>
  <c r="AQ432" i="47" s="1"/>
  <c r="AQ431" i="47" s="1"/>
  <c r="AP433" i="47"/>
  <c r="AP432" i="47" s="1"/>
  <c r="AP431" i="47" s="1"/>
  <c r="AS429" i="47"/>
  <c r="AS428" i="47" s="1"/>
  <c r="AR429" i="47"/>
  <c r="AR428" i="47" s="1"/>
  <c r="AQ429" i="47"/>
  <c r="AQ428" i="47" s="1"/>
  <c r="AP429" i="47"/>
  <c r="AP428" i="47" s="1"/>
  <c r="AS427" i="47"/>
  <c r="AS426" i="47" s="1"/>
  <c r="AS425" i="47" s="1"/>
  <c r="AR426" i="47"/>
  <c r="AR425" i="47" s="1"/>
  <c r="AQ426" i="47"/>
  <c r="AQ425" i="47" s="1"/>
  <c r="AP426" i="47"/>
  <c r="AP425" i="47" s="1"/>
  <c r="AR424" i="47"/>
  <c r="AS423" i="47"/>
  <c r="AQ423" i="47"/>
  <c r="AP423" i="47"/>
  <c r="AR422" i="47"/>
  <c r="AS421" i="47"/>
  <c r="AQ421" i="47"/>
  <c r="AQ420" i="47" s="1"/>
  <c r="AP421" i="47"/>
  <c r="AQ395" i="47"/>
  <c r="AS394" i="47"/>
  <c r="AS393" i="47" s="1"/>
  <c r="AS392" i="47" s="1"/>
  <c r="AR394" i="47"/>
  <c r="AR393" i="47" s="1"/>
  <c r="AR392" i="47" s="1"/>
  <c r="AP394" i="47"/>
  <c r="AP393" i="47" s="1"/>
  <c r="AP392" i="47" s="1"/>
  <c r="AQ391" i="47"/>
  <c r="AQ390" i="47"/>
  <c r="AS389" i="47"/>
  <c r="AS388" i="47" s="1"/>
  <c r="AR389" i="47"/>
  <c r="AR388" i="47" s="1"/>
  <c r="AP389" i="47"/>
  <c r="AP388" i="47" s="1"/>
  <c r="AQ387" i="47"/>
  <c r="AS386" i="47"/>
  <c r="AS385" i="47" s="1"/>
  <c r="AR386" i="47"/>
  <c r="AR385" i="47" s="1"/>
  <c r="AP386" i="47"/>
  <c r="AP385" i="47" s="1"/>
  <c r="AQ384" i="47"/>
  <c r="AS383" i="47"/>
  <c r="AS382" i="47" s="1"/>
  <c r="AR383" i="47"/>
  <c r="AR382" i="47" s="1"/>
  <c r="AP383" i="47"/>
  <c r="AP382" i="47" s="1"/>
  <c r="AQ376" i="47"/>
  <c r="AS375" i="47"/>
  <c r="AS374" i="47" s="1"/>
  <c r="AR375" i="47"/>
  <c r="AR374" i="47" s="1"/>
  <c r="AP375" i="47"/>
  <c r="AP374" i="47" s="1"/>
  <c r="AR373" i="47"/>
  <c r="AS372" i="47"/>
  <c r="AQ372" i="47"/>
  <c r="AP372" i="47"/>
  <c r="AR371" i="47"/>
  <c r="AS370" i="47"/>
  <c r="AQ370" i="47"/>
  <c r="AP370" i="47"/>
  <c r="AR369" i="47"/>
  <c r="AS368" i="47"/>
  <c r="AS367" i="47" s="1"/>
  <c r="AQ368" i="47"/>
  <c r="AP368" i="47"/>
  <c r="AR366" i="47"/>
  <c r="AS365" i="47"/>
  <c r="AS364" i="47" s="1"/>
  <c r="AQ365" i="47"/>
  <c r="AQ364" i="47" s="1"/>
  <c r="AP365" i="47"/>
  <c r="AP364" i="47" s="1"/>
  <c r="AQ363" i="47"/>
  <c r="AS362" i="47"/>
  <c r="AR362" i="47"/>
  <c r="AP362" i="47"/>
  <c r="AQ361" i="47"/>
  <c r="AS360" i="47"/>
  <c r="AS359" i="47" s="1"/>
  <c r="AR360" i="47"/>
  <c r="AR359" i="47" s="1"/>
  <c r="AP360" i="47"/>
  <c r="AR357" i="47"/>
  <c r="AS356" i="47"/>
  <c r="AQ356" i="47"/>
  <c r="AP356" i="47"/>
  <c r="AR355" i="47"/>
  <c r="AS354" i="47"/>
  <c r="AQ354" i="47"/>
  <c r="AQ353" i="47" s="1"/>
  <c r="AQ352" i="47" s="1"/>
  <c r="AP354" i="47"/>
  <c r="AP353" i="47" s="1"/>
  <c r="AP352" i="47" s="1"/>
  <c r="AS350" i="47"/>
  <c r="AR350" i="47"/>
  <c r="AQ350" i="47"/>
  <c r="AP350" i="47"/>
  <c r="AS349" i="47"/>
  <c r="AR349" i="47"/>
  <c r="AQ349" i="47"/>
  <c r="AP349" i="47"/>
  <c r="AQ342" i="47"/>
  <c r="AS341" i="47"/>
  <c r="AS340" i="47" s="1"/>
  <c r="AR341" i="47"/>
  <c r="AR340" i="47" s="1"/>
  <c r="AP341" i="47"/>
  <c r="AP340" i="47" s="1"/>
  <c r="AQ339" i="47"/>
  <c r="AS338" i="47"/>
  <c r="AS337" i="47" s="1"/>
  <c r="AR338" i="47"/>
  <c r="AR337" i="47" s="1"/>
  <c r="AP338" i="47"/>
  <c r="AP337" i="47" s="1"/>
  <c r="AS335" i="47"/>
  <c r="AS334" i="47" s="1"/>
  <c r="AR335" i="47"/>
  <c r="AR334" i="47" s="1"/>
  <c r="AQ335" i="47"/>
  <c r="AQ334" i="47" s="1"/>
  <c r="AP335" i="47"/>
  <c r="AP334" i="47" s="1"/>
  <c r="AS332" i="47"/>
  <c r="AS331" i="47" s="1"/>
  <c r="AR332" i="47"/>
  <c r="AR331" i="47" s="1"/>
  <c r="AQ332" i="47"/>
  <c r="AQ331" i="47" s="1"/>
  <c r="AP332" i="47"/>
  <c r="AP331" i="47" s="1"/>
  <c r="AS329" i="47"/>
  <c r="AS328" i="47" s="1"/>
  <c r="AR329" i="47"/>
  <c r="AR328" i="47" s="1"/>
  <c r="AQ329" i="47"/>
  <c r="AQ328" i="47" s="1"/>
  <c r="AP329" i="47"/>
  <c r="AP328" i="47" s="1"/>
  <c r="AR327" i="47"/>
  <c r="AS326" i="47"/>
  <c r="AS325" i="47" s="1"/>
  <c r="AQ326" i="47"/>
  <c r="AQ325" i="47" s="1"/>
  <c r="AP326" i="47"/>
  <c r="AP325" i="47" s="1"/>
  <c r="AR324" i="47"/>
  <c r="AS323" i="47"/>
  <c r="AS322" i="47" s="1"/>
  <c r="AQ323" i="47"/>
  <c r="AQ322" i="47" s="1"/>
  <c r="AP323" i="47"/>
  <c r="AP322" i="47" s="1"/>
  <c r="AR321" i="47"/>
  <c r="AS320" i="47"/>
  <c r="AS319" i="47" s="1"/>
  <c r="AQ320" i="47"/>
  <c r="AQ319" i="47" s="1"/>
  <c r="AP320" i="47"/>
  <c r="AP319" i="47" s="1"/>
  <c r="AQ318" i="47"/>
  <c r="AS317" i="47"/>
  <c r="AS316" i="47" s="1"/>
  <c r="AR317" i="47"/>
  <c r="AR316" i="47" s="1"/>
  <c r="AP317" i="47"/>
  <c r="AP316" i="47" s="1"/>
  <c r="AQ315" i="47"/>
  <c r="AS314" i="47"/>
  <c r="AS313" i="47" s="1"/>
  <c r="AR314" i="47"/>
  <c r="AR313" i="47" s="1"/>
  <c r="AQ305" i="47"/>
  <c r="AS304" i="47"/>
  <c r="AS303" i="47" s="1"/>
  <c r="AR304" i="47"/>
  <c r="AR303" i="47" s="1"/>
  <c r="AP304" i="47"/>
  <c r="AP303" i="47" s="1"/>
  <c r="AR302" i="47"/>
  <c r="AS301" i="47"/>
  <c r="AS300" i="47" s="1"/>
  <c r="AQ301" i="47"/>
  <c r="AQ300" i="47" s="1"/>
  <c r="AP301" i="47"/>
  <c r="AP300" i="47" s="1"/>
  <c r="AR299" i="47"/>
  <c r="AS298" i="47"/>
  <c r="AS297" i="47" s="1"/>
  <c r="AQ298" i="47"/>
  <c r="AQ297" i="47" s="1"/>
  <c r="AP298" i="47"/>
  <c r="AP297" i="47" s="1"/>
  <c r="AR296" i="47"/>
  <c r="AS295" i="47"/>
  <c r="AS294" i="47" s="1"/>
  <c r="AQ295" i="47"/>
  <c r="AQ294" i="47" s="1"/>
  <c r="AP295" i="47"/>
  <c r="AP294" i="47" s="1"/>
  <c r="AQ293" i="47"/>
  <c r="AS292" i="47"/>
  <c r="AS291" i="47" s="1"/>
  <c r="AR292" i="47"/>
  <c r="AR291" i="47" s="1"/>
  <c r="AP292" i="47"/>
  <c r="AP291" i="47" s="1"/>
  <c r="AS287" i="47"/>
  <c r="AR286" i="47"/>
  <c r="AR285" i="47" s="1"/>
  <c r="AQ286" i="47"/>
  <c r="AQ285" i="47" s="1"/>
  <c r="AP286" i="47"/>
  <c r="AR284" i="47"/>
  <c r="AS283" i="47"/>
  <c r="AS282" i="47" s="1"/>
  <c r="AQ283" i="47"/>
  <c r="AQ282" i="47" s="1"/>
  <c r="AP283" i="47"/>
  <c r="AP282" i="47" s="1"/>
  <c r="AR281" i="47"/>
  <c r="AS280" i="47"/>
  <c r="AQ280" i="47"/>
  <c r="AQ279" i="47" s="1"/>
  <c r="AP280" i="47"/>
  <c r="AR278" i="47"/>
  <c r="AS277" i="47"/>
  <c r="AS276" i="47" s="1"/>
  <c r="AQ277" i="47"/>
  <c r="AP277" i="47"/>
  <c r="AR267" i="47"/>
  <c r="AS266" i="47"/>
  <c r="AS265" i="47" s="1"/>
  <c r="AS264" i="47" s="1"/>
  <c r="AQ266" i="47"/>
  <c r="AQ265" i="47" s="1"/>
  <c r="AQ264" i="47" s="1"/>
  <c r="AP266" i="47"/>
  <c r="AP265" i="47" s="1"/>
  <c r="AP264" i="47" s="1"/>
  <c r="AS262" i="47"/>
  <c r="AS261" i="47" s="1"/>
  <c r="AR262" i="47"/>
  <c r="AR261" i="47" s="1"/>
  <c r="AQ262" i="47"/>
  <c r="AQ261" i="47" s="1"/>
  <c r="AP262" i="47"/>
  <c r="AP261" i="47" s="1"/>
  <c r="AQ255" i="47"/>
  <c r="AS254" i="47"/>
  <c r="AS251" i="47" s="1"/>
  <c r="AR254" i="47"/>
  <c r="AR251" i="47" s="1"/>
  <c r="AP254" i="47"/>
  <c r="AP251" i="47" s="1"/>
  <c r="AR249" i="47"/>
  <c r="AS248" i="47"/>
  <c r="AS247" i="47" s="1"/>
  <c r="AS246" i="47" s="1"/>
  <c r="AQ248" i="47"/>
  <c r="AQ247" i="47" s="1"/>
  <c r="AQ246" i="47" s="1"/>
  <c r="AP248" i="47"/>
  <c r="AP247" i="47" s="1"/>
  <c r="AP246" i="47" s="1"/>
  <c r="AR244" i="47"/>
  <c r="AS243" i="47"/>
  <c r="AS242" i="47" s="1"/>
  <c r="AS241" i="47" s="1"/>
  <c r="AQ243" i="47"/>
  <c r="AQ242" i="47" s="1"/>
  <c r="AQ241" i="47" s="1"/>
  <c r="AP243" i="47"/>
  <c r="AP242" i="47" s="1"/>
  <c r="AP241" i="47" s="1"/>
  <c r="AR240" i="47"/>
  <c r="AS239" i="47"/>
  <c r="AS238" i="47" s="1"/>
  <c r="AQ239" i="47"/>
  <c r="AQ238" i="47" s="1"/>
  <c r="AP239" i="47"/>
  <c r="AP238" i="47" s="1"/>
  <c r="AR237" i="47"/>
  <c r="AS236" i="47"/>
  <c r="AS235" i="47" s="1"/>
  <c r="AQ236" i="47"/>
  <c r="AQ235" i="47" s="1"/>
  <c r="AP236" i="47"/>
  <c r="AP235" i="47" s="1"/>
  <c r="AS233" i="47"/>
  <c r="AS232" i="47" s="1"/>
  <c r="AR233" i="47"/>
  <c r="AR232" i="47" s="1"/>
  <c r="AQ233" i="47"/>
  <c r="AQ232" i="47" s="1"/>
  <c r="AP233" i="47"/>
  <c r="AP232" i="47" s="1"/>
  <c r="AS231" i="47"/>
  <c r="AR230" i="47"/>
  <c r="AQ230" i="47"/>
  <c r="AP230" i="47"/>
  <c r="AS229" i="47"/>
  <c r="AR228" i="47"/>
  <c r="AR227" i="47" s="1"/>
  <c r="AQ228" i="47"/>
  <c r="AQ227" i="47" s="1"/>
  <c r="AP228" i="47"/>
  <c r="AP227" i="47" s="1"/>
  <c r="AR226" i="47"/>
  <c r="AS225" i="47"/>
  <c r="AS224" i="47" s="1"/>
  <c r="AQ225" i="47"/>
  <c r="AQ224" i="47" s="1"/>
  <c r="AP225" i="47"/>
  <c r="AP224" i="47" s="1"/>
  <c r="AR223" i="47"/>
  <c r="AS222" i="47"/>
  <c r="AQ222" i="47"/>
  <c r="AP222" i="47"/>
  <c r="AR221" i="47"/>
  <c r="AS220" i="47"/>
  <c r="AQ220" i="47"/>
  <c r="AQ219" i="47" s="1"/>
  <c r="AP220" i="47"/>
  <c r="AP219" i="47" s="1"/>
  <c r="AR218" i="47"/>
  <c r="AS217" i="47"/>
  <c r="AS216" i="47" s="1"/>
  <c r="AQ217" i="47"/>
  <c r="AQ216" i="47" s="1"/>
  <c r="AP217" i="47"/>
  <c r="AP216" i="47" s="1"/>
  <c r="AR215" i="47"/>
  <c r="AS214" i="47"/>
  <c r="AS213" i="47" s="1"/>
  <c r="AQ214" i="47"/>
  <c r="AQ213" i="47" s="1"/>
  <c r="AP214" i="47"/>
  <c r="AP213" i="47" s="1"/>
  <c r="AQ212" i="47"/>
  <c r="AS211" i="47"/>
  <c r="AS210" i="47" s="1"/>
  <c r="AR211" i="47"/>
  <c r="AR210" i="47" s="1"/>
  <c r="AP211" i="47"/>
  <c r="AP210" i="47" s="1"/>
  <c r="AS208" i="47"/>
  <c r="AS207" i="47" s="1"/>
  <c r="AR208" i="47"/>
  <c r="AR207" i="47" s="1"/>
  <c r="AQ208" i="47"/>
  <c r="AQ207" i="47" s="1"/>
  <c r="AP208" i="47"/>
  <c r="AP207" i="47" s="1"/>
  <c r="AR206" i="47"/>
  <c r="AS205" i="47"/>
  <c r="AS204" i="47" s="1"/>
  <c r="AQ205" i="47"/>
  <c r="AQ204" i="47" s="1"/>
  <c r="AP205" i="47"/>
  <c r="AP204" i="47" s="1"/>
  <c r="AQ201" i="47"/>
  <c r="AS200" i="47"/>
  <c r="AS199" i="47" s="1"/>
  <c r="AR200" i="47"/>
  <c r="AR199" i="47" s="1"/>
  <c r="AP200" i="47"/>
  <c r="AP199" i="47" s="1"/>
  <c r="AR198" i="47"/>
  <c r="AS197" i="47"/>
  <c r="AS196" i="47" s="1"/>
  <c r="AQ197" i="47"/>
  <c r="AQ196" i="47" s="1"/>
  <c r="AP197" i="47"/>
  <c r="AP196" i="47" s="1"/>
  <c r="AR195" i="47"/>
  <c r="AS194" i="47"/>
  <c r="AS193" i="47" s="1"/>
  <c r="AQ194" i="47"/>
  <c r="AQ193" i="47" s="1"/>
  <c r="AP194" i="47"/>
  <c r="AP193" i="47" s="1"/>
  <c r="AR192" i="47"/>
  <c r="AS191" i="47"/>
  <c r="AS190" i="47" s="1"/>
  <c r="AQ191" i="47"/>
  <c r="AQ190" i="47" s="1"/>
  <c r="AP191" i="47"/>
  <c r="AP190" i="47" s="1"/>
  <c r="AR187" i="47"/>
  <c r="AS186" i="47"/>
  <c r="AS185" i="47" s="1"/>
  <c r="AS184" i="47" s="1"/>
  <c r="AS183" i="47" s="1"/>
  <c r="AQ186" i="47"/>
  <c r="AQ185" i="47" s="1"/>
  <c r="AQ184" i="47" s="1"/>
  <c r="AQ183" i="47" s="1"/>
  <c r="AP186" i="47"/>
  <c r="AP185" i="47" s="1"/>
  <c r="AP184" i="47" s="1"/>
  <c r="AP183" i="47" s="1"/>
  <c r="AS181" i="47"/>
  <c r="AS180" i="47" s="1"/>
  <c r="AS176" i="47" s="1"/>
  <c r="AR181" i="47"/>
  <c r="AR180" i="47" s="1"/>
  <c r="AQ181" i="47"/>
  <c r="AQ180" i="47" s="1"/>
  <c r="AP181" i="47"/>
  <c r="AP180" i="47" s="1"/>
  <c r="AR178" i="47"/>
  <c r="AR177" i="47" s="1"/>
  <c r="AQ178" i="47"/>
  <c r="AQ177" i="47" s="1"/>
  <c r="AP178" i="47"/>
  <c r="AP177" i="47" s="1"/>
  <c r="AS174" i="47"/>
  <c r="AR174" i="47"/>
  <c r="AQ174" i="47"/>
  <c r="AQ173" i="47" s="1"/>
  <c r="AQ172" i="47" s="1"/>
  <c r="AP174" i="47"/>
  <c r="AP173" i="47" s="1"/>
  <c r="AP172" i="47" s="1"/>
  <c r="AS173" i="47"/>
  <c r="AS172" i="47" s="1"/>
  <c r="AR173" i="47"/>
  <c r="AR172" i="47" s="1"/>
  <c r="AS170" i="47"/>
  <c r="AS169" i="47" s="1"/>
  <c r="AR170" i="47"/>
  <c r="AR169" i="47" s="1"/>
  <c r="AQ170" i="47"/>
  <c r="AQ169" i="47" s="1"/>
  <c r="AP170" i="47"/>
  <c r="AP169" i="47" s="1"/>
  <c r="AR168" i="47"/>
  <c r="AS167" i="47"/>
  <c r="AS166" i="47" s="1"/>
  <c r="AQ167" i="47"/>
  <c r="AQ166" i="47" s="1"/>
  <c r="AP167" i="47"/>
  <c r="AP166" i="47" s="1"/>
  <c r="AR165" i="47"/>
  <c r="AS164" i="47"/>
  <c r="AS163" i="47" s="1"/>
  <c r="AQ164" i="47"/>
  <c r="AQ163" i="47" s="1"/>
  <c r="AP164" i="47"/>
  <c r="AP163" i="47" s="1"/>
  <c r="AR161" i="47"/>
  <c r="AS160" i="47"/>
  <c r="AS159" i="47" s="1"/>
  <c r="AQ160" i="47"/>
  <c r="AQ159" i="47" s="1"/>
  <c r="AP160" i="47"/>
  <c r="AP159" i="47" s="1"/>
  <c r="AR158" i="47"/>
  <c r="AS157" i="47"/>
  <c r="AS156" i="47" s="1"/>
  <c r="AQ157" i="47"/>
  <c r="AQ156" i="47" s="1"/>
  <c r="AP157" i="47"/>
  <c r="AP156" i="47" s="1"/>
  <c r="AR155" i="47"/>
  <c r="AS154" i="47"/>
  <c r="AS153" i="47" s="1"/>
  <c r="AQ154" i="47"/>
  <c r="AQ153" i="47" s="1"/>
  <c r="AP154" i="47"/>
  <c r="AP153" i="47" s="1"/>
  <c r="AR138" i="47"/>
  <c r="AS137" i="47"/>
  <c r="AS136" i="47" s="1"/>
  <c r="AS135" i="47" s="1"/>
  <c r="AQ137" i="47"/>
  <c r="AQ136" i="47" s="1"/>
  <c r="AQ135" i="47" s="1"/>
  <c r="AP137" i="47"/>
  <c r="AP136" i="47" s="1"/>
  <c r="AP135" i="47" s="1"/>
  <c r="AR134" i="47"/>
  <c r="AS133" i="47"/>
  <c r="AS132" i="47" s="1"/>
  <c r="AS131" i="47" s="1"/>
  <c r="AQ133" i="47"/>
  <c r="AQ132" i="47" s="1"/>
  <c r="AQ131" i="47" s="1"/>
  <c r="AP133" i="47"/>
  <c r="AP132" i="47" s="1"/>
  <c r="AP131" i="47" s="1"/>
  <c r="AR130" i="47"/>
  <c r="AS129" i="47"/>
  <c r="AS128" i="47" s="1"/>
  <c r="AQ129" i="47"/>
  <c r="AQ128" i="47" s="1"/>
  <c r="AP129" i="47"/>
  <c r="AP128" i="47" s="1"/>
  <c r="AR127" i="47"/>
  <c r="AS126" i="47"/>
  <c r="AS125" i="47" s="1"/>
  <c r="AQ126" i="47"/>
  <c r="AQ125" i="47" s="1"/>
  <c r="AP126" i="47"/>
  <c r="AP125" i="47" s="1"/>
  <c r="AR124" i="47"/>
  <c r="AS123" i="47"/>
  <c r="AS122" i="47" s="1"/>
  <c r="AQ123" i="47"/>
  <c r="AQ122" i="47" s="1"/>
  <c r="AP123" i="47"/>
  <c r="AP122" i="47" s="1"/>
  <c r="AQ120" i="47"/>
  <c r="AS119" i="47"/>
  <c r="AS118" i="47" s="1"/>
  <c r="AS117" i="47" s="1"/>
  <c r="AR119" i="47"/>
  <c r="AR118" i="47" s="1"/>
  <c r="AR117" i="47" s="1"/>
  <c r="AP119" i="47"/>
  <c r="AP118" i="47" s="1"/>
  <c r="AP117" i="47" s="1"/>
  <c r="AR115" i="47"/>
  <c r="AS114" i="47"/>
  <c r="AS113" i="47" s="1"/>
  <c r="AQ114" i="47"/>
  <c r="AQ113" i="47" s="1"/>
  <c r="AP114" i="47"/>
  <c r="AP113" i="47" s="1"/>
  <c r="AR112" i="47"/>
  <c r="AS111" i="47"/>
  <c r="AQ111" i="47"/>
  <c r="AP111" i="47"/>
  <c r="AR110" i="47"/>
  <c r="AS109" i="47"/>
  <c r="AQ109" i="47"/>
  <c r="AP109" i="47"/>
  <c r="AR108" i="47"/>
  <c r="AS107" i="47"/>
  <c r="AS106" i="47" s="1"/>
  <c r="AS105" i="47" s="1"/>
  <c r="AS104" i="47" s="1"/>
  <c r="AQ107" i="47"/>
  <c r="AP107" i="47"/>
  <c r="AP106" i="47" s="1"/>
  <c r="AQ103" i="47"/>
  <c r="AS102" i="47"/>
  <c r="AR102" i="47"/>
  <c r="AP102" i="47"/>
  <c r="AS101" i="47"/>
  <c r="AR100" i="47"/>
  <c r="AQ100" i="47"/>
  <c r="AP100" i="47"/>
  <c r="AS99" i="47"/>
  <c r="AR98" i="47"/>
  <c r="AQ98" i="47"/>
  <c r="AP98" i="47"/>
  <c r="AR94" i="47"/>
  <c r="AS93" i="47"/>
  <c r="AS92" i="47" s="1"/>
  <c r="AQ93" i="47"/>
  <c r="AQ92" i="47" s="1"/>
  <c r="AP93" i="47"/>
  <c r="AP92" i="47" s="1"/>
  <c r="AR91" i="47"/>
  <c r="AS90" i="47"/>
  <c r="AS89" i="47" s="1"/>
  <c r="AQ90" i="47"/>
  <c r="AQ89" i="47" s="1"/>
  <c r="AP90" i="47"/>
  <c r="AP89" i="47" s="1"/>
  <c r="AR88" i="47"/>
  <c r="AS87" i="47"/>
  <c r="AS86" i="47" s="1"/>
  <c r="AQ87" i="47"/>
  <c r="AQ86" i="47" s="1"/>
  <c r="AP87" i="47"/>
  <c r="AP86" i="47" s="1"/>
  <c r="AR85" i="47"/>
  <c r="AS84" i="47"/>
  <c r="AS83" i="47" s="1"/>
  <c r="AQ84" i="47"/>
  <c r="AQ83" i="47" s="1"/>
  <c r="AP84" i="47"/>
  <c r="AP83" i="47" s="1"/>
  <c r="AQ77" i="47"/>
  <c r="AS76" i="47"/>
  <c r="AS75" i="47" s="1"/>
  <c r="AS74" i="47" s="1"/>
  <c r="AR76" i="47"/>
  <c r="AR75" i="47" s="1"/>
  <c r="AR74" i="47" s="1"/>
  <c r="AP76" i="47"/>
  <c r="AP75" i="47" s="1"/>
  <c r="AP74" i="47" s="1"/>
  <c r="AS72" i="47"/>
  <c r="AR72" i="47"/>
  <c r="AR71" i="47" s="1"/>
  <c r="AQ72" i="47"/>
  <c r="AQ71" i="47" s="1"/>
  <c r="AP72" i="47"/>
  <c r="AP71" i="47" s="1"/>
  <c r="AS71" i="47"/>
  <c r="AS70" i="47"/>
  <c r="AR69" i="47"/>
  <c r="AR68" i="47" s="1"/>
  <c r="AQ69" i="47"/>
  <c r="AQ68" i="47" s="1"/>
  <c r="AP69" i="47"/>
  <c r="AP68" i="47" s="1"/>
  <c r="AS67" i="47"/>
  <c r="AR66" i="47"/>
  <c r="AR65" i="47" s="1"/>
  <c r="AQ66" i="47"/>
  <c r="AQ65" i="47" s="1"/>
  <c r="AP66" i="47"/>
  <c r="AP65" i="47" s="1"/>
  <c r="AS64" i="47"/>
  <c r="AR63" i="47"/>
  <c r="AR62" i="47" s="1"/>
  <c r="AQ63" i="47"/>
  <c r="AQ62" i="47" s="1"/>
  <c r="AP63" i="47"/>
  <c r="AP62" i="47" s="1"/>
  <c r="AS61" i="47"/>
  <c r="AR60" i="47"/>
  <c r="AR59" i="47" s="1"/>
  <c r="AQ60" i="47"/>
  <c r="AQ59" i="47" s="1"/>
  <c r="AP60" i="47"/>
  <c r="AP59" i="47" s="1"/>
  <c r="AS58" i="47"/>
  <c r="AR57" i="47"/>
  <c r="AR56" i="47" s="1"/>
  <c r="AQ57" i="47"/>
  <c r="AQ56" i="47" s="1"/>
  <c r="AP57" i="47"/>
  <c r="AP56" i="47" s="1"/>
  <c r="AR55" i="47"/>
  <c r="AS54" i="47"/>
  <c r="AS53" i="47" s="1"/>
  <c r="AQ54" i="47"/>
  <c r="AQ53" i="47" s="1"/>
  <c r="AP54" i="47"/>
  <c r="AP53" i="47" s="1"/>
  <c r="AR52" i="47"/>
  <c r="AS51" i="47"/>
  <c r="AS50" i="47" s="1"/>
  <c r="AQ51" i="47"/>
  <c r="AQ50" i="47" s="1"/>
  <c r="AP51" i="47"/>
  <c r="AP50" i="47" s="1"/>
  <c r="AR49" i="47"/>
  <c r="AS48" i="47"/>
  <c r="AS47" i="47" s="1"/>
  <c r="AQ48" i="47"/>
  <c r="AQ47" i="47" s="1"/>
  <c r="AP48" i="47"/>
  <c r="AP47" i="47" s="1"/>
  <c r="AR46" i="47"/>
  <c r="AS45" i="47"/>
  <c r="AQ45" i="47"/>
  <c r="AP45" i="47"/>
  <c r="AR44" i="47"/>
  <c r="AS43" i="47"/>
  <c r="AQ43" i="47"/>
  <c r="AP43" i="47"/>
  <c r="AR42" i="47"/>
  <c r="AS41" i="47"/>
  <c r="AQ41" i="47"/>
  <c r="AP41" i="47"/>
  <c r="AP40" i="47" s="1"/>
  <c r="AQ40" i="47"/>
  <c r="AR39" i="47"/>
  <c r="AS38" i="47"/>
  <c r="AS37" i="47" s="1"/>
  <c r="AQ38" i="47"/>
  <c r="AQ37" i="47" s="1"/>
  <c r="AP38" i="47"/>
  <c r="AP37" i="47" s="1"/>
  <c r="AQ36" i="47"/>
  <c r="AS35" i="47"/>
  <c r="AR35" i="47"/>
  <c r="AP35" i="47"/>
  <c r="AQ34" i="47"/>
  <c r="AS33" i="47"/>
  <c r="AS32" i="47" s="1"/>
  <c r="AR33" i="47"/>
  <c r="AP33" i="47"/>
  <c r="AP32" i="47" s="1"/>
  <c r="AQ31" i="47"/>
  <c r="AS30" i="47"/>
  <c r="AR30" i="47"/>
  <c r="AP30" i="47"/>
  <c r="AQ29" i="47"/>
  <c r="AS28" i="47"/>
  <c r="AS27" i="47" s="1"/>
  <c r="AR28" i="47"/>
  <c r="AR27" i="47" s="1"/>
  <c r="AP28" i="47"/>
  <c r="AQ26" i="47"/>
  <c r="AS25" i="47"/>
  <c r="AR25" i="47"/>
  <c r="AP25" i="47"/>
  <c r="AQ24" i="47"/>
  <c r="AS23" i="47"/>
  <c r="AS22" i="47" s="1"/>
  <c r="AR23" i="47"/>
  <c r="AP23" i="47"/>
  <c r="AP22" i="47" s="1"/>
  <c r="AQ21" i="47"/>
  <c r="AS20" i="47"/>
  <c r="AR20" i="47"/>
  <c r="AP20" i="47"/>
  <c r="AQ19" i="47"/>
  <c r="AS18" i="47"/>
  <c r="AS17" i="47" s="1"/>
  <c r="AR18" i="47"/>
  <c r="AR17" i="47" s="1"/>
  <c r="AP18" i="47"/>
  <c r="AQ16" i="47"/>
  <c r="AS15" i="47"/>
  <c r="AR15" i="47"/>
  <c r="AP15" i="47"/>
  <c r="AQ14" i="47"/>
  <c r="AS13" i="47"/>
  <c r="AS12" i="47" s="1"/>
  <c r="AR13" i="47"/>
  <c r="AP13" i="47"/>
  <c r="AP12" i="47" s="1"/>
  <c r="AM73" i="47"/>
  <c r="AN73" i="47"/>
  <c r="AO73" i="47"/>
  <c r="AL73" i="47"/>
  <c r="W72" i="47"/>
  <c r="X72" i="47"/>
  <c r="Y72" i="47"/>
  <c r="Z72" i="47"/>
  <c r="Z71" i="47" s="1"/>
  <c r="AA72" i="47"/>
  <c r="AA71" i="47" s="1"/>
  <c r="AB72" i="47"/>
  <c r="AB71" i="47" s="1"/>
  <c r="AC72" i="47"/>
  <c r="AC71" i="47" s="1"/>
  <c r="AD72" i="47"/>
  <c r="AD71" i="47" s="1"/>
  <c r="AE72" i="47"/>
  <c r="AE71" i="47" s="1"/>
  <c r="AF72" i="47"/>
  <c r="AF71" i="47" s="1"/>
  <c r="AG72" i="47"/>
  <c r="AG71" i="47" s="1"/>
  <c r="AH72" i="47"/>
  <c r="AH71" i="47" s="1"/>
  <c r="AI72" i="47"/>
  <c r="AI71" i="47" s="1"/>
  <c r="AJ72" i="47"/>
  <c r="AJ71" i="47" s="1"/>
  <c r="AK72" i="47"/>
  <c r="AK71" i="47" s="1"/>
  <c r="AX72" i="47"/>
  <c r="AX71" i="47" s="1"/>
  <c r="AY72" i="47"/>
  <c r="AY71" i="47" s="1"/>
  <c r="AZ72" i="47"/>
  <c r="AZ71" i="47" s="1"/>
  <c r="BA72" i="47"/>
  <c r="BA71" i="47" s="1"/>
  <c r="BB72" i="47"/>
  <c r="BB71" i="47" s="1"/>
  <c r="BC72" i="47"/>
  <c r="BC71" i="47" s="1"/>
  <c r="BD72" i="47"/>
  <c r="BD71" i="47" s="1"/>
  <c r="BE72" i="47"/>
  <c r="BE71" i="47" s="1"/>
  <c r="BF72" i="47"/>
  <c r="BF71" i="47" s="1"/>
  <c r="BG72" i="47"/>
  <c r="BG71" i="47" s="1"/>
  <c r="BH72" i="47"/>
  <c r="BH71" i="47" s="1"/>
  <c r="BI72" i="47"/>
  <c r="BI71" i="47" s="1"/>
  <c r="BR72" i="47"/>
  <c r="BR71" i="47" s="1"/>
  <c r="BS72" i="47"/>
  <c r="BS71" i="47" s="1"/>
  <c r="BT72" i="47"/>
  <c r="BT71" i="47" s="1"/>
  <c r="BU72" i="47"/>
  <c r="BU71" i="47" s="1"/>
  <c r="V72" i="47"/>
  <c r="AP250" i="47" l="1"/>
  <c r="Y71" i="47"/>
  <c r="U71" i="47" s="1"/>
  <c r="U72" i="47"/>
  <c r="AS230" i="47"/>
  <c r="X71" i="47"/>
  <c r="T71" i="47" s="1"/>
  <c r="T72" i="47"/>
  <c r="AR84" i="47"/>
  <c r="AR83" i="47" s="1"/>
  <c r="AR93" i="47"/>
  <c r="AR92" i="47" s="1"/>
  <c r="AS98" i="47"/>
  <c r="AQ102" i="47"/>
  <c r="AQ97" i="47" s="1"/>
  <c r="AQ96" i="47" s="1"/>
  <c r="AQ95" i="47" s="1"/>
  <c r="AR109" i="47"/>
  <c r="AR123" i="47"/>
  <c r="AR122" i="47" s="1"/>
  <c r="AR126" i="47"/>
  <c r="AR125" i="47" s="1"/>
  <c r="AR194" i="47"/>
  <c r="AR193" i="47" s="1"/>
  <c r="AR197" i="47"/>
  <c r="AR196" i="47" s="1"/>
  <c r="AQ200" i="47"/>
  <c r="AQ199" i="47" s="1"/>
  <c r="AQ189" i="47" s="1"/>
  <c r="AQ188" i="47" s="1"/>
  <c r="AR277" i="47"/>
  <c r="AR276" i="47" s="1"/>
  <c r="AR356" i="47"/>
  <c r="AR433" i="47"/>
  <c r="AR432" i="47" s="1"/>
  <c r="AR431" i="47" s="1"/>
  <c r="AL378" i="47"/>
  <c r="AT378" i="47" s="1"/>
  <c r="W71" i="47"/>
  <c r="S71" i="47" s="1"/>
  <c r="S72" i="47"/>
  <c r="AQ18" i="47"/>
  <c r="AQ28" i="47"/>
  <c r="AR38" i="47"/>
  <c r="AR37" i="47" s="1"/>
  <c r="AR133" i="47"/>
  <c r="AR132" i="47" s="1"/>
  <c r="AR131" i="47" s="1"/>
  <c r="AR137" i="47"/>
  <c r="AR136" i="47" s="1"/>
  <c r="AR135" i="47" s="1"/>
  <c r="AR160" i="47"/>
  <c r="AR159" i="47" s="1"/>
  <c r="AR164" i="47"/>
  <c r="AR163" i="47" s="1"/>
  <c r="AR225" i="47"/>
  <c r="AR224" i="47" s="1"/>
  <c r="AR283" i="47"/>
  <c r="AR282" i="47" s="1"/>
  <c r="AR295" i="47"/>
  <c r="AR294" i="47" s="1"/>
  <c r="AQ317" i="47"/>
  <c r="AQ316" i="47" s="1"/>
  <c r="AQ360" i="47"/>
  <c r="V71" i="47"/>
  <c r="R71" i="47" s="1"/>
  <c r="R72" i="47"/>
  <c r="AS57" i="47"/>
  <c r="AS56" i="47" s="1"/>
  <c r="AS60" i="47"/>
  <c r="AS59" i="47" s="1"/>
  <c r="AS69" i="47"/>
  <c r="AS68" i="47" s="1"/>
  <c r="AR214" i="47"/>
  <c r="AR213" i="47" s="1"/>
  <c r="AR222" i="47"/>
  <c r="AR248" i="47"/>
  <c r="AR247" i="47" s="1"/>
  <c r="AR246" i="47" s="1"/>
  <c r="AR326" i="47"/>
  <c r="AR325" i="47" s="1"/>
  <c r="AR368" i="47"/>
  <c r="AR370" i="47"/>
  <c r="AQ383" i="47"/>
  <c r="AQ382" i="47" s="1"/>
  <c r="AQ442" i="47"/>
  <c r="AQ441" i="47" s="1"/>
  <c r="AQ440" i="47" s="1"/>
  <c r="AQ439" i="47" s="1"/>
  <c r="AI378" i="47"/>
  <c r="AI377" i="47" s="1"/>
  <c r="AP276" i="47"/>
  <c r="AP420" i="47"/>
  <c r="AP419" i="47" s="1"/>
  <c r="AP418" i="47" s="1"/>
  <c r="AR45" i="47"/>
  <c r="AR250" i="47"/>
  <c r="AP176" i="47"/>
  <c r="AR97" i="47"/>
  <c r="AR96" i="47" s="1"/>
  <c r="AR95" i="47" s="1"/>
  <c r="AQ176" i="47"/>
  <c r="AR48" i="47"/>
  <c r="AR47" i="47" s="1"/>
  <c r="AR176" i="47"/>
  <c r="AR298" i="47"/>
  <c r="AR297" i="47" s="1"/>
  <c r="AS451" i="47"/>
  <c r="AS450" i="47" s="1"/>
  <c r="AS449" i="47" s="1"/>
  <c r="AS448" i="47" s="1"/>
  <c r="AR454" i="47"/>
  <c r="AQ338" i="47"/>
  <c r="AQ337" i="47" s="1"/>
  <c r="AS353" i="47"/>
  <c r="AS352" i="47" s="1"/>
  <c r="AQ367" i="47"/>
  <c r="AP439" i="47"/>
  <c r="AQ76" i="47"/>
  <c r="AQ75" i="47" s="1"/>
  <c r="AQ74" i="47" s="1"/>
  <c r="AQ458" i="47"/>
  <c r="AQ457" i="47" s="1"/>
  <c r="AQ456" i="47" s="1"/>
  <c r="AS306" i="47"/>
  <c r="AQ419" i="47"/>
  <c r="AQ418" i="47" s="1"/>
  <c r="AM72" i="47"/>
  <c r="AM71" i="47" s="1"/>
  <c r="AQ15" i="47"/>
  <c r="AP17" i="47"/>
  <c r="AQ25" i="47"/>
  <c r="AP27" i="47"/>
  <c r="AS40" i="47"/>
  <c r="AL72" i="47"/>
  <c r="AL71" i="47" s="1"/>
  <c r="AR32" i="47"/>
  <c r="AQ35" i="47"/>
  <c r="AO72" i="47"/>
  <c r="AO71" i="47" s="1"/>
  <c r="AR41" i="47"/>
  <c r="AN72" i="47"/>
  <c r="AN71" i="47" s="1"/>
  <c r="AV73" i="47"/>
  <c r="AR12" i="47"/>
  <c r="AR22" i="47"/>
  <c r="AR54" i="47"/>
  <c r="AR53" i="47" s="1"/>
  <c r="AR129" i="47"/>
  <c r="AR128" i="47" s="1"/>
  <c r="AR239" i="47"/>
  <c r="AR238" i="47" s="1"/>
  <c r="AP285" i="47"/>
  <c r="AR365" i="47"/>
  <c r="AR364" i="47" s="1"/>
  <c r="AQ375" i="47"/>
  <c r="AQ374" i="47" s="1"/>
  <c r="AS439" i="47"/>
  <c r="AR460" i="47"/>
  <c r="AR459" i="47" s="1"/>
  <c r="AR463" i="47"/>
  <c r="AR462" i="47" s="1"/>
  <c r="AS66" i="47"/>
  <c r="AS65" i="47" s="1"/>
  <c r="AS100" i="47"/>
  <c r="AQ106" i="47"/>
  <c r="AQ105" i="47" s="1"/>
  <c r="AQ104" i="47" s="1"/>
  <c r="AQ119" i="47"/>
  <c r="AQ118" i="47" s="1"/>
  <c r="AQ117" i="47" s="1"/>
  <c r="AS219" i="47"/>
  <c r="AQ276" i="47"/>
  <c r="AQ269" i="47" s="1"/>
  <c r="AQ268" i="47" s="1"/>
  <c r="AP279" i="47"/>
  <c r="AQ314" i="47"/>
  <c r="AP314" i="47" s="1"/>
  <c r="AR323" i="47"/>
  <c r="AR322" i="47" s="1"/>
  <c r="AR114" i="47"/>
  <c r="AR113" i="47" s="1"/>
  <c r="AR217" i="47"/>
  <c r="AR216" i="47" s="1"/>
  <c r="AR266" i="47"/>
  <c r="AR265" i="47" s="1"/>
  <c r="AR264" i="47" s="1"/>
  <c r="AQ292" i="47"/>
  <c r="AQ291" i="47" s="1"/>
  <c r="AR320" i="47"/>
  <c r="AR319" i="47" s="1"/>
  <c r="AP367" i="47"/>
  <c r="AS381" i="47"/>
  <c r="AS380" i="47" s="1"/>
  <c r="AR423" i="47"/>
  <c r="AQ451" i="47"/>
  <c r="AQ450" i="47" s="1"/>
  <c r="AQ449" i="47" s="1"/>
  <c r="AQ448" i="47" s="1"/>
  <c r="AS466" i="47"/>
  <c r="AS465" i="47" s="1"/>
  <c r="AR90" i="47"/>
  <c r="AR89" i="47" s="1"/>
  <c r="AR167" i="47"/>
  <c r="AR166" i="47" s="1"/>
  <c r="AR186" i="47"/>
  <c r="AR185" i="47" s="1"/>
  <c r="AR184" i="47" s="1"/>
  <c r="AR183" i="47" s="1"/>
  <c r="AQ211" i="47"/>
  <c r="AQ210" i="47" s="1"/>
  <c r="AQ203" i="47" s="1"/>
  <c r="AQ202" i="47" s="1"/>
  <c r="AR236" i="47"/>
  <c r="AR235" i="47" s="1"/>
  <c r="AS279" i="47"/>
  <c r="AR280" i="47"/>
  <c r="AR279" i="47" s="1"/>
  <c r="AR301" i="47"/>
  <c r="AR300" i="47" s="1"/>
  <c r="AQ304" i="47"/>
  <c r="AQ303" i="47" s="1"/>
  <c r="AR354" i="47"/>
  <c r="AP359" i="47"/>
  <c r="AR372" i="47"/>
  <c r="AQ389" i="47"/>
  <c r="AQ388" i="47" s="1"/>
  <c r="AQ394" i="47"/>
  <c r="AQ393" i="47" s="1"/>
  <c r="AQ392" i="47" s="1"/>
  <c r="AS420" i="47"/>
  <c r="AS419" i="47" s="1"/>
  <c r="AS418" i="47" s="1"/>
  <c r="AS417" i="47" s="1"/>
  <c r="AR452" i="47"/>
  <c r="AL377" i="47"/>
  <c r="AT377" i="47" s="1"/>
  <c r="AW379" i="47"/>
  <c r="AO378" i="47"/>
  <c r="AV379" i="47"/>
  <c r="AN378" i="47"/>
  <c r="AM379" i="47"/>
  <c r="AT379" i="47"/>
  <c r="AR381" i="47"/>
  <c r="AR380" i="47" s="1"/>
  <c r="AQ152" i="47"/>
  <c r="AS358" i="47"/>
  <c r="AP105" i="47"/>
  <c r="AP104" i="47" s="1"/>
  <c r="AQ121" i="47"/>
  <c r="AP381" i="47"/>
  <c r="AP380" i="47" s="1"/>
  <c r="AP290" i="47"/>
  <c r="AS290" i="47"/>
  <c r="AP189" i="47"/>
  <c r="AP188" i="47" s="1"/>
  <c r="AQ82" i="47"/>
  <c r="AP152" i="47"/>
  <c r="AS162" i="47"/>
  <c r="AS189" i="47"/>
  <c r="AS188" i="47" s="1"/>
  <c r="AP121" i="47"/>
  <c r="AP116" i="47" s="1"/>
  <c r="AP162" i="47"/>
  <c r="AQ162" i="47"/>
  <c r="AP203" i="47"/>
  <c r="AP202" i="47" s="1"/>
  <c r="AP245" i="47"/>
  <c r="AS250" i="47"/>
  <c r="AS245" i="47" s="1"/>
  <c r="AP82" i="47"/>
  <c r="AT73" i="47"/>
  <c r="AS82" i="47"/>
  <c r="AS121" i="47"/>
  <c r="AS116" i="47" s="1"/>
  <c r="AQ20" i="47"/>
  <c r="AQ13" i="47"/>
  <c r="AQ23" i="47"/>
  <c r="AQ33" i="47"/>
  <c r="AQ32" i="47" s="1"/>
  <c r="AR51" i="47"/>
  <c r="AR50" i="47" s="1"/>
  <c r="AR43" i="47"/>
  <c r="AS63" i="47"/>
  <c r="AS62" i="47" s="1"/>
  <c r="AR87" i="47"/>
  <c r="AR86" i="47" s="1"/>
  <c r="AR107" i="47"/>
  <c r="AR111" i="47"/>
  <c r="AU73" i="47"/>
  <c r="AR154" i="47"/>
  <c r="AR153" i="47" s="1"/>
  <c r="AP97" i="47"/>
  <c r="AP96" i="47" s="1"/>
  <c r="AP95" i="47" s="1"/>
  <c r="AQ30" i="47"/>
  <c r="AW73" i="47"/>
  <c r="AS152" i="47"/>
  <c r="AR157" i="47"/>
  <c r="AR156" i="47" s="1"/>
  <c r="AR191" i="47"/>
  <c r="AR190" i="47" s="1"/>
  <c r="AR189" i="47" s="1"/>
  <c r="AR188" i="47" s="1"/>
  <c r="AR205" i="47"/>
  <c r="AR204" i="47" s="1"/>
  <c r="AR220" i="47"/>
  <c r="AS228" i="47"/>
  <c r="AR243" i="47"/>
  <c r="AR242" i="47" s="1"/>
  <c r="AR241" i="47" s="1"/>
  <c r="AQ254" i="47"/>
  <c r="AQ251" i="47" s="1"/>
  <c r="AQ250" i="47" s="1"/>
  <c r="AQ245" i="47" s="1"/>
  <c r="AS286" i="47"/>
  <c r="AQ341" i="47"/>
  <c r="AQ340" i="47" s="1"/>
  <c r="AQ362" i="47"/>
  <c r="AR421" i="47"/>
  <c r="AQ386" i="47"/>
  <c r="AQ385" i="47" s="1"/>
  <c r="AR446" i="47"/>
  <c r="AR445" i="47" s="1"/>
  <c r="AR444" i="47" s="1"/>
  <c r="AR439" i="47" s="1"/>
  <c r="AQ17" i="47" l="1"/>
  <c r="AS227" i="47"/>
  <c r="AS203" i="47" s="1"/>
  <c r="AS202" i="47" s="1"/>
  <c r="AP269" i="47"/>
  <c r="AP268" i="47" s="1"/>
  <c r="AS97" i="47"/>
  <c r="AS96" i="47" s="1"/>
  <c r="AS95" i="47" s="1"/>
  <c r="AQ313" i="47"/>
  <c r="AP313" i="47" s="1"/>
  <c r="AP306" i="47" s="1"/>
  <c r="AR219" i="47"/>
  <c r="AP11" i="47"/>
  <c r="AP10" i="47" s="1"/>
  <c r="AQ359" i="47"/>
  <c r="AQ358" i="47" s="1"/>
  <c r="AQ417" i="47"/>
  <c r="AR40" i="47"/>
  <c r="AR11" i="47" s="1"/>
  <c r="AR269" i="47"/>
  <c r="AR268" i="47" s="1"/>
  <c r="AR353" i="47"/>
  <c r="AR352" i="47" s="1"/>
  <c r="AQ27" i="47"/>
  <c r="AR367" i="47"/>
  <c r="AR358" i="47" s="1"/>
  <c r="AQ381" i="47"/>
  <c r="AQ380" i="47" s="1"/>
  <c r="AR451" i="47"/>
  <c r="AR450" i="47" s="1"/>
  <c r="AR449" i="47" s="1"/>
  <c r="AR448" i="47" s="1"/>
  <c r="AP417" i="47"/>
  <c r="AS285" i="47"/>
  <c r="AS269" i="47" s="1"/>
  <c r="AS268" i="47" s="1"/>
  <c r="AR162" i="47"/>
  <c r="AQ22" i="47"/>
  <c r="AR245" i="47"/>
  <c r="AR121" i="47"/>
  <c r="AR116" i="47" s="1"/>
  <c r="AS11" i="47"/>
  <c r="AS10" i="47" s="1"/>
  <c r="AR82" i="47"/>
  <c r="AR290" i="47"/>
  <c r="AQ151" i="47"/>
  <c r="AP358" i="47"/>
  <c r="AR306" i="47"/>
  <c r="AQ12" i="47"/>
  <c r="AR420" i="47"/>
  <c r="AR419" i="47" s="1"/>
  <c r="AR418" i="47" s="1"/>
  <c r="AR417" i="47" s="1"/>
  <c r="AQ290" i="47"/>
  <c r="AQ116" i="47"/>
  <c r="AS289" i="47"/>
  <c r="AS288" i="47" s="1"/>
  <c r="AS151" i="47"/>
  <c r="AW72" i="47"/>
  <c r="AW71" i="47" s="1"/>
  <c r="AS458" i="47"/>
  <c r="AS457" i="47" s="1"/>
  <c r="AS456" i="47" s="1"/>
  <c r="AR458" i="47"/>
  <c r="AR457" i="47" s="1"/>
  <c r="AR456" i="47" s="1"/>
  <c r="AV72" i="47"/>
  <c r="AV71" i="47" s="1"/>
  <c r="AO377" i="47"/>
  <c r="AW377" i="47" s="1"/>
  <c r="AW378" i="47"/>
  <c r="AN377" i="47"/>
  <c r="AV377" i="47" s="1"/>
  <c r="AV378" i="47"/>
  <c r="AU72" i="47"/>
  <c r="AU71" i="47" s="1"/>
  <c r="AT72" i="47"/>
  <c r="AT71" i="47" s="1"/>
  <c r="AM378" i="47"/>
  <c r="AU379" i="47"/>
  <c r="AP151" i="47"/>
  <c r="AR203" i="47"/>
  <c r="AR202" i="47" s="1"/>
  <c r="AR152" i="47"/>
  <c r="AR106" i="47"/>
  <c r="AR105" i="47" s="1"/>
  <c r="AR104" i="47" s="1"/>
  <c r="AQ11" i="47" l="1"/>
  <c r="AQ10" i="47" s="1"/>
  <c r="AQ9" i="47" s="1"/>
  <c r="AQ306" i="47"/>
  <c r="AR151" i="47"/>
  <c r="AR10" i="47"/>
  <c r="AR289" i="47"/>
  <c r="AR288" i="47" s="1"/>
  <c r="AQ289" i="47"/>
  <c r="AQ288" i="47" s="1"/>
  <c r="AS9" i="47"/>
  <c r="AS468" i="47" s="1"/>
  <c r="AP289" i="47"/>
  <c r="AP288" i="47" s="1"/>
  <c r="AP9" i="47"/>
  <c r="AM377" i="47"/>
  <c r="AU377" i="47" s="1"/>
  <c r="AU378" i="47"/>
  <c r="AR9" i="47" l="1"/>
  <c r="AR468" i="47" s="1"/>
  <c r="AQ468" i="47"/>
  <c r="AP468" i="47"/>
  <c r="AN179" i="47"/>
  <c r="AM179" i="47"/>
  <c r="AL179" i="47"/>
  <c r="AJ178" i="47"/>
  <c r="AJ177" i="47" s="1"/>
  <c r="AI178" i="47"/>
  <c r="AI177" i="47" s="1"/>
  <c r="AH178" i="47"/>
  <c r="AH177" i="47" s="1"/>
  <c r="AV179" i="47" l="1"/>
  <c r="AL178" i="47"/>
  <c r="AL177" i="47" s="1"/>
  <c r="AT179" i="47"/>
  <c r="AM178" i="47"/>
  <c r="AM177" i="47" s="1"/>
  <c r="AU179" i="47"/>
  <c r="AN178" i="47"/>
  <c r="AN177" i="47" s="1"/>
  <c r="AJ158" i="47"/>
  <c r="AJ155" i="47"/>
  <c r="AK467" i="47"/>
  <c r="AJ466" i="47"/>
  <c r="AJ465" i="47" s="1"/>
  <c r="AI466" i="47"/>
  <c r="AI465" i="47" s="1"/>
  <c r="AH466" i="47"/>
  <c r="AH465" i="47" s="1"/>
  <c r="AJ464" i="47"/>
  <c r="AK463" i="47"/>
  <c r="AK462" i="47" s="1"/>
  <c r="AI463" i="47"/>
  <c r="AI462" i="47" s="1"/>
  <c r="AH463" i="47"/>
  <c r="AH462" i="47" s="1"/>
  <c r="AJ461" i="47"/>
  <c r="AK460" i="47"/>
  <c r="AK459" i="47" s="1"/>
  <c r="AI460" i="47"/>
  <c r="AI459" i="47" s="1"/>
  <c r="AI458" i="47" s="1"/>
  <c r="AI457" i="47" s="1"/>
  <c r="AI456" i="47" s="1"/>
  <c r="AH460" i="47"/>
  <c r="AH459" i="47" s="1"/>
  <c r="AJ455" i="47"/>
  <c r="AK454" i="47"/>
  <c r="AI454" i="47"/>
  <c r="AH454" i="47"/>
  <c r="AJ453" i="47"/>
  <c r="AK452" i="47"/>
  <c r="AI452" i="47"/>
  <c r="AH452" i="47"/>
  <c r="AH451" i="47" s="1"/>
  <c r="AH450" i="47" s="1"/>
  <c r="AH449" i="47" s="1"/>
  <c r="AH448" i="47" s="1"/>
  <c r="AK446" i="47"/>
  <c r="AK445" i="47" s="1"/>
  <c r="AK444" i="47" s="1"/>
  <c r="AI446" i="47"/>
  <c r="AI445" i="47" s="1"/>
  <c r="AI444" i="47" s="1"/>
  <c r="AH446" i="47"/>
  <c r="AH445" i="47" s="1"/>
  <c r="AH444" i="47" s="1"/>
  <c r="AI443" i="47"/>
  <c r="AK442" i="47"/>
  <c r="AK441" i="47" s="1"/>
  <c r="AK440" i="47" s="1"/>
  <c r="AJ442" i="47"/>
  <c r="AJ441" i="47" s="1"/>
  <c r="AJ440" i="47" s="1"/>
  <c r="AH442" i="47"/>
  <c r="AH441" i="47" s="1"/>
  <c r="AH440" i="47" s="1"/>
  <c r="AK437" i="47"/>
  <c r="AJ437" i="47"/>
  <c r="AI437" i="47"/>
  <c r="AH437" i="47"/>
  <c r="AK436" i="47"/>
  <c r="AJ436" i="47"/>
  <c r="AI436" i="47"/>
  <c r="AH436" i="47"/>
  <c r="AK435" i="47"/>
  <c r="AJ435" i="47"/>
  <c r="AI435" i="47"/>
  <c r="AH435" i="47"/>
  <c r="AJ434" i="47"/>
  <c r="AK433" i="47"/>
  <c r="AK432" i="47" s="1"/>
  <c r="AK431" i="47" s="1"/>
  <c r="AI433" i="47"/>
  <c r="AI432" i="47" s="1"/>
  <c r="AI431" i="47" s="1"/>
  <c r="AH433" i="47"/>
  <c r="AH432" i="47" s="1"/>
  <c r="AH431" i="47" s="1"/>
  <c r="AK429" i="47"/>
  <c r="AK428" i="47" s="1"/>
  <c r="AJ429" i="47"/>
  <c r="AI429" i="47"/>
  <c r="AH429" i="47"/>
  <c r="AH428" i="47" s="1"/>
  <c r="AJ428" i="47"/>
  <c r="AI428" i="47"/>
  <c r="AK427" i="47"/>
  <c r="AJ426" i="47"/>
  <c r="AJ425" i="47" s="1"/>
  <c r="AI426" i="47"/>
  <c r="AI425" i="47" s="1"/>
  <c r="AH426" i="47"/>
  <c r="AH425" i="47" s="1"/>
  <c r="AJ424" i="47"/>
  <c r="AK423" i="47"/>
  <c r="AI423" i="47"/>
  <c r="AH423" i="47"/>
  <c r="AJ422" i="47"/>
  <c r="AK421" i="47"/>
  <c r="AK420" i="47" s="1"/>
  <c r="AI421" i="47"/>
  <c r="AH421" i="47"/>
  <c r="AI395" i="47"/>
  <c r="AK394" i="47"/>
  <c r="AK393" i="47" s="1"/>
  <c r="AK392" i="47" s="1"/>
  <c r="AJ394" i="47"/>
  <c r="AJ393" i="47" s="1"/>
  <c r="AJ392" i="47" s="1"/>
  <c r="AH394" i="47"/>
  <c r="AH393" i="47" s="1"/>
  <c r="AH392" i="47" s="1"/>
  <c r="AI391" i="47"/>
  <c r="AI390" i="47"/>
  <c r="AK389" i="47"/>
  <c r="AK388" i="47" s="1"/>
  <c r="AJ389" i="47"/>
  <c r="AJ388" i="47" s="1"/>
  <c r="AH389" i="47"/>
  <c r="AH388" i="47" s="1"/>
  <c r="AI387" i="47"/>
  <c r="AK386" i="47"/>
  <c r="AK385" i="47" s="1"/>
  <c r="AJ386" i="47"/>
  <c r="AJ385" i="47" s="1"/>
  <c r="AH386" i="47"/>
  <c r="AH385" i="47" s="1"/>
  <c r="AI384" i="47"/>
  <c r="AK383" i="47"/>
  <c r="AK382" i="47" s="1"/>
  <c r="AJ383" i="47"/>
  <c r="AJ382" i="47" s="1"/>
  <c r="AH383" i="47"/>
  <c r="AH382" i="47" s="1"/>
  <c r="AI376" i="47"/>
  <c r="AK375" i="47"/>
  <c r="AK374" i="47" s="1"/>
  <c r="AJ375" i="47"/>
  <c r="AJ374" i="47" s="1"/>
  <c r="AH375" i="47"/>
  <c r="AH374" i="47" s="1"/>
  <c r="AJ373" i="47"/>
  <c r="AK372" i="47"/>
  <c r="AI372" i="47"/>
  <c r="AH372" i="47"/>
  <c r="AJ371" i="47"/>
  <c r="AK370" i="47"/>
  <c r="AI370" i="47"/>
  <c r="AH370" i="47"/>
  <c r="AJ369" i="47"/>
  <c r="AK368" i="47"/>
  <c r="AK367" i="47" s="1"/>
  <c r="AI368" i="47"/>
  <c r="AH368" i="47"/>
  <c r="AH367" i="47" s="1"/>
  <c r="AJ366" i="47"/>
  <c r="AK365" i="47"/>
  <c r="AK364" i="47" s="1"/>
  <c r="AI365" i="47"/>
  <c r="AI364" i="47" s="1"/>
  <c r="AH365" i="47"/>
  <c r="AH364" i="47" s="1"/>
  <c r="AI363" i="47"/>
  <c r="AK362" i="47"/>
  <c r="AJ362" i="47"/>
  <c r="AH362" i="47"/>
  <c r="AI361" i="47"/>
  <c r="AK360" i="47"/>
  <c r="AK359" i="47" s="1"/>
  <c r="AJ360" i="47"/>
  <c r="AJ359" i="47" s="1"/>
  <c r="AH360" i="47"/>
  <c r="AJ357" i="47"/>
  <c r="AK356" i="47"/>
  <c r="AI356" i="47"/>
  <c r="AH356" i="47"/>
  <c r="AJ355" i="47"/>
  <c r="AK354" i="47"/>
  <c r="AI354" i="47"/>
  <c r="AH354" i="47"/>
  <c r="AK350" i="47"/>
  <c r="AJ350" i="47"/>
  <c r="AJ349" i="47" s="1"/>
  <c r="AI350" i="47"/>
  <c r="AI349" i="47" s="1"/>
  <c r="AH350" i="47"/>
  <c r="AH349" i="47" s="1"/>
  <c r="AK349" i="47"/>
  <c r="AI342" i="47"/>
  <c r="AK341" i="47"/>
  <c r="AK340" i="47" s="1"/>
  <c r="AJ341" i="47"/>
  <c r="AJ340" i="47" s="1"/>
  <c r="AH341" i="47"/>
  <c r="AH340" i="47" s="1"/>
  <c r="AI339" i="47"/>
  <c r="AK338" i="47"/>
  <c r="AK337" i="47" s="1"/>
  <c r="AJ338" i="47"/>
  <c r="AJ337" i="47" s="1"/>
  <c r="AH338" i="47"/>
  <c r="AH337" i="47" s="1"/>
  <c r="AK335" i="47"/>
  <c r="AK334" i="47" s="1"/>
  <c r="AJ335" i="47"/>
  <c r="AJ334" i="47" s="1"/>
  <c r="AI335" i="47"/>
  <c r="AI334" i="47" s="1"/>
  <c r="AH335" i="47"/>
  <c r="AH334" i="47" s="1"/>
  <c r="AK332" i="47"/>
  <c r="AJ332" i="47"/>
  <c r="AJ331" i="47" s="1"/>
  <c r="AI332" i="47"/>
  <c r="AI331" i="47" s="1"/>
  <c r="AH332" i="47"/>
  <c r="AH331" i="47" s="1"/>
  <c r="AK331" i="47"/>
  <c r="AK329" i="47"/>
  <c r="AK328" i="47" s="1"/>
  <c r="AJ329" i="47"/>
  <c r="AJ328" i="47" s="1"/>
  <c r="AI329" i="47"/>
  <c r="AI328" i="47" s="1"/>
  <c r="AH329" i="47"/>
  <c r="AH328" i="47" s="1"/>
  <c r="AJ327" i="47"/>
  <c r="AK326" i="47"/>
  <c r="AK325" i="47" s="1"/>
  <c r="AI326" i="47"/>
  <c r="AI325" i="47" s="1"/>
  <c r="AH326" i="47"/>
  <c r="AH325" i="47" s="1"/>
  <c r="AJ324" i="47"/>
  <c r="AK323" i="47"/>
  <c r="AK322" i="47" s="1"/>
  <c r="AI323" i="47"/>
  <c r="AI322" i="47" s="1"/>
  <c r="AH323" i="47"/>
  <c r="AH322" i="47" s="1"/>
  <c r="AJ321" i="47"/>
  <c r="AK320" i="47"/>
  <c r="AK319" i="47" s="1"/>
  <c r="AI320" i="47"/>
  <c r="AH320" i="47"/>
  <c r="AH319" i="47" s="1"/>
  <c r="AI318" i="47"/>
  <c r="AK317" i="47"/>
  <c r="AK316" i="47" s="1"/>
  <c r="AJ317" i="47"/>
  <c r="AJ316" i="47" s="1"/>
  <c r="AH317" i="47"/>
  <c r="AH316" i="47" s="1"/>
  <c r="AI315" i="47"/>
  <c r="AK314" i="47"/>
  <c r="AK313" i="47" s="1"/>
  <c r="AJ314" i="47"/>
  <c r="AJ313" i="47" s="1"/>
  <c r="AI305" i="47"/>
  <c r="AK304" i="47"/>
  <c r="AK303" i="47" s="1"/>
  <c r="AJ304" i="47"/>
  <c r="AJ303" i="47" s="1"/>
  <c r="AH304" i="47"/>
  <c r="AH303" i="47" s="1"/>
  <c r="AJ302" i="47"/>
  <c r="AJ301" i="47" s="1"/>
  <c r="AJ300" i="47" s="1"/>
  <c r="AK301" i="47"/>
  <c r="AK300" i="47" s="1"/>
  <c r="AI301" i="47"/>
  <c r="AI300" i="47" s="1"/>
  <c r="AH301" i="47"/>
  <c r="AH300" i="47" s="1"/>
  <c r="AJ299" i="47"/>
  <c r="AK298" i="47"/>
  <c r="AK297" i="47" s="1"/>
  <c r="AI298" i="47"/>
  <c r="AI297" i="47" s="1"/>
  <c r="AH298" i="47"/>
  <c r="AH297" i="47" s="1"/>
  <c r="AJ296" i="47"/>
  <c r="AK295" i="47"/>
  <c r="AK294" i="47" s="1"/>
  <c r="AI295" i="47"/>
  <c r="AI294" i="47" s="1"/>
  <c r="AH295" i="47"/>
  <c r="AH294" i="47" s="1"/>
  <c r="AI293" i="47"/>
  <c r="AK292" i="47"/>
  <c r="AK291" i="47" s="1"/>
  <c r="AJ292" i="47"/>
  <c r="AJ291" i="47" s="1"/>
  <c r="AH292" i="47"/>
  <c r="AH291" i="47" s="1"/>
  <c r="AK287" i="47"/>
  <c r="AJ286" i="47"/>
  <c r="AJ285" i="47" s="1"/>
  <c r="AI286" i="47"/>
  <c r="AI285" i="47" s="1"/>
  <c r="AH286" i="47"/>
  <c r="AH285" i="47" s="1"/>
  <c r="AJ284" i="47"/>
  <c r="AJ283" i="47" s="1"/>
  <c r="AJ282" i="47" s="1"/>
  <c r="AK283" i="47"/>
  <c r="AK282" i="47" s="1"/>
  <c r="AI283" i="47"/>
  <c r="AI282" i="47" s="1"/>
  <c r="AH283" i="47"/>
  <c r="AH282" i="47" s="1"/>
  <c r="AJ281" i="47"/>
  <c r="AK280" i="47"/>
  <c r="AK279" i="47" s="1"/>
  <c r="AI280" i="47"/>
  <c r="AH280" i="47"/>
  <c r="AJ278" i="47"/>
  <c r="AK277" i="47"/>
  <c r="AI277" i="47"/>
  <c r="AH277" i="47"/>
  <c r="AJ267" i="47"/>
  <c r="AK266" i="47"/>
  <c r="AK265" i="47" s="1"/>
  <c r="AK264" i="47" s="1"/>
  <c r="AI266" i="47"/>
  <c r="AI265" i="47" s="1"/>
  <c r="AI264" i="47" s="1"/>
  <c r="AH266" i="47"/>
  <c r="AH265" i="47" s="1"/>
  <c r="AH264" i="47" s="1"/>
  <c r="AK262" i="47"/>
  <c r="AJ262" i="47"/>
  <c r="AI262" i="47"/>
  <c r="AH262" i="47"/>
  <c r="AH261" i="47" s="1"/>
  <c r="AK261" i="47"/>
  <c r="AJ261" i="47"/>
  <c r="AI261" i="47"/>
  <c r="AI255" i="47"/>
  <c r="AK254" i="47"/>
  <c r="AK251" i="47" s="1"/>
  <c r="AJ254" i="47"/>
  <c r="AJ251" i="47" s="1"/>
  <c r="AH254" i="47"/>
  <c r="AH251" i="47" s="1"/>
  <c r="AJ249" i="47"/>
  <c r="AK248" i="47"/>
  <c r="AK247" i="47" s="1"/>
  <c r="AK246" i="47" s="1"/>
  <c r="AI248" i="47"/>
  <c r="AI247" i="47" s="1"/>
  <c r="AI246" i="47" s="1"/>
  <c r="AH248" i="47"/>
  <c r="AH247" i="47" s="1"/>
  <c r="AH246" i="47" s="1"/>
  <c r="AJ244" i="47"/>
  <c r="AK243" i="47"/>
  <c r="AK242" i="47" s="1"/>
  <c r="AK241" i="47" s="1"/>
  <c r="AI243" i="47"/>
  <c r="AI242" i="47" s="1"/>
  <c r="AI241" i="47" s="1"/>
  <c r="AH243" i="47"/>
  <c r="AH242" i="47" s="1"/>
  <c r="AH241" i="47" s="1"/>
  <c r="AJ240" i="47"/>
  <c r="AK239" i="47"/>
  <c r="AK238" i="47" s="1"/>
  <c r="AI239" i="47"/>
  <c r="AI238" i="47" s="1"/>
  <c r="AH239" i="47"/>
  <c r="AH238" i="47" s="1"/>
  <c r="AJ237" i="47"/>
  <c r="AK236" i="47"/>
  <c r="AK235" i="47" s="1"/>
  <c r="AI236" i="47"/>
  <c r="AI235" i="47" s="1"/>
  <c r="AH236" i="47"/>
  <c r="AH235" i="47" s="1"/>
  <c r="AK233" i="47"/>
  <c r="AK232" i="47" s="1"/>
  <c r="AJ233" i="47"/>
  <c r="AJ232" i="47" s="1"/>
  <c r="AI233" i="47"/>
  <c r="AI232" i="47" s="1"/>
  <c r="AH233" i="47"/>
  <c r="AH232" i="47" s="1"/>
  <c r="AK231" i="47"/>
  <c r="AJ230" i="47"/>
  <c r="AI230" i="47"/>
  <c r="AH230" i="47"/>
  <c r="AK229" i="47"/>
  <c r="AJ228" i="47"/>
  <c r="AJ227" i="47" s="1"/>
  <c r="AI228" i="47"/>
  <c r="AI227" i="47" s="1"/>
  <c r="AH228" i="47"/>
  <c r="AH227" i="47" s="1"/>
  <c r="AJ226" i="47"/>
  <c r="AK225" i="47"/>
  <c r="AK224" i="47" s="1"/>
  <c r="AI225" i="47"/>
  <c r="AI224" i="47" s="1"/>
  <c r="AH225" i="47"/>
  <c r="AH224" i="47" s="1"/>
  <c r="AJ223" i="47"/>
  <c r="AK222" i="47"/>
  <c r="AI222" i="47"/>
  <c r="AH222" i="47"/>
  <c r="AJ221" i="47"/>
  <c r="AK220" i="47"/>
  <c r="AK219" i="47" s="1"/>
  <c r="AI220" i="47"/>
  <c r="AI219" i="47" s="1"/>
  <c r="AH220" i="47"/>
  <c r="AJ218" i="47"/>
  <c r="AK217" i="47"/>
  <c r="AK216" i="47" s="1"/>
  <c r="AI217" i="47"/>
  <c r="AI216" i="47" s="1"/>
  <c r="AH217" i="47"/>
  <c r="AH216" i="47" s="1"/>
  <c r="AJ215" i="47"/>
  <c r="AK214" i="47"/>
  <c r="AK213" i="47" s="1"/>
  <c r="AI214" i="47"/>
  <c r="AI213" i="47" s="1"/>
  <c r="AH214" i="47"/>
  <c r="AH213" i="47" s="1"/>
  <c r="AI212" i="47"/>
  <c r="AK211" i="47"/>
  <c r="AK210" i="47" s="1"/>
  <c r="AJ211" i="47"/>
  <c r="AJ210" i="47" s="1"/>
  <c r="AH211" i="47"/>
  <c r="AH210" i="47" s="1"/>
  <c r="AK208" i="47"/>
  <c r="AJ208" i="47"/>
  <c r="AJ207" i="47" s="1"/>
  <c r="AI208" i="47"/>
  <c r="AI207" i="47" s="1"/>
  <c r="AH208" i="47"/>
  <c r="AH207" i="47" s="1"/>
  <c r="AK207" i="47"/>
  <c r="AJ206" i="47"/>
  <c r="AK205" i="47"/>
  <c r="AK204" i="47" s="1"/>
  <c r="AI205" i="47"/>
  <c r="AI204" i="47" s="1"/>
  <c r="AH205" i="47"/>
  <c r="AH204" i="47" s="1"/>
  <c r="AI201" i="47"/>
  <c r="AK200" i="47"/>
  <c r="AK199" i="47" s="1"/>
  <c r="AJ200" i="47"/>
  <c r="AJ199" i="47" s="1"/>
  <c r="AH200" i="47"/>
  <c r="AH199" i="47" s="1"/>
  <c r="AJ198" i="47"/>
  <c r="AK197" i="47"/>
  <c r="AK196" i="47" s="1"/>
  <c r="AI197" i="47"/>
  <c r="AI196" i="47" s="1"/>
  <c r="AH197" i="47"/>
  <c r="AH196" i="47" s="1"/>
  <c r="AJ195" i="47"/>
  <c r="AK194" i="47"/>
  <c r="AK193" i="47" s="1"/>
  <c r="AI194" i="47"/>
  <c r="AI193" i="47" s="1"/>
  <c r="AH194" i="47"/>
  <c r="AH193" i="47" s="1"/>
  <c r="AJ192" i="47"/>
  <c r="AJ191" i="47" s="1"/>
  <c r="AJ190" i="47" s="1"/>
  <c r="AK191" i="47"/>
  <c r="AK190" i="47" s="1"/>
  <c r="AI191" i="47"/>
  <c r="AI190" i="47" s="1"/>
  <c r="AH191" i="47"/>
  <c r="AH190" i="47" s="1"/>
  <c r="AJ187" i="47"/>
  <c r="AK186" i="47"/>
  <c r="AK185" i="47" s="1"/>
  <c r="AK184" i="47" s="1"/>
  <c r="AK183" i="47" s="1"/>
  <c r="AI186" i="47"/>
  <c r="AI185" i="47" s="1"/>
  <c r="AI184" i="47" s="1"/>
  <c r="AI183" i="47" s="1"/>
  <c r="AH186" i="47"/>
  <c r="AH185" i="47" s="1"/>
  <c r="AH184" i="47" s="1"/>
  <c r="AH183" i="47" s="1"/>
  <c r="AK181" i="47"/>
  <c r="AK180" i="47" s="1"/>
  <c r="AK176" i="47" s="1"/>
  <c r="AJ181" i="47"/>
  <c r="AJ180" i="47" s="1"/>
  <c r="AJ176" i="47" s="1"/>
  <c r="AI181" i="47"/>
  <c r="AI180" i="47" s="1"/>
  <c r="AI176" i="47" s="1"/>
  <c r="AH181" i="47"/>
  <c r="AH180" i="47" s="1"/>
  <c r="AH176" i="47" s="1"/>
  <c r="AK174" i="47"/>
  <c r="AK173" i="47" s="1"/>
  <c r="AK172" i="47" s="1"/>
  <c r="AJ174" i="47"/>
  <c r="AJ173" i="47" s="1"/>
  <c r="AJ172" i="47" s="1"/>
  <c r="AI174" i="47"/>
  <c r="AI173" i="47" s="1"/>
  <c r="AI172" i="47" s="1"/>
  <c r="AH174" i="47"/>
  <c r="AH173" i="47" s="1"/>
  <c r="AH172" i="47" s="1"/>
  <c r="AK170" i="47"/>
  <c r="AJ170" i="47"/>
  <c r="AJ169" i="47" s="1"/>
  <c r="AI170" i="47"/>
  <c r="AI169" i="47" s="1"/>
  <c r="AH170" i="47"/>
  <c r="AH169" i="47" s="1"/>
  <c r="AK169" i="47"/>
  <c r="AJ168" i="47"/>
  <c r="AK167" i="47"/>
  <c r="AK166" i="47" s="1"/>
  <c r="AI167" i="47"/>
  <c r="AI166" i="47" s="1"/>
  <c r="AH167" i="47"/>
  <c r="AH166" i="47" s="1"/>
  <c r="AJ165" i="47"/>
  <c r="AK164" i="47"/>
  <c r="AK163" i="47" s="1"/>
  <c r="AI164" i="47"/>
  <c r="AI163" i="47" s="1"/>
  <c r="AH164" i="47"/>
  <c r="AH163" i="47" s="1"/>
  <c r="AJ161" i="47"/>
  <c r="AK160" i="47"/>
  <c r="AK159" i="47" s="1"/>
  <c r="AI160" i="47"/>
  <c r="AI159" i="47" s="1"/>
  <c r="AH160" i="47"/>
  <c r="AH159" i="47" s="1"/>
  <c r="AK157" i="47"/>
  <c r="AK156" i="47" s="1"/>
  <c r="AI157" i="47"/>
  <c r="AI156" i="47" s="1"/>
  <c r="AH157" i="47"/>
  <c r="AH156" i="47" s="1"/>
  <c r="AK154" i="47"/>
  <c r="AK153" i="47" s="1"/>
  <c r="AI154" i="47"/>
  <c r="AI153" i="47" s="1"/>
  <c r="AH154" i="47"/>
  <c r="AH153" i="47" s="1"/>
  <c r="AJ138" i="47"/>
  <c r="AK137" i="47"/>
  <c r="AK136" i="47" s="1"/>
  <c r="AK135" i="47" s="1"/>
  <c r="AI137" i="47"/>
  <c r="AI136" i="47" s="1"/>
  <c r="AI135" i="47" s="1"/>
  <c r="AH137" i="47"/>
  <c r="AH136" i="47" s="1"/>
  <c r="AH135" i="47" s="1"/>
  <c r="AJ134" i="47"/>
  <c r="AK133" i="47"/>
  <c r="AK132" i="47" s="1"/>
  <c r="AK131" i="47" s="1"/>
  <c r="AI133" i="47"/>
  <c r="AI132" i="47" s="1"/>
  <c r="AI131" i="47" s="1"/>
  <c r="AH133" i="47"/>
  <c r="AH132" i="47" s="1"/>
  <c r="AH131" i="47" s="1"/>
  <c r="AJ130" i="47"/>
  <c r="AK129" i="47"/>
  <c r="AK128" i="47" s="1"/>
  <c r="AI129" i="47"/>
  <c r="AI128" i="47" s="1"/>
  <c r="AH129" i="47"/>
  <c r="AH128" i="47" s="1"/>
  <c r="AJ127" i="47"/>
  <c r="AK126" i="47"/>
  <c r="AK125" i="47" s="1"/>
  <c r="AI126" i="47"/>
  <c r="AI125" i="47" s="1"/>
  <c r="AH126" i="47"/>
  <c r="AH125" i="47" s="1"/>
  <c r="AJ124" i="47"/>
  <c r="AK123" i="47"/>
  <c r="AK122" i="47" s="1"/>
  <c r="AI123" i="47"/>
  <c r="AI122" i="47" s="1"/>
  <c r="AH123" i="47"/>
  <c r="AI120" i="47"/>
  <c r="AK119" i="47"/>
  <c r="AK118" i="47" s="1"/>
  <c r="AK117" i="47" s="1"/>
  <c r="AJ119" i="47"/>
  <c r="AJ118" i="47" s="1"/>
  <c r="AJ117" i="47" s="1"/>
  <c r="AH119" i="47"/>
  <c r="AH118" i="47" s="1"/>
  <c r="AH117" i="47" s="1"/>
  <c r="AJ115" i="47"/>
  <c r="AK114" i="47"/>
  <c r="AK113" i="47" s="1"/>
  <c r="AI114" i="47"/>
  <c r="AI113" i="47" s="1"/>
  <c r="AH114" i="47"/>
  <c r="AH113" i="47" s="1"/>
  <c r="AJ112" i="47"/>
  <c r="AK111" i="47"/>
  <c r="AI111" i="47"/>
  <c r="AH111" i="47"/>
  <c r="AJ110" i="47"/>
  <c r="AK109" i="47"/>
  <c r="AI109" i="47"/>
  <c r="AH109" i="47"/>
  <c r="AJ108" i="47"/>
  <c r="AK107" i="47"/>
  <c r="AI107" i="47"/>
  <c r="AH107" i="47"/>
  <c r="AI103" i="47"/>
  <c r="AK102" i="47"/>
  <c r="AJ102" i="47"/>
  <c r="AH102" i="47"/>
  <c r="AK101" i="47"/>
  <c r="AJ100" i="47"/>
  <c r="AI100" i="47"/>
  <c r="AH100" i="47"/>
  <c r="AK99" i="47"/>
  <c r="AJ98" i="47"/>
  <c r="AI98" i="47"/>
  <c r="AH98" i="47"/>
  <c r="AH97" i="47" s="1"/>
  <c r="AH96" i="47" s="1"/>
  <c r="AH95" i="47" s="1"/>
  <c r="AJ94" i="47"/>
  <c r="AK93" i="47"/>
  <c r="AK92" i="47" s="1"/>
  <c r="AI93" i="47"/>
  <c r="AI92" i="47" s="1"/>
  <c r="AH93" i="47"/>
  <c r="AH92" i="47" s="1"/>
  <c r="AJ91" i="47"/>
  <c r="AK90" i="47"/>
  <c r="AK89" i="47" s="1"/>
  <c r="AI90" i="47"/>
  <c r="AI89" i="47" s="1"/>
  <c r="AH90" i="47"/>
  <c r="AH89" i="47" s="1"/>
  <c r="AJ88" i="47"/>
  <c r="AK87" i="47"/>
  <c r="AK86" i="47" s="1"/>
  <c r="AI87" i="47"/>
  <c r="AI86" i="47" s="1"/>
  <c r="AH87" i="47"/>
  <c r="AH86" i="47" s="1"/>
  <c r="AJ85" i="47"/>
  <c r="AK84" i="47"/>
  <c r="AK83" i="47" s="1"/>
  <c r="AI84" i="47"/>
  <c r="AI83" i="47" s="1"/>
  <c r="AH84" i="47"/>
  <c r="AH83" i="47" s="1"/>
  <c r="AI77" i="47"/>
  <c r="AK76" i="47"/>
  <c r="AK75" i="47" s="1"/>
  <c r="AK74" i="47" s="1"/>
  <c r="AJ76" i="47"/>
  <c r="AJ75" i="47" s="1"/>
  <c r="AJ74" i="47" s="1"/>
  <c r="AH76" i="47"/>
  <c r="AH75" i="47" s="1"/>
  <c r="AH74" i="47" s="1"/>
  <c r="AK70" i="47"/>
  <c r="AJ69" i="47"/>
  <c r="AI69" i="47"/>
  <c r="AH69" i="47"/>
  <c r="AK67" i="47"/>
  <c r="AJ66" i="47"/>
  <c r="AI66" i="47"/>
  <c r="AH66" i="47"/>
  <c r="AK64" i="47"/>
  <c r="AJ63" i="47"/>
  <c r="AI63" i="47"/>
  <c r="AH63" i="47"/>
  <c r="AK61" i="47"/>
  <c r="AJ60" i="47"/>
  <c r="AI60" i="47"/>
  <c r="AH60" i="47"/>
  <c r="AK58" i="47"/>
  <c r="AJ57" i="47"/>
  <c r="AJ56" i="47" s="1"/>
  <c r="AI57" i="47"/>
  <c r="AI56" i="47" s="1"/>
  <c r="AH57" i="47"/>
  <c r="AH56" i="47" s="1"/>
  <c r="AJ55" i="47"/>
  <c r="AK54" i="47"/>
  <c r="AK53" i="47" s="1"/>
  <c r="AI54" i="47"/>
  <c r="AI53" i="47" s="1"/>
  <c r="AH54" i="47"/>
  <c r="AH53" i="47" s="1"/>
  <c r="AJ52" i="47"/>
  <c r="AK51" i="47"/>
  <c r="AK50" i="47" s="1"/>
  <c r="AI51" i="47"/>
  <c r="AI50" i="47" s="1"/>
  <c r="AH51" i="47"/>
  <c r="AH50" i="47" s="1"/>
  <c r="AJ49" i="47"/>
  <c r="AK48" i="47"/>
  <c r="AK47" i="47" s="1"/>
  <c r="AI48" i="47"/>
  <c r="AI47" i="47" s="1"/>
  <c r="AH48" i="47"/>
  <c r="AH47" i="47" s="1"/>
  <c r="AJ46" i="47"/>
  <c r="AK45" i="47"/>
  <c r="AI45" i="47"/>
  <c r="AH45" i="47"/>
  <c r="AJ44" i="47"/>
  <c r="AK43" i="47"/>
  <c r="AI43" i="47"/>
  <c r="AH43" i="47"/>
  <c r="AJ42" i="47"/>
  <c r="AK41" i="47"/>
  <c r="AI41" i="47"/>
  <c r="AI40" i="47" s="1"/>
  <c r="AH41" i="47"/>
  <c r="AJ39" i="47"/>
  <c r="AK38" i="47"/>
  <c r="AK37" i="47" s="1"/>
  <c r="AI38" i="47"/>
  <c r="AI37" i="47" s="1"/>
  <c r="AH38" i="47"/>
  <c r="AH37" i="47" s="1"/>
  <c r="AI36" i="47"/>
  <c r="AK35" i="47"/>
  <c r="AJ35" i="47"/>
  <c r="AH35" i="47"/>
  <c r="AI34" i="47"/>
  <c r="AK33" i="47"/>
  <c r="AJ33" i="47"/>
  <c r="AH33" i="47"/>
  <c r="AH32" i="47" s="1"/>
  <c r="AI31" i="47"/>
  <c r="AK30" i="47"/>
  <c r="AJ30" i="47"/>
  <c r="AH30" i="47"/>
  <c r="AI29" i="47"/>
  <c r="AK28" i="47"/>
  <c r="AJ28" i="47"/>
  <c r="AJ27" i="47" s="1"/>
  <c r="AH28" i="47"/>
  <c r="AI26" i="47"/>
  <c r="AK25" i="47"/>
  <c r="AJ25" i="47"/>
  <c r="AH25" i="47"/>
  <c r="AI24" i="47"/>
  <c r="AK23" i="47"/>
  <c r="AK22" i="47" s="1"/>
  <c r="AJ23" i="47"/>
  <c r="AH23" i="47"/>
  <c r="AH22" i="47" s="1"/>
  <c r="AI21" i="47"/>
  <c r="AK20" i="47"/>
  <c r="AJ20" i="47"/>
  <c r="AH20" i="47"/>
  <c r="AI19" i="47"/>
  <c r="AK18" i="47"/>
  <c r="AJ18" i="47"/>
  <c r="AJ17" i="47" s="1"/>
  <c r="AH18" i="47"/>
  <c r="AI16" i="47"/>
  <c r="AK15" i="47"/>
  <c r="AJ15" i="47"/>
  <c r="AH15" i="47"/>
  <c r="AI14" i="47"/>
  <c r="AK13" i="47"/>
  <c r="AJ13" i="47"/>
  <c r="AJ12" i="47" s="1"/>
  <c r="AH13" i="47"/>
  <c r="AH12" i="47" s="1"/>
  <c r="AJ32" i="47" l="1"/>
  <c r="AI317" i="47"/>
  <c r="AI316" i="47" s="1"/>
  <c r="AV178" i="47"/>
  <c r="AV177" i="47" s="1"/>
  <c r="AI20" i="47"/>
  <c r="AI25" i="47"/>
  <c r="AI35" i="47"/>
  <c r="AJ38" i="47"/>
  <c r="AJ37" i="47" s="1"/>
  <c r="AJ154" i="47"/>
  <c r="AJ153" i="47" s="1"/>
  <c r="AI15" i="47"/>
  <c r="AJ54" i="47"/>
  <c r="AJ53" i="47" s="1"/>
  <c r="AJ167" i="47"/>
  <c r="AJ166" i="47" s="1"/>
  <c r="AJ45" i="47"/>
  <c r="AK286" i="47"/>
  <c r="AJ320" i="47"/>
  <c r="AJ319" i="47" s="1"/>
  <c r="AI362" i="47"/>
  <c r="AJ372" i="47"/>
  <c r="AJ452" i="47"/>
  <c r="AJ454" i="47"/>
  <c r="AK60" i="47"/>
  <c r="AK59" i="47" s="1"/>
  <c r="AK63" i="47"/>
  <c r="AK62" i="47" s="1"/>
  <c r="AJ84" i="47"/>
  <c r="AJ83" i="47" s="1"/>
  <c r="AJ87" i="47"/>
  <c r="AJ86" i="47" s="1"/>
  <c r="AJ107" i="47"/>
  <c r="AJ109" i="47"/>
  <c r="AI119" i="47"/>
  <c r="AI118" i="47" s="1"/>
  <c r="AI117" i="47" s="1"/>
  <c r="AJ123" i="47"/>
  <c r="AJ122" i="47" s="1"/>
  <c r="AI292" i="47"/>
  <c r="AI291" i="47" s="1"/>
  <c r="AJ421" i="47"/>
  <c r="AJ423" i="47"/>
  <c r="AK466" i="47"/>
  <c r="AK465" i="47" s="1"/>
  <c r="AK230" i="47"/>
  <c r="AI254" i="47"/>
  <c r="AI251" i="47" s="1"/>
  <c r="AI250" i="47" s="1"/>
  <c r="AI245" i="47" s="1"/>
  <c r="AK106" i="47"/>
  <c r="AK105" i="47" s="1"/>
  <c r="AK104" i="47" s="1"/>
  <c r="AI360" i="47"/>
  <c r="AK353" i="47"/>
  <c r="AK352" i="47" s="1"/>
  <c r="AK451" i="47"/>
  <c r="AK450" i="47" s="1"/>
  <c r="AK449" i="47" s="1"/>
  <c r="AK448" i="47" s="1"/>
  <c r="AJ356" i="47"/>
  <c r="AK250" i="47"/>
  <c r="AK245" i="47" s="1"/>
  <c r="AJ250" i="47"/>
  <c r="AI276" i="47"/>
  <c r="AI386" i="47"/>
  <c r="AI385" i="47" s="1"/>
  <c r="AI420" i="47"/>
  <c r="AI419" i="47" s="1"/>
  <c r="AI418" i="47" s="1"/>
  <c r="AJ280" i="47"/>
  <c r="AJ354" i="47"/>
  <c r="AJ97" i="47"/>
  <c r="AJ96" i="47" s="1"/>
  <c r="AJ95" i="47" s="1"/>
  <c r="AH359" i="47"/>
  <c r="AH358" i="47" s="1"/>
  <c r="AH458" i="47"/>
  <c r="AH457" i="47" s="1"/>
  <c r="AH456" i="47" s="1"/>
  <c r="AI442" i="47"/>
  <c r="AI441" i="47" s="1"/>
  <c r="AI440" i="47" s="1"/>
  <c r="AI439" i="47" s="1"/>
  <c r="AJ205" i="47"/>
  <c r="AJ204" i="47" s="1"/>
  <c r="AJ225" i="47"/>
  <c r="AJ224" i="47" s="1"/>
  <c r="AJ248" i="47"/>
  <c r="AJ247" i="47" s="1"/>
  <c r="AJ246" i="47" s="1"/>
  <c r="AJ370" i="47"/>
  <c r="AI106" i="47"/>
  <c r="AI105" i="47" s="1"/>
  <c r="AI104" i="47" s="1"/>
  <c r="AH219" i="47"/>
  <c r="AH203" i="47" s="1"/>
  <c r="AH202" i="47" s="1"/>
  <c r="AI18" i="47"/>
  <c r="AI13" i="47"/>
  <c r="AI23" i="47"/>
  <c r="AI22" i="47" s="1"/>
  <c r="AI33" i="47"/>
  <c r="AJ41" i="47"/>
  <c r="AK100" i="47"/>
  <c r="AJ194" i="47"/>
  <c r="AJ193" i="47" s="1"/>
  <c r="AI200" i="47"/>
  <c r="AI199" i="47" s="1"/>
  <c r="AI189" i="47" s="1"/>
  <c r="AI188" i="47" s="1"/>
  <c r="AK228" i="47"/>
  <c r="AK276" i="47"/>
  <c r="AJ277" i="47"/>
  <c r="AJ460" i="47"/>
  <c r="AJ459" i="47" s="1"/>
  <c r="AK12" i="47"/>
  <c r="AK32" i="47"/>
  <c r="AK40" i="47"/>
  <c r="AK57" i="47"/>
  <c r="AK56" i="47" s="1"/>
  <c r="AI102" i="47"/>
  <c r="AI97" i="47" s="1"/>
  <c r="AI96" i="47" s="1"/>
  <c r="AI95" i="47" s="1"/>
  <c r="AJ126" i="47"/>
  <c r="AJ125" i="47" s="1"/>
  <c r="AI211" i="47"/>
  <c r="AI210" i="47" s="1"/>
  <c r="AI203" i="47" s="1"/>
  <c r="AI202" i="47" s="1"/>
  <c r="AJ217" i="47"/>
  <c r="AJ216" i="47" s="1"/>
  <c r="AI338" i="47"/>
  <c r="AI337" i="47" s="1"/>
  <c r="AJ365" i="47"/>
  <c r="AJ364" i="47" s="1"/>
  <c r="AJ368" i="47"/>
  <c r="AK426" i="47"/>
  <c r="AK425" i="47" s="1"/>
  <c r="AK419" i="47" s="1"/>
  <c r="AK418" i="47" s="1"/>
  <c r="AJ463" i="47"/>
  <c r="AJ462" i="47" s="1"/>
  <c r="AK69" i="47"/>
  <c r="AK68" i="47" s="1"/>
  <c r="AJ111" i="47"/>
  <c r="AJ164" i="47"/>
  <c r="AJ163" i="47" s="1"/>
  <c r="AJ197" i="47"/>
  <c r="AJ196" i="47" s="1"/>
  <c r="AJ222" i="47"/>
  <c r="AJ243" i="47"/>
  <c r="AJ242" i="47" s="1"/>
  <c r="AJ241" i="47" s="1"/>
  <c r="AJ266" i="47"/>
  <c r="AJ265" i="47" s="1"/>
  <c r="AJ264" i="47" s="1"/>
  <c r="AH17" i="47"/>
  <c r="AJ22" i="47"/>
  <c r="AH27" i="47"/>
  <c r="AJ48" i="47"/>
  <c r="AJ47" i="47" s="1"/>
  <c r="AJ90" i="47"/>
  <c r="AJ89" i="47" s="1"/>
  <c r="AJ93" i="47"/>
  <c r="AJ92" i="47" s="1"/>
  <c r="AK98" i="47"/>
  <c r="AJ220" i="47"/>
  <c r="AJ279" i="47"/>
  <c r="AJ295" i="47"/>
  <c r="AJ294" i="47" s="1"/>
  <c r="AI341" i="47"/>
  <c r="AI340" i="47" s="1"/>
  <c r="AI383" i="47"/>
  <c r="AI382" i="47" s="1"/>
  <c r="AI394" i="47"/>
  <c r="AI393" i="47" s="1"/>
  <c r="AI392" i="47" s="1"/>
  <c r="AK439" i="47"/>
  <c r="AU178" i="47"/>
  <c r="AU177" i="47" s="1"/>
  <c r="AT178" i="47"/>
  <c r="AT177" i="47" s="1"/>
  <c r="AI68" i="47"/>
  <c r="AK358" i="47"/>
  <c r="AJ68" i="47"/>
  <c r="AJ381" i="47"/>
  <c r="AJ380" i="47" s="1"/>
  <c r="AH381" i="47"/>
  <c r="AH380" i="47" s="1"/>
  <c r="AK381" i="47"/>
  <c r="AK380" i="47" s="1"/>
  <c r="AJ59" i="47"/>
  <c r="AK189" i="47"/>
  <c r="AK188" i="47" s="1"/>
  <c r="AH439" i="47"/>
  <c r="AK27" i="47"/>
  <c r="AH40" i="47"/>
  <c r="AI59" i="47"/>
  <c r="AI353" i="47"/>
  <c r="AI352" i="47" s="1"/>
  <c r="AH420" i="47"/>
  <c r="AH419" i="47" s="1"/>
  <c r="AH418" i="47" s="1"/>
  <c r="AH106" i="47"/>
  <c r="AH105" i="47" s="1"/>
  <c r="AH104" i="47" s="1"/>
  <c r="AI279" i="47"/>
  <c r="AI367" i="47"/>
  <c r="AI451" i="47"/>
  <c r="AI450" i="47" s="1"/>
  <c r="AI449" i="47" s="1"/>
  <c r="AI448" i="47" s="1"/>
  <c r="AK17" i="47"/>
  <c r="AK290" i="47"/>
  <c r="AJ62" i="47"/>
  <c r="AH250" i="47"/>
  <c r="AH245" i="47" s="1"/>
  <c r="AK306" i="47"/>
  <c r="AH353" i="47"/>
  <c r="AH352" i="47" s="1"/>
  <c r="AH65" i="47"/>
  <c r="AH59" i="47"/>
  <c r="AJ65" i="47"/>
  <c r="AI82" i="47"/>
  <c r="AK152" i="47"/>
  <c r="AH62" i="47"/>
  <c r="AI62" i="47"/>
  <c r="AI65" i="47"/>
  <c r="AH82" i="47"/>
  <c r="AH68" i="47"/>
  <c r="AK82" i="47"/>
  <c r="AK162" i="47"/>
  <c r="AI162" i="47"/>
  <c r="AK66" i="47"/>
  <c r="AH122" i="47"/>
  <c r="AH121" i="47" s="1"/>
  <c r="AH116" i="47" s="1"/>
  <c r="AJ133" i="47"/>
  <c r="AJ132" i="47" s="1"/>
  <c r="AJ131" i="47" s="1"/>
  <c r="AJ157" i="47"/>
  <c r="AJ156" i="47" s="1"/>
  <c r="AH152" i="47"/>
  <c r="AH162" i="47"/>
  <c r="AH189" i="47"/>
  <c r="AH188" i="47" s="1"/>
  <c r="AH279" i="47"/>
  <c r="AJ298" i="47"/>
  <c r="AJ297" i="47" s="1"/>
  <c r="AI28" i="47"/>
  <c r="AI30" i="47"/>
  <c r="AJ43" i="47"/>
  <c r="AJ51" i="47"/>
  <c r="AJ50" i="47" s="1"/>
  <c r="AI121" i="47"/>
  <c r="AI152" i="47"/>
  <c r="AI76" i="47"/>
  <c r="AI75" i="47" s="1"/>
  <c r="AI74" i="47" s="1"/>
  <c r="AH290" i="47"/>
  <c r="AJ214" i="47"/>
  <c r="AJ213" i="47" s="1"/>
  <c r="AK285" i="47"/>
  <c r="AJ114" i="47"/>
  <c r="AJ113" i="47" s="1"/>
  <c r="AK121" i="47"/>
  <c r="AK116" i="47" s="1"/>
  <c r="AJ129" i="47"/>
  <c r="AJ128" i="47" s="1"/>
  <c r="AJ137" i="47"/>
  <c r="AJ136" i="47" s="1"/>
  <c r="AJ135" i="47" s="1"/>
  <c r="AJ160" i="47"/>
  <c r="AJ159" i="47" s="1"/>
  <c r="AJ186" i="47"/>
  <c r="AJ185" i="47" s="1"/>
  <c r="AJ184" i="47" s="1"/>
  <c r="AJ183" i="47" s="1"/>
  <c r="AJ236" i="47"/>
  <c r="AJ235" i="47" s="1"/>
  <c r="AH276" i="47"/>
  <c r="AI319" i="47"/>
  <c r="AJ323" i="47"/>
  <c r="AJ322" i="47" s="1"/>
  <c r="AI314" i="47"/>
  <c r="AJ239" i="47"/>
  <c r="AJ238" i="47" s="1"/>
  <c r="AI304" i="47"/>
  <c r="AI303" i="47" s="1"/>
  <c r="AI290" i="47" s="1"/>
  <c r="AI375" i="47"/>
  <c r="AI374" i="47" s="1"/>
  <c r="AJ447" i="47"/>
  <c r="AJ326" i="47"/>
  <c r="AJ325" i="47" s="1"/>
  <c r="AI389" i="47"/>
  <c r="AI388" i="47" s="1"/>
  <c r="AJ433" i="47"/>
  <c r="AJ432" i="47" s="1"/>
  <c r="AJ431" i="47" s="1"/>
  <c r="AK97" i="47" l="1"/>
  <c r="AK96" i="47" s="1"/>
  <c r="AK95" i="47" s="1"/>
  <c r="AI359" i="47"/>
  <c r="AI358" i="47" s="1"/>
  <c r="AJ420" i="47"/>
  <c r="AJ419" i="47" s="1"/>
  <c r="AJ418" i="47" s="1"/>
  <c r="AI269" i="47"/>
  <c r="AI268" i="47" s="1"/>
  <c r="AI151" i="47"/>
  <c r="AK269" i="47"/>
  <c r="AK268" i="47" s="1"/>
  <c r="AI12" i="47"/>
  <c r="AI32" i="47"/>
  <c r="AK458" i="47"/>
  <c r="AK457" i="47" s="1"/>
  <c r="AK456" i="47" s="1"/>
  <c r="AI17" i="47"/>
  <c r="AJ82" i="47"/>
  <c r="AK417" i="47"/>
  <c r="AJ106" i="47"/>
  <c r="AJ105" i="47" s="1"/>
  <c r="AJ104" i="47" s="1"/>
  <c r="AK227" i="47"/>
  <c r="AK203" i="47" s="1"/>
  <c r="AK202" i="47" s="1"/>
  <c r="AJ40" i="47"/>
  <c r="AJ11" i="47" s="1"/>
  <c r="AI116" i="47"/>
  <c r="AJ162" i="47"/>
  <c r="AJ219" i="47"/>
  <c r="AJ367" i="47"/>
  <c r="AJ358" i="47" s="1"/>
  <c r="AJ451" i="47"/>
  <c r="AJ450" i="47" s="1"/>
  <c r="AJ449" i="47" s="1"/>
  <c r="AJ448" i="47" s="1"/>
  <c r="AJ353" i="47"/>
  <c r="AJ352" i="47" s="1"/>
  <c r="AJ290" i="47"/>
  <c r="AJ189" i="47"/>
  <c r="AJ188" i="47" s="1"/>
  <c r="AI381" i="47"/>
  <c r="AI380" i="47" s="1"/>
  <c r="AJ121" i="47"/>
  <c r="AJ116" i="47" s="1"/>
  <c r="AH417" i="47"/>
  <c r="AI417" i="47"/>
  <c r="AJ152" i="47"/>
  <c r="AJ245" i="47"/>
  <c r="AI27" i="47"/>
  <c r="AJ458" i="47"/>
  <c r="AJ457" i="47" s="1"/>
  <c r="AJ456" i="47" s="1"/>
  <c r="AH11" i="47"/>
  <c r="AH10" i="47" s="1"/>
  <c r="AH151" i="47"/>
  <c r="AJ306" i="47"/>
  <c r="AK151" i="47"/>
  <c r="AK289" i="47"/>
  <c r="AK288" i="47" s="1"/>
  <c r="AK65" i="47"/>
  <c r="AK11" i="47" s="1"/>
  <c r="AJ203" i="47"/>
  <c r="AJ202" i="47" s="1"/>
  <c r="AH269" i="47"/>
  <c r="AH268" i="47" s="1"/>
  <c r="AJ276" i="47"/>
  <c r="AJ269" i="47" s="1"/>
  <c r="AJ268" i="47" s="1"/>
  <c r="AI313" i="47"/>
  <c r="AH314" i="47"/>
  <c r="AJ446" i="47"/>
  <c r="AJ445" i="47" s="1"/>
  <c r="AJ444" i="47" s="1"/>
  <c r="AJ439" i="47" s="1"/>
  <c r="Z287" i="47"/>
  <c r="Z278" i="47"/>
  <c r="AJ151" i="47" l="1"/>
  <c r="AI11" i="47"/>
  <c r="AI10" i="47" s="1"/>
  <c r="AI9" i="47" s="1"/>
  <c r="AJ10" i="47"/>
  <c r="AJ417" i="47"/>
  <c r="AJ289" i="47"/>
  <c r="AJ288" i="47" s="1"/>
  <c r="AH9" i="47"/>
  <c r="AK10" i="47"/>
  <c r="AK9" i="47" s="1"/>
  <c r="AK468" i="47" s="1"/>
  <c r="AI306" i="47"/>
  <c r="AI289" i="47" s="1"/>
  <c r="AH313" i="47"/>
  <c r="AJ9" i="47" l="1"/>
  <c r="AJ468" i="47" s="1"/>
  <c r="AI288" i="47"/>
  <c r="AI468" i="47" s="1"/>
  <c r="AH306" i="47"/>
  <c r="AH289" i="47" s="1"/>
  <c r="AH288" i="47" l="1"/>
  <c r="AH468" i="47" s="1"/>
  <c r="Z215" i="47" l="1"/>
  <c r="Z299" i="47" l="1"/>
  <c r="AF70" i="47" l="1"/>
  <c r="AE70" i="47"/>
  <c r="AD70" i="47"/>
  <c r="AC70" i="47"/>
  <c r="Y70" i="47"/>
  <c r="AB69" i="47"/>
  <c r="AA69" i="47"/>
  <c r="Z69" i="47"/>
  <c r="X69" i="47"/>
  <c r="W69" i="47"/>
  <c r="V69" i="47"/>
  <c r="AF67" i="47"/>
  <c r="AE67" i="47"/>
  <c r="AD67" i="47"/>
  <c r="AC67" i="47"/>
  <c r="Y67" i="47"/>
  <c r="AB66" i="47"/>
  <c r="AA66" i="47"/>
  <c r="Z66" i="47"/>
  <c r="X66" i="47"/>
  <c r="T66" i="47" s="1"/>
  <c r="W66" i="47"/>
  <c r="V66" i="47"/>
  <c r="AF64" i="47"/>
  <c r="AE64" i="47"/>
  <c r="AD64" i="47"/>
  <c r="AC64" i="47"/>
  <c r="Y64" i="47"/>
  <c r="AB63" i="47"/>
  <c r="AA63" i="47"/>
  <c r="Z63" i="47"/>
  <c r="X63" i="47"/>
  <c r="W63" i="47"/>
  <c r="V63" i="47"/>
  <c r="R63" i="47" s="1"/>
  <c r="AF61" i="47"/>
  <c r="AE61" i="47"/>
  <c r="AD61" i="47"/>
  <c r="AC61" i="47"/>
  <c r="Y61" i="47"/>
  <c r="AB60" i="47"/>
  <c r="AA60" i="47"/>
  <c r="Z60" i="47"/>
  <c r="X60" i="47"/>
  <c r="T60" i="47" s="1"/>
  <c r="W60" i="47"/>
  <c r="S60" i="47" s="1"/>
  <c r="V60" i="47"/>
  <c r="R60" i="47" s="1"/>
  <c r="AE66" i="47" l="1"/>
  <c r="AE65" i="47" s="1"/>
  <c r="AD60" i="47"/>
  <c r="AE60" i="47"/>
  <c r="T63" i="47"/>
  <c r="U64" i="47"/>
  <c r="AF63" i="47"/>
  <c r="U67" i="47"/>
  <c r="U61" i="47"/>
  <c r="R66" i="47"/>
  <c r="R69" i="47"/>
  <c r="S66" i="47"/>
  <c r="S69" i="47"/>
  <c r="S63" i="47"/>
  <c r="T69" i="47"/>
  <c r="U70" i="47"/>
  <c r="AF69" i="47"/>
  <c r="X68" i="47"/>
  <c r="W68" i="47"/>
  <c r="AD63" i="47"/>
  <c r="AD62" i="47" s="1"/>
  <c r="AL64" i="47"/>
  <c r="AD66" i="47"/>
  <c r="AD65" i="47" s="1"/>
  <c r="AL67" i="47"/>
  <c r="AE69" i="47"/>
  <c r="AE68" i="47" s="1"/>
  <c r="AM70" i="47"/>
  <c r="Y60" i="47"/>
  <c r="AC60" i="47"/>
  <c r="AC59" i="47" s="1"/>
  <c r="W62" i="47"/>
  <c r="AE63" i="47"/>
  <c r="AM64" i="47"/>
  <c r="AM67" i="47"/>
  <c r="AN70" i="47"/>
  <c r="AF60" i="47"/>
  <c r="AF59" i="47" s="1"/>
  <c r="AN61" i="47"/>
  <c r="AL61" i="47"/>
  <c r="X62" i="47"/>
  <c r="AN64" i="47"/>
  <c r="Y66" i="47"/>
  <c r="AF66" i="47"/>
  <c r="AF65" i="47" s="1"/>
  <c r="AN67" i="47"/>
  <c r="AM61" i="47"/>
  <c r="AC66" i="47"/>
  <c r="AD69" i="47"/>
  <c r="AL70" i="47"/>
  <c r="AA65" i="47"/>
  <c r="V65" i="47"/>
  <c r="W65" i="47"/>
  <c r="AA68" i="47"/>
  <c r="W59" i="47"/>
  <c r="X59" i="47"/>
  <c r="X65" i="47"/>
  <c r="AB62" i="47"/>
  <c r="Z68" i="47"/>
  <c r="Z62" i="47"/>
  <c r="AB65" i="47"/>
  <c r="Z65" i="47"/>
  <c r="Z59" i="47"/>
  <c r="V59" i="47"/>
  <c r="AA59" i="47"/>
  <c r="V62" i="47"/>
  <c r="AA62" i="47"/>
  <c r="V68" i="47"/>
  <c r="AB68" i="47"/>
  <c r="AB59" i="47"/>
  <c r="AC69" i="47"/>
  <c r="AG70" i="47"/>
  <c r="AC63" i="47"/>
  <c r="AG64" i="47"/>
  <c r="Y69" i="47"/>
  <c r="U69" i="47" s="1"/>
  <c r="Y63" i="47"/>
  <c r="U63" i="47" s="1"/>
  <c r="AG61" i="47"/>
  <c r="AG67" i="47"/>
  <c r="AC65" i="47" l="1"/>
  <c r="AE62" i="47"/>
  <c r="AD59" i="47"/>
  <c r="AF68" i="47"/>
  <c r="AF62" i="47"/>
  <c r="AE59" i="47"/>
  <c r="S59" i="47"/>
  <c r="T62" i="47"/>
  <c r="T68" i="47"/>
  <c r="R62" i="47"/>
  <c r="U66" i="47"/>
  <c r="S62" i="47"/>
  <c r="Y59" i="47"/>
  <c r="U60" i="47"/>
  <c r="T65" i="47"/>
  <c r="T59" i="47"/>
  <c r="S65" i="47"/>
  <c r="R68" i="47"/>
  <c r="R59" i="47"/>
  <c r="R65" i="47"/>
  <c r="S68" i="47"/>
  <c r="AD68" i="47"/>
  <c r="Y65" i="47"/>
  <c r="AO70" i="47"/>
  <c r="AT70" i="47"/>
  <c r="AL69" i="47"/>
  <c r="AU61" i="47"/>
  <c r="AM60" i="47"/>
  <c r="AV64" i="47"/>
  <c r="AN63" i="47"/>
  <c r="AU67" i="47"/>
  <c r="AM66" i="47"/>
  <c r="AU70" i="47"/>
  <c r="AM69" i="47"/>
  <c r="AL66" i="47"/>
  <c r="AT67" i="47"/>
  <c r="AL63" i="47"/>
  <c r="AT64" i="47"/>
  <c r="AO67" i="47"/>
  <c r="AO64" i="47"/>
  <c r="AO61" i="47"/>
  <c r="AN66" i="47"/>
  <c r="AV67" i="47"/>
  <c r="AL60" i="47"/>
  <c r="AT61" i="47"/>
  <c r="AN60" i="47"/>
  <c r="AV61" i="47"/>
  <c r="AV70" i="47"/>
  <c r="AN69" i="47"/>
  <c r="AM63" i="47"/>
  <c r="AU64" i="47"/>
  <c r="Y62" i="47"/>
  <c r="Y68" i="47"/>
  <c r="AC62" i="47"/>
  <c r="AC68" i="47"/>
  <c r="AG69" i="47"/>
  <c r="AG66" i="47"/>
  <c r="AG63" i="47"/>
  <c r="AG60" i="47"/>
  <c r="U62" i="47" l="1"/>
  <c r="U65" i="47"/>
  <c r="U59" i="47"/>
  <c r="U68" i="47"/>
  <c r="AM62" i="47"/>
  <c r="AN65" i="47"/>
  <c r="AO63" i="47"/>
  <c r="AW64" i="47"/>
  <c r="AM68" i="47"/>
  <c r="AU69" i="47"/>
  <c r="AU68" i="47" s="1"/>
  <c r="AL68" i="47"/>
  <c r="AT69" i="47"/>
  <c r="AT68" i="47" s="1"/>
  <c r="AN68" i="47"/>
  <c r="AV69" i="47"/>
  <c r="AV68" i="47" s="1"/>
  <c r="AV60" i="47"/>
  <c r="AV59" i="47" s="1"/>
  <c r="AO60" i="47"/>
  <c r="AW61" i="47"/>
  <c r="AT63" i="47"/>
  <c r="AT62" i="47" s="1"/>
  <c r="AM65" i="47"/>
  <c r="AU66" i="47"/>
  <c r="AU65" i="47" s="1"/>
  <c r="AO69" i="47"/>
  <c r="AW70" i="47"/>
  <c r="AN59" i="47"/>
  <c r="AT60" i="47"/>
  <c r="AT59" i="47" s="1"/>
  <c r="AL62" i="47"/>
  <c r="AT66" i="47"/>
  <c r="AT65" i="47" s="1"/>
  <c r="AN62" i="47"/>
  <c r="AV63" i="47"/>
  <c r="AV62" i="47" s="1"/>
  <c r="AU63" i="47"/>
  <c r="AU62" i="47" s="1"/>
  <c r="AL59" i="47"/>
  <c r="AV66" i="47"/>
  <c r="AV65" i="47" s="1"/>
  <c r="AW67" i="47"/>
  <c r="AO66" i="47"/>
  <c r="AL65" i="47"/>
  <c r="AM59" i="47"/>
  <c r="AU60" i="47"/>
  <c r="AU59" i="47" s="1"/>
  <c r="AG68" i="47"/>
  <c r="AG62" i="47"/>
  <c r="AG59" i="47"/>
  <c r="AG65" i="47"/>
  <c r="Z240" i="47"/>
  <c r="AO59" i="47" l="1"/>
  <c r="AW69" i="47"/>
  <c r="AW68" i="47" s="1"/>
  <c r="AW63" i="47"/>
  <c r="AW62" i="47" s="1"/>
  <c r="AO65" i="47"/>
  <c r="AW66" i="47"/>
  <c r="AW65" i="47" s="1"/>
  <c r="AO68" i="47"/>
  <c r="AW60" i="47"/>
  <c r="AW59" i="47" s="1"/>
  <c r="AO62" i="47"/>
  <c r="Z101" i="47" l="1"/>
  <c r="Z99" i="47"/>
  <c r="BB438" i="47" l="1"/>
  <c r="BB138" i="47" l="1"/>
  <c r="Z171" i="47" l="1"/>
  <c r="V171" i="47"/>
  <c r="AG171" i="47"/>
  <c r="AE171" i="47"/>
  <c r="AB170" i="47"/>
  <c r="AB169" i="47" s="1"/>
  <c r="AC170" i="47"/>
  <c r="AC169" i="47" s="1"/>
  <c r="AA170" i="47"/>
  <c r="AA169" i="47" s="1"/>
  <c r="Y170" i="47"/>
  <c r="W170" i="47"/>
  <c r="Y169" i="47" l="1"/>
  <c r="U169" i="47" s="1"/>
  <c r="U170" i="47"/>
  <c r="R171" i="47"/>
  <c r="W169" i="47"/>
  <c r="S169" i="47" s="1"/>
  <c r="S170" i="47"/>
  <c r="Z170" i="47"/>
  <c r="Z169" i="47" s="1"/>
  <c r="AE170" i="47"/>
  <c r="AE169" i="47" s="1"/>
  <c r="AM171" i="47"/>
  <c r="AO171" i="47"/>
  <c r="AG170" i="47"/>
  <c r="AG169" i="47" s="1"/>
  <c r="AU171" i="47" l="1"/>
  <c r="AM170" i="47"/>
  <c r="AM169" i="47" s="1"/>
  <c r="AW171" i="47"/>
  <c r="AO170" i="47"/>
  <c r="AO169" i="47" s="1"/>
  <c r="AU170" i="47" l="1"/>
  <c r="AU169" i="47" s="1"/>
  <c r="AW170" i="47"/>
  <c r="AW169" i="47" s="1"/>
  <c r="AB91" i="47" l="1"/>
  <c r="AB237" i="47"/>
  <c r="AA24" i="47" l="1"/>
  <c r="BV438" i="47" l="1"/>
  <c r="BD438" i="47"/>
  <c r="BD237" i="47"/>
  <c r="AG91" i="47"/>
  <c r="AF91" i="47"/>
  <c r="AE91" i="47"/>
  <c r="AD91" i="47"/>
  <c r="W90" i="47"/>
  <c r="X90" i="47"/>
  <c r="Y90" i="47"/>
  <c r="Z90" i="47"/>
  <c r="Z89" i="47" s="1"/>
  <c r="AA90" i="47"/>
  <c r="AA89" i="47" s="1"/>
  <c r="AB90" i="47"/>
  <c r="AB89" i="47" s="1"/>
  <c r="AC90" i="47"/>
  <c r="AC89" i="47" s="1"/>
  <c r="V90" i="47"/>
  <c r="Y89" i="47" l="1"/>
  <c r="U89" i="47" s="1"/>
  <c r="U90" i="47"/>
  <c r="X89" i="47"/>
  <c r="T89" i="47" s="1"/>
  <c r="T90" i="47"/>
  <c r="W89" i="47"/>
  <c r="S89" i="47" s="1"/>
  <c r="S90" i="47"/>
  <c r="V89" i="47"/>
  <c r="R89" i="47" s="1"/>
  <c r="R90" i="47"/>
  <c r="AL91" i="47"/>
  <c r="AE90" i="47"/>
  <c r="AE89" i="47" s="1"/>
  <c r="AM91" i="47"/>
  <c r="AD90" i="47"/>
  <c r="AD89" i="47" s="1"/>
  <c r="AN91" i="47"/>
  <c r="AG90" i="47"/>
  <c r="AG89" i="47" s="1"/>
  <c r="AO91" i="47"/>
  <c r="BX438" i="47"/>
  <c r="AF90" i="47"/>
  <c r="AF89" i="47" s="1"/>
  <c r="AT91" i="47" l="1"/>
  <c r="AL90" i="47"/>
  <c r="AL89" i="47" s="1"/>
  <c r="AV91" i="47"/>
  <c r="AN90" i="47"/>
  <c r="AN89" i="47" s="1"/>
  <c r="AU91" i="47"/>
  <c r="AM90" i="47"/>
  <c r="AM89" i="47" s="1"/>
  <c r="AO90" i="47"/>
  <c r="AO89" i="47" s="1"/>
  <c r="AW91" i="47"/>
  <c r="AW90" i="47" l="1"/>
  <c r="AW89" i="47" s="1"/>
  <c r="AU90" i="47"/>
  <c r="AU89" i="47" s="1"/>
  <c r="AV90" i="47"/>
  <c r="AV89" i="47" s="1"/>
  <c r="AT90" i="47"/>
  <c r="AT89" i="47" s="1"/>
  <c r="Z23" i="47"/>
  <c r="BV23" i="47"/>
  <c r="Z330" i="47" l="1"/>
  <c r="Z447" i="47" l="1"/>
  <c r="Z195" i="47" l="1"/>
  <c r="AG158" i="47"/>
  <c r="AE158" i="47"/>
  <c r="AC157" i="47"/>
  <c r="AC156" i="47" s="1"/>
  <c r="AA157" i="47"/>
  <c r="AA156" i="47" s="1"/>
  <c r="Z158" i="47"/>
  <c r="AG157" i="47" l="1"/>
  <c r="AG156" i="47" s="1"/>
  <c r="AO158" i="47"/>
  <c r="AE157" i="47"/>
  <c r="AE156" i="47" s="1"/>
  <c r="AM158" i="47"/>
  <c r="AD158" i="47"/>
  <c r="Z157" i="47"/>
  <c r="Z156" i="47" s="1"/>
  <c r="AB158" i="47"/>
  <c r="AW158" i="47" l="1"/>
  <c r="AO157" i="47"/>
  <c r="AO156" i="47" s="1"/>
  <c r="AL158" i="47"/>
  <c r="AM157" i="47"/>
  <c r="AM156" i="47" s="1"/>
  <c r="AU158" i="47"/>
  <c r="AF158" i="47"/>
  <c r="AB157" i="47"/>
  <c r="AB156" i="47" s="1"/>
  <c r="AD157" i="47"/>
  <c r="AD156" i="47" s="1"/>
  <c r="AU157" i="47" l="1"/>
  <c r="AU156" i="47" s="1"/>
  <c r="AN158" i="47"/>
  <c r="AL157" i="47"/>
  <c r="AL156" i="47" s="1"/>
  <c r="AT158" i="47"/>
  <c r="AW157" i="47"/>
  <c r="AW156" i="47" s="1"/>
  <c r="AF157" i="47"/>
  <c r="AF156" i="47" s="1"/>
  <c r="AT157" i="47" l="1"/>
  <c r="AT156" i="47" s="1"/>
  <c r="AN157" i="47"/>
  <c r="AN156" i="47" s="1"/>
  <c r="AV158" i="47"/>
  <c r="AV157" i="47" l="1"/>
  <c r="AV156" i="47" s="1"/>
  <c r="AG124" i="47"/>
  <c r="AE124" i="47"/>
  <c r="AD124" i="47"/>
  <c r="AB124" i="47"/>
  <c r="AC123" i="47"/>
  <c r="AC122" i="47" s="1"/>
  <c r="AA123" i="47"/>
  <c r="AA122" i="47" s="1"/>
  <c r="Z123" i="47"/>
  <c r="Z122" i="47" s="1"/>
  <c r="AF124" i="47" l="1"/>
  <c r="AL124" i="47"/>
  <c r="AM124" i="47"/>
  <c r="AG123" i="47"/>
  <c r="AG122" i="47" s="1"/>
  <c r="AO124" i="47"/>
  <c r="AE123" i="47"/>
  <c r="AE122" i="47" s="1"/>
  <c r="AD123" i="47"/>
  <c r="AD122" i="47" s="1"/>
  <c r="AB123" i="47"/>
  <c r="AB122" i="47" s="1"/>
  <c r="AN124" i="47" l="1"/>
  <c r="AF123" i="47"/>
  <c r="AF122" i="47" s="1"/>
  <c r="AT124" i="47"/>
  <c r="AL123" i="47"/>
  <c r="AL122" i="47" s="1"/>
  <c r="AU124" i="47"/>
  <c r="AM123" i="47"/>
  <c r="AM122" i="47" s="1"/>
  <c r="AO123" i="47"/>
  <c r="AO122" i="47" s="1"/>
  <c r="AW124" i="47"/>
  <c r="CB467" i="47"/>
  <c r="CB466" i="47" s="1"/>
  <c r="CB465" i="47" s="1"/>
  <c r="CA467" i="47"/>
  <c r="BZ467" i="47"/>
  <c r="BY467" i="47"/>
  <c r="BX466" i="47"/>
  <c r="BX465" i="47" s="1"/>
  <c r="BW466" i="47"/>
  <c r="BW465" i="47" s="1"/>
  <c r="BV466" i="47"/>
  <c r="BV465" i="47" s="1"/>
  <c r="CC464" i="47"/>
  <c r="CA464" i="47"/>
  <c r="BZ464" i="47"/>
  <c r="BX464" i="47"/>
  <c r="BY463" i="47"/>
  <c r="BY462" i="47" s="1"/>
  <c r="BW463" i="47"/>
  <c r="BW462" i="47" s="1"/>
  <c r="BV463" i="47"/>
  <c r="BV462" i="47" s="1"/>
  <c r="CC461" i="47"/>
  <c r="CA461" i="47"/>
  <c r="BZ461" i="47"/>
  <c r="BX461" i="47"/>
  <c r="BY460" i="47"/>
  <c r="BY459" i="47" s="1"/>
  <c r="BW460" i="47"/>
  <c r="BW459" i="47" s="1"/>
  <c r="BV460" i="47"/>
  <c r="BV459" i="47" s="1"/>
  <c r="CC455" i="47"/>
  <c r="CA455" i="47"/>
  <c r="BZ455" i="47"/>
  <c r="BX455" i="47"/>
  <c r="CC454" i="47"/>
  <c r="CA454" i="47"/>
  <c r="BY454" i="47"/>
  <c r="BW454" i="47"/>
  <c r="BV454" i="47"/>
  <c r="CC453" i="47"/>
  <c r="CA453" i="47"/>
  <c r="BZ453" i="47"/>
  <c r="BX453" i="47"/>
  <c r="BY452" i="47"/>
  <c r="BW452" i="47"/>
  <c r="BV452" i="47"/>
  <c r="CC447" i="47"/>
  <c r="CA447" i="47"/>
  <c r="BZ447" i="47"/>
  <c r="BX447" i="47"/>
  <c r="CC446" i="47"/>
  <c r="CC445" i="47" s="1"/>
  <c r="CC444" i="47" s="1"/>
  <c r="CA446" i="47"/>
  <c r="CA445" i="47" s="1"/>
  <c r="CA444" i="47" s="1"/>
  <c r="BY446" i="47"/>
  <c r="BY445" i="47" s="1"/>
  <c r="BY444" i="47" s="1"/>
  <c r="BW446" i="47"/>
  <c r="BW445" i="47" s="1"/>
  <c r="BW444" i="47" s="1"/>
  <c r="BV446" i="47"/>
  <c r="BV445" i="47" s="1"/>
  <c r="BV444" i="47" s="1"/>
  <c r="CC443" i="47"/>
  <c r="CB443" i="47"/>
  <c r="BZ443" i="47"/>
  <c r="BW443" i="47"/>
  <c r="BY442" i="47"/>
  <c r="BY441" i="47" s="1"/>
  <c r="BY440" i="47" s="1"/>
  <c r="BX442" i="47"/>
  <c r="BX441" i="47" s="1"/>
  <c r="BX440" i="47" s="1"/>
  <c r="BV442" i="47"/>
  <c r="BV441" i="47" s="1"/>
  <c r="BV440" i="47" s="1"/>
  <c r="CC438" i="47"/>
  <c r="CA438" i="47"/>
  <c r="BY437" i="47"/>
  <c r="BX437" i="47"/>
  <c r="BW437" i="47"/>
  <c r="BV437" i="47"/>
  <c r="BY436" i="47"/>
  <c r="BY435" i="47" s="1"/>
  <c r="BX436" i="47"/>
  <c r="BX435" i="47" s="1"/>
  <c r="BW436" i="47"/>
  <c r="BW435" i="47" s="1"/>
  <c r="BV436" i="47"/>
  <c r="BV435" i="47" s="1"/>
  <c r="CC434" i="47"/>
  <c r="CA434" i="47"/>
  <c r="BZ434" i="47"/>
  <c r="BX434" i="47"/>
  <c r="CC433" i="47"/>
  <c r="CC432" i="47" s="1"/>
  <c r="CC431" i="47" s="1"/>
  <c r="CA433" i="47"/>
  <c r="CA432" i="47" s="1"/>
  <c r="CA431" i="47" s="1"/>
  <c r="BY433" i="47"/>
  <c r="BY432" i="47" s="1"/>
  <c r="BY431" i="47" s="1"/>
  <c r="BW433" i="47"/>
  <c r="BW432" i="47" s="1"/>
  <c r="BW431" i="47" s="1"/>
  <c r="BV433" i="47"/>
  <c r="BV432" i="47" s="1"/>
  <c r="BV431" i="47" s="1"/>
  <c r="CC430" i="47"/>
  <c r="CB430" i="47"/>
  <c r="CA430" i="47"/>
  <c r="BZ430" i="47"/>
  <c r="CC429" i="47"/>
  <c r="CB429" i="47"/>
  <c r="CA429" i="47"/>
  <c r="BZ429" i="47"/>
  <c r="BY429" i="47"/>
  <c r="BX429" i="47"/>
  <c r="BW429" i="47"/>
  <c r="BV429" i="47"/>
  <c r="CC428" i="47"/>
  <c r="CB428" i="47"/>
  <c r="CA428" i="47"/>
  <c r="BZ428" i="47"/>
  <c r="BY428" i="47"/>
  <c r="BX428" i="47"/>
  <c r="BW428" i="47"/>
  <c r="BV428" i="47"/>
  <c r="CB427" i="47"/>
  <c r="CA427" i="47"/>
  <c r="BZ427" i="47"/>
  <c r="BY427" i="47"/>
  <c r="CB426" i="47"/>
  <c r="CB425" i="47" s="1"/>
  <c r="BX426" i="47"/>
  <c r="BX425" i="47" s="1"/>
  <c r="BW426" i="47"/>
  <c r="BW425" i="47" s="1"/>
  <c r="BV426" i="47"/>
  <c r="BV425" i="47" s="1"/>
  <c r="CC424" i="47"/>
  <c r="CA424" i="47"/>
  <c r="BZ424" i="47"/>
  <c r="BX424" i="47"/>
  <c r="BY423" i="47"/>
  <c r="BW423" i="47"/>
  <c r="BV423" i="47"/>
  <c r="CC422" i="47"/>
  <c r="CA422" i="47"/>
  <c r="BZ422" i="47"/>
  <c r="BX422" i="47"/>
  <c r="BY421" i="47"/>
  <c r="BW421" i="47"/>
  <c r="BV421" i="47"/>
  <c r="CC395" i="47"/>
  <c r="CB395" i="47"/>
  <c r="BZ395" i="47"/>
  <c r="BW395" i="47"/>
  <c r="BW394" i="47" s="1"/>
  <c r="BW393" i="47" s="1"/>
  <c r="BW392" i="47" s="1"/>
  <c r="BY394" i="47"/>
  <c r="BY393" i="47" s="1"/>
  <c r="BY392" i="47" s="1"/>
  <c r="BX394" i="47"/>
  <c r="BX393" i="47" s="1"/>
  <c r="BX392" i="47" s="1"/>
  <c r="BV394" i="47"/>
  <c r="BV393" i="47" s="1"/>
  <c r="BV392" i="47" s="1"/>
  <c r="CC391" i="47"/>
  <c r="CB391" i="47"/>
  <c r="BZ391" i="47"/>
  <c r="BW391" i="47"/>
  <c r="CC390" i="47"/>
  <c r="CB390" i="47"/>
  <c r="BZ390" i="47"/>
  <c r="BW390" i="47"/>
  <c r="BY389" i="47"/>
  <c r="BY388" i="47" s="1"/>
  <c r="BX389" i="47"/>
  <c r="BX388" i="47" s="1"/>
  <c r="BV389" i="47"/>
  <c r="BV388" i="47" s="1"/>
  <c r="CC387" i="47"/>
  <c r="CB387" i="47"/>
  <c r="BZ387" i="47"/>
  <c r="BW387" i="47"/>
  <c r="BY386" i="47"/>
  <c r="BY385" i="47" s="1"/>
  <c r="BX386" i="47"/>
  <c r="BX385" i="47" s="1"/>
  <c r="BV386" i="47"/>
  <c r="BV385" i="47" s="1"/>
  <c r="CC384" i="47"/>
  <c r="CB384" i="47"/>
  <c r="BZ384" i="47"/>
  <c r="BW384" i="47"/>
  <c r="BY383" i="47"/>
  <c r="BY382" i="47" s="1"/>
  <c r="BX383" i="47"/>
  <c r="BX382" i="47" s="1"/>
  <c r="BV383" i="47"/>
  <c r="BV382" i="47" s="1"/>
  <c r="CC376" i="47"/>
  <c r="CB376" i="47"/>
  <c r="BZ376" i="47"/>
  <c r="BW376" i="47"/>
  <c r="BY375" i="47"/>
  <c r="BY374" i="47" s="1"/>
  <c r="BX375" i="47"/>
  <c r="BX374" i="47" s="1"/>
  <c r="BV375" i="47"/>
  <c r="BV374" i="47" s="1"/>
  <c r="CC373" i="47"/>
  <c r="CA373" i="47"/>
  <c r="BZ373" i="47"/>
  <c r="BX373" i="47"/>
  <c r="CC372" i="47"/>
  <c r="CA372" i="47"/>
  <c r="BY372" i="47"/>
  <c r="BW372" i="47"/>
  <c r="BV372" i="47"/>
  <c r="CC371" i="47"/>
  <c r="CA371" i="47"/>
  <c r="BZ371" i="47"/>
  <c r="BX371" i="47"/>
  <c r="BY370" i="47"/>
  <c r="BW370" i="47"/>
  <c r="BV370" i="47"/>
  <c r="CC369" i="47"/>
  <c r="CA369" i="47"/>
  <c r="BZ369" i="47"/>
  <c r="BX369" i="47"/>
  <c r="CC368" i="47"/>
  <c r="CA368" i="47"/>
  <c r="BY368" i="47"/>
  <c r="BW368" i="47"/>
  <c r="BV368" i="47"/>
  <c r="CC366" i="47"/>
  <c r="CA366" i="47"/>
  <c r="BZ366" i="47"/>
  <c r="BX366" i="47"/>
  <c r="CC365" i="47"/>
  <c r="CC364" i="47" s="1"/>
  <c r="BY365" i="47"/>
  <c r="BY364" i="47" s="1"/>
  <c r="BW365" i="47"/>
  <c r="BW364" i="47" s="1"/>
  <c r="BV365" i="47"/>
  <c r="BV364" i="47" s="1"/>
  <c r="CC363" i="47"/>
  <c r="CB363" i="47"/>
  <c r="BZ363" i="47"/>
  <c r="BW363" i="47"/>
  <c r="BY362" i="47"/>
  <c r="BX362" i="47"/>
  <c r="BV362" i="47"/>
  <c r="CC361" i="47"/>
  <c r="CB361" i="47"/>
  <c r="BZ361" i="47"/>
  <c r="BW361" i="47"/>
  <c r="BY360" i="47"/>
  <c r="BY359" i="47" s="1"/>
  <c r="BX360" i="47"/>
  <c r="BV360" i="47"/>
  <c r="CC357" i="47"/>
  <c r="CA357" i="47"/>
  <c r="BZ357" i="47"/>
  <c r="BX357" i="47"/>
  <c r="BY356" i="47"/>
  <c r="BW356" i="47"/>
  <c r="BV356" i="47"/>
  <c r="CC355" i="47"/>
  <c r="CA355" i="47"/>
  <c r="BZ355" i="47"/>
  <c r="BX355" i="47"/>
  <c r="BY354" i="47"/>
  <c r="BW354" i="47"/>
  <c r="BV354" i="47"/>
  <c r="CC351" i="47"/>
  <c r="CB351" i="47"/>
  <c r="CA351" i="47"/>
  <c r="BY350" i="47"/>
  <c r="BY349" i="47" s="1"/>
  <c r="BX350" i="47"/>
  <c r="BX349" i="47" s="1"/>
  <c r="BW350" i="47"/>
  <c r="BW349" i="47" s="1"/>
  <c r="BV350" i="47"/>
  <c r="BV349" i="47" s="1"/>
  <c r="CC342" i="47"/>
  <c r="CB342" i="47"/>
  <c r="BZ342" i="47"/>
  <c r="BW342" i="47"/>
  <c r="CC341" i="47"/>
  <c r="CC340" i="47" s="1"/>
  <c r="BY341" i="47"/>
  <c r="BX341" i="47"/>
  <c r="BW341" i="47"/>
  <c r="BW340" i="47" s="1"/>
  <c r="BV341" i="47"/>
  <c r="BV340" i="47" s="1"/>
  <c r="BY340" i="47"/>
  <c r="BX340" i="47"/>
  <c r="CC339" i="47"/>
  <c r="CB339" i="47"/>
  <c r="CJ339" i="47" s="1"/>
  <c r="CJ338" i="47" s="1"/>
  <c r="CJ337" i="47" s="1"/>
  <c r="BZ339" i="47"/>
  <c r="BW339" i="47"/>
  <c r="BY338" i="47"/>
  <c r="BY337" i="47" s="1"/>
  <c r="BX338" i="47"/>
  <c r="BX337" i="47" s="1"/>
  <c r="BV338" i="47"/>
  <c r="BV337" i="47" s="1"/>
  <c r="CC336" i="47"/>
  <c r="CB336" i="47"/>
  <c r="CA336" i="47"/>
  <c r="BZ336" i="47"/>
  <c r="CC335" i="47"/>
  <c r="CC334" i="47" s="1"/>
  <c r="CB335" i="47"/>
  <c r="CB334" i="47" s="1"/>
  <c r="BY335" i="47"/>
  <c r="BY334" i="47" s="1"/>
  <c r="BX335" i="47"/>
  <c r="BX334" i="47" s="1"/>
  <c r="BW335" i="47"/>
  <c r="BW334" i="47" s="1"/>
  <c r="BV335" i="47"/>
  <c r="BV334" i="47" s="1"/>
  <c r="CC333" i="47"/>
  <c r="CB333" i="47"/>
  <c r="CA333" i="47"/>
  <c r="BZ333" i="47"/>
  <c r="BY332" i="47"/>
  <c r="BX332" i="47"/>
  <c r="BX331" i="47" s="1"/>
  <c r="BW332" i="47"/>
  <c r="BW331" i="47" s="1"/>
  <c r="BV332" i="47"/>
  <c r="BY331" i="47"/>
  <c r="BV331" i="47"/>
  <c r="CC330" i="47"/>
  <c r="CB330" i="47"/>
  <c r="CA330" i="47"/>
  <c r="BZ330" i="47"/>
  <c r="BY329" i="47"/>
  <c r="BY328" i="47" s="1"/>
  <c r="BX329" i="47"/>
  <c r="BX328" i="47" s="1"/>
  <c r="BW329" i="47"/>
  <c r="BW328" i="47" s="1"/>
  <c r="BV329" i="47"/>
  <c r="BV328" i="47" s="1"/>
  <c r="CC327" i="47"/>
  <c r="CA327" i="47"/>
  <c r="CA326" i="47" s="1"/>
  <c r="CA325" i="47" s="1"/>
  <c r="BZ327" i="47"/>
  <c r="BX327" i="47"/>
  <c r="BX326" i="47" s="1"/>
  <c r="BX325" i="47" s="1"/>
  <c r="BY326" i="47"/>
  <c r="BY325" i="47" s="1"/>
  <c r="BW326" i="47"/>
  <c r="BW325" i="47" s="1"/>
  <c r="BV326" i="47"/>
  <c r="BV325" i="47" s="1"/>
  <c r="CC324" i="47"/>
  <c r="CA324" i="47"/>
  <c r="BZ324" i="47"/>
  <c r="CH324" i="47" s="1"/>
  <c r="CH323" i="47" s="1"/>
  <c r="CH322" i="47" s="1"/>
  <c r="BX324" i="47"/>
  <c r="BY323" i="47"/>
  <c r="BY322" i="47" s="1"/>
  <c r="BW323" i="47"/>
  <c r="BW322" i="47" s="1"/>
  <c r="BV323" i="47"/>
  <c r="BV322" i="47" s="1"/>
  <c r="CC321" i="47"/>
  <c r="CA321" i="47"/>
  <c r="BZ321" i="47"/>
  <c r="BX321" i="47"/>
  <c r="BY320" i="47"/>
  <c r="BY319" i="47" s="1"/>
  <c r="BW320" i="47"/>
  <c r="BW319" i="47" s="1"/>
  <c r="BV320" i="47"/>
  <c r="BV319" i="47" s="1"/>
  <c r="CC318" i="47"/>
  <c r="CB318" i="47"/>
  <c r="BZ318" i="47"/>
  <c r="BW318" i="47"/>
  <c r="BY317" i="47"/>
  <c r="BY316" i="47" s="1"/>
  <c r="BX317" i="47"/>
  <c r="BX316" i="47" s="1"/>
  <c r="BV317" i="47"/>
  <c r="BV316" i="47" s="1"/>
  <c r="CC315" i="47"/>
  <c r="CB315" i="47"/>
  <c r="BZ315" i="47"/>
  <c r="BW315" i="47"/>
  <c r="BY314" i="47"/>
  <c r="BY313" i="47" s="1"/>
  <c r="BX314" i="47"/>
  <c r="CC305" i="47"/>
  <c r="CB305" i="47"/>
  <c r="BZ305" i="47"/>
  <c r="BW305" i="47"/>
  <c r="BY304" i="47"/>
  <c r="BY303" i="47" s="1"/>
  <c r="BX304" i="47"/>
  <c r="BX303" i="47" s="1"/>
  <c r="BV304" i="47"/>
  <c r="BV303" i="47" s="1"/>
  <c r="CC302" i="47"/>
  <c r="CK302" i="47" s="1"/>
  <c r="CK301" i="47" s="1"/>
  <c r="CK300" i="47" s="1"/>
  <c r="CA302" i="47"/>
  <c r="CI302" i="47" s="1"/>
  <c r="CI301" i="47" s="1"/>
  <c r="CI300" i="47" s="1"/>
  <c r="BZ302" i="47"/>
  <c r="BX302" i="47"/>
  <c r="CC301" i="47"/>
  <c r="CC300" i="47" s="1"/>
  <c r="CA301" i="47"/>
  <c r="CA300" i="47" s="1"/>
  <c r="BY301" i="47"/>
  <c r="BY300" i="47" s="1"/>
  <c r="BW301" i="47"/>
  <c r="BW300" i="47" s="1"/>
  <c r="BV301" i="47"/>
  <c r="BV300" i="47" s="1"/>
  <c r="CC299" i="47"/>
  <c r="CA299" i="47"/>
  <c r="BZ299" i="47"/>
  <c r="BX299" i="47"/>
  <c r="BY298" i="47"/>
  <c r="BY297" i="47" s="1"/>
  <c r="BW298" i="47"/>
  <c r="BW297" i="47" s="1"/>
  <c r="BV298" i="47"/>
  <c r="BV297" i="47" s="1"/>
  <c r="CC296" i="47"/>
  <c r="CA296" i="47"/>
  <c r="BZ296" i="47"/>
  <c r="BX296" i="47"/>
  <c r="CC295" i="47"/>
  <c r="CC294" i="47" s="1"/>
  <c r="CA295" i="47"/>
  <c r="CA294" i="47" s="1"/>
  <c r="BY295" i="47"/>
  <c r="BY294" i="47" s="1"/>
  <c r="BW295" i="47"/>
  <c r="BW294" i="47" s="1"/>
  <c r="BV295" i="47"/>
  <c r="BV294" i="47" s="1"/>
  <c r="CC293" i="47"/>
  <c r="CB293" i="47"/>
  <c r="BZ293" i="47"/>
  <c r="BW293" i="47"/>
  <c r="BY292" i="47"/>
  <c r="BY291" i="47" s="1"/>
  <c r="BX292" i="47"/>
  <c r="BX291" i="47" s="1"/>
  <c r="BV292" i="47"/>
  <c r="BV291" i="47" s="1"/>
  <c r="CB287" i="47"/>
  <c r="CA287" i="47"/>
  <c r="BZ287" i="47"/>
  <c r="BY287" i="47"/>
  <c r="BX286" i="47"/>
  <c r="BW286" i="47"/>
  <c r="BV286" i="47"/>
  <c r="BV285" i="47" s="1"/>
  <c r="BX285" i="47"/>
  <c r="CC284" i="47"/>
  <c r="CA284" i="47"/>
  <c r="BZ284" i="47"/>
  <c r="BX284" i="47"/>
  <c r="CC283" i="47"/>
  <c r="CC282" i="47" s="1"/>
  <c r="CA283" i="47"/>
  <c r="CA282" i="47" s="1"/>
  <c r="BY283" i="47"/>
  <c r="BY282" i="47" s="1"/>
  <c r="BX283" i="47"/>
  <c r="BX282" i="47" s="1"/>
  <c r="BW283" i="47"/>
  <c r="BW282" i="47" s="1"/>
  <c r="BV283" i="47"/>
  <c r="BV282" i="47" s="1"/>
  <c r="CC281" i="47"/>
  <c r="CA281" i="47"/>
  <c r="BZ281" i="47"/>
  <c r="BX281" i="47"/>
  <c r="BY280" i="47"/>
  <c r="BW280" i="47"/>
  <c r="BV280" i="47"/>
  <c r="CC278" i="47"/>
  <c r="CA278" i="47"/>
  <c r="BZ278" i="47"/>
  <c r="BX278" i="47"/>
  <c r="BY277" i="47"/>
  <c r="BW277" i="47"/>
  <c r="BV277" i="47"/>
  <c r="CC267" i="47"/>
  <c r="CA267" i="47"/>
  <c r="BZ267" i="47"/>
  <c r="BX267" i="47"/>
  <c r="CC266" i="47"/>
  <c r="CC265" i="47" s="1"/>
  <c r="CC264" i="47" s="1"/>
  <c r="BY266" i="47"/>
  <c r="BY265" i="47" s="1"/>
  <c r="BY264" i="47" s="1"/>
  <c r="BW266" i="47"/>
  <c r="BW265" i="47" s="1"/>
  <c r="BW264" i="47" s="1"/>
  <c r="BV266" i="47"/>
  <c r="BV265" i="47" s="1"/>
  <c r="BV264" i="47" s="1"/>
  <c r="CC263" i="47"/>
  <c r="CB263" i="47"/>
  <c r="CA263" i="47"/>
  <c r="BY262" i="47"/>
  <c r="BY261" i="47" s="1"/>
  <c r="BX262" i="47"/>
  <c r="BX261" i="47" s="1"/>
  <c r="BW262" i="47"/>
  <c r="BW261" i="47" s="1"/>
  <c r="BV262" i="47"/>
  <c r="BV261" i="47" s="1"/>
  <c r="CC255" i="47"/>
  <c r="CB255" i="47"/>
  <c r="BZ255" i="47"/>
  <c r="BW255" i="47"/>
  <c r="CC254" i="47"/>
  <c r="CC251" i="47" s="1"/>
  <c r="BY254" i="47"/>
  <c r="BY251" i="47" s="1"/>
  <c r="BX254" i="47"/>
  <c r="BX251" i="47" s="1"/>
  <c r="BV254" i="47"/>
  <c r="BV251" i="47" s="1"/>
  <c r="CC249" i="47"/>
  <c r="CA249" i="47"/>
  <c r="BZ249" i="47"/>
  <c r="BX249" i="47"/>
  <c r="BY248" i="47"/>
  <c r="BY247" i="47" s="1"/>
  <c r="BY246" i="47" s="1"/>
  <c r="BW248" i="47"/>
  <c r="BW247" i="47" s="1"/>
  <c r="BW246" i="47" s="1"/>
  <c r="BV248" i="47"/>
  <c r="BV247" i="47" s="1"/>
  <c r="BV246" i="47" s="1"/>
  <c r="CC244" i="47"/>
  <c r="CA244" i="47"/>
  <c r="BZ244" i="47"/>
  <c r="BX244" i="47"/>
  <c r="CC243" i="47"/>
  <c r="CC242" i="47" s="1"/>
  <c r="CC241" i="47" s="1"/>
  <c r="BY243" i="47"/>
  <c r="BY242" i="47" s="1"/>
  <c r="BY241" i="47" s="1"/>
  <c r="BW243" i="47"/>
  <c r="BW242" i="47" s="1"/>
  <c r="BW241" i="47" s="1"/>
  <c r="BV243" i="47"/>
  <c r="BV242" i="47" s="1"/>
  <c r="BV241" i="47" s="1"/>
  <c r="CC240" i="47"/>
  <c r="CA240" i="47"/>
  <c r="BZ240" i="47"/>
  <c r="BX240" i="47"/>
  <c r="BY239" i="47"/>
  <c r="BY238" i="47" s="1"/>
  <c r="BW239" i="47"/>
  <c r="BW238" i="47" s="1"/>
  <c r="BV239" i="47"/>
  <c r="BV238" i="47" s="1"/>
  <c r="CC237" i="47"/>
  <c r="CB237" i="47"/>
  <c r="CA237" i="47"/>
  <c r="BY236" i="47"/>
  <c r="BY235" i="47" s="1"/>
  <c r="BX236" i="47"/>
  <c r="BX235" i="47" s="1"/>
  <c r="BW236" i="47"/>
  <c r="BW235" i="47" s="1"/>
  <c r="BV236" i="47"/>
  <c r="BV235" i="47" s="1"/>
  <c r="CC234" i="47"/>
  <c r="CB234" i="47"/>
  <c r="CA234" i="47"/>
  <c r="BZ234" i="47"/>
  <c r="BY233" i="47"/>
  <c r="BX233" i="47"/>
  <c r="BX232" i="47" s="1"/>
  <c r="BW233" i="47"/>
  <c r="BW232" i="47" s="1"/>
  <c r="BV233" i="47"/>
  <c r="BV232" i="47" s="1"/>
  <c r="BY232" i="47"/>
  <c r="CB231" i="47"/>
  <c r="CA231" i="47"/>
  <c r="BZ231" i="47"/>
  <c r="BY231" i="47"/>
  <c r="BX230" i="47"/>
  <c r="BW230" i="47"/>
  <c r="BV230" i="47"/>
  <c r="CB229" i="47"/>
  <c r="CA229" i="47"/>
  <c r="BZ229" i="47"/>
  <c r="BY229" i="47"/>
  <c r="BX228" i="47"/>
  <c r="BW228" i="47"/>
  <c r="BV228" i="47"/>
  <c r="CC226" i="47"/>
  <c r="CA226" i="47"/>
  <c r="BZ226" i="47"/>
  <c r="BX226" i="47"/>
  <c r="BY225" i="47"/>
  <c r="BY224" i="47" s="1"/>
  <c r="BW225" i="47"/>
  <c r="BW224" i="47" s="1"/>
  <c r="BV225" i="47"/>
  <c r="BV224" i="47" s="1"/>
  <c r="CC223" i="47"/>
  <c r="CA223" i="47"/>
  <c r="BZ223" i="47"/>
  <c r="BX223" i="47"/>
  <c r="CC222" i="47"/>
  <c r="CA222" i="47"/>
  <c r="BY222" i="47"/>
  <c r="BX222" i="47"/>
  <c r="BW222" i="47"/>
  <c r="BV222" i="47"/>
  <c r="CC221" i="47"/>
  <c r="CA221" i="47"/>
  <c r="BZ221" i="47"/>
  <c r="BX221" i="47"/>
  <c r="BY220" i="47"/>
  <c r="BW220" i="47"/>
  <c r="BV220" i="47"/>
  <c r="CC218" i="47"/>
  <c r="CA218" i="47"/>
  <c r="BZ218" i="47"/>
  <c r="BX218" i="47"/>
  <c r="CC217" i="47"/>
  <c r="CC216" i="47" s="1"/>
  <c r="CA217" i="47"/>
  <c r="BY217" i="47"/>
  <c r="BY216" i="47" s="1"/>
  <c r="BW217" i="47"/>
  <c r="BW216" i="47" s="1"/>
  <c r="BV217" i="47"/>
  <c r="BV216" i="47" s="1"/>
  <c r="CA216" i="47"/>
  <c r="CC215" i="47"/>
  <c r="CA215" i="47"/>
  <c r="BZ215" i="47"/>
  <c r="BX215" i="47"/>
  <c r="BY214" i="47"/>
  <c r="BY213" i="47" s="1"/>
  <c r="BW214" i="47"/>
  <c r="BW213" i="47" s="1"/>
  <c r="BV214" i="47"/>
  <c r="BV213" i="47" s="1"/>
  <c r="CC212" i="47"/>
  <c r="CB212" i="47"/>
  <c r="BZ212" i="47"/>
  <c r="BW212" i="47"/>
  <c r="CC211" i="47"/>
  <c r="CC210" i="47" s="1"/>
  <c r="BY211" i="47"/>
  <c r="BY210" i="47" s="1"/>
  <c r="BX211" i="47"/>
  <c r="BX210" i="47" s="1"/>
  <c r="BV211" i="47"/>
  <c r="BV210" i="47" s="1"/>
  <c r="CC209" i="47"/>
  <c r="CB209" i="47"/>
  <c r="CA209" i="47"/>
  <c r="BV209" i="47"/>
  <c r="BY208" i="47"/>
  <c r="BY207" i="47" s="1"/>
  <c r="BX208" i="47"/>
  <c r="BX207" i="47" s="1"/>
  <c r="BW208" i="47"/>
  <c r="BW207" i="47" s="1"/>
  <c r="CC206" i="47"/>
  <c r="CA206" i="47"/>
  <c r="BZ206" i="47"/>
  <c r="BX206" i="47"/>
  <c r="BY205" i="47"/>
  <c r="BY204" i="47" s="1"/>
  <c r="BW205" i="47"/>
  <c r="BW204" i="47" s="1"/>
  <c r="BV205" i="47"/>
  <c r="BV204" i="47" s="1"/>
  <c r="CC201" i="47"/>
  <c r="CB201" i="47"/>
  <c r="BZ201" i="47"/>
  <c r="BW201" i="47"/>
  <c r="BY200" i="47"/>
  <c r="BY199" i="47" s="1"/>
  <c r="BX200" i="47"/>
  <c r="BX199" i="47" s="1"/>
  <c r="BV200" i="47"/>
  <c r="BV199" i="47" s="1"/>
  <c r="CC198" i="47"/>
  <c r="CA198" i="47"/>
  <c r="BZ198" i="47"/>
  <c r="BX198" i="47"/>
  <c r="BY197" i="47"/>
  <c r="BY196" i="47" s="1"/>
  <c r="BW197" i="47"/>
  <c r="BW196" i="47" s="1"/>
  <c r="BV197" i="47"/>
  <c r="BV196" i="47" s="1"/>
  <c r="CC195" i="47"/>
  <c r="CA195" i="47"/>
  <c r="BZ195" i="47"/>
  <c r="BX195" i="47"/>
  <c r="BY194" i="47"/>
  <c r="BY193" i="47" s="1"/>
  <c r="BW194" i="47"/>
  <c r="BW193" i="47" s="1"/>
  <c r="BV194" i="47"/>
  <c r="BV193" i="47" s="1"/>
  <c r="CC192" i="47"/>
  <c r="CA192" i="47"/>
  <c r="BZ192" i="47"/>
  <c r="BX192" i="47"/>
  <c r="BY191" i="47"/>
  <c r="BY190" i="47" s="1"/>
  <c r="BW191" i="47"/>
  <c r="BW190" i="47" s="1"/>
  <c r="BV191" i="47"/>
  <c r="BV190" i="47" s="1"/>
  <c r="CC187" i="47"/>
  <c r="CA187" i="47"/>
  <c r="BZ187" i="47"/>
  <c r="BX187" i="47"/>
  <c r="BY186" i="47"/>
  <c r="BY185" i="47" s="1"/>
  <c r="BY184" i="47" s="1"/>
  <c r="BY183" i="47" s="1"/>
  <c r="BW186" i="47"/>
  <c r="BW185" i="47" s="1"/>
  <c r="BW184" i="47" s="1"/>
  <c r="BW183" i="47" s="1"/>
  <c r="BV186" i="47"/>
  <c r="BV185" i="47" s="1"/>
  <c r="BV184" i="47" s="1"/>
  <c r="BV183" i="47" s="1"/>
  <c r="CC182" i="47"/>
  <c r="CB182" i="47"/>
  <c r="CA182" i="47"/>
  <c r="BZ182" i="47"/>
  <c r="CC181" i="47"/>
  <c r="CC180" i="47" s="1"/>
  <c r="CC176" i="47" s="1"/>
  <c r="CB181" i="47"/>
  <c r="CB180" i="47" s="1"/>
  <c r="CB176" i="47" s="1"/>
  <c r="CA181" i="47"/>
  <c r="CA180" i="47" s="1"/>
  <c r="CA176" i="47" s="1"/>
  <c r="BY181" i="47"/>
  <c r="BY180" i="47" s="1"/>
  <c r="BY176" i="47" s="1"/>
  <c r="BX181" i="47"/>
  <c r="BX180" i="47" s="1"/>
  <c r="BX176" i="47" s="1"/>
  <c r="BW181" i="47"/>
  <c r="BW180" i="47" s="1"/>
  <c r="BW176" i="47" s="1"/>
  <c r="BV181" i="47"/>
  <c r="BV180" i="47" s="1"/>
  <c r="BV176" i="47" s="1"/>
  <c r="CC175" i="47"/>
  <c r="CB175" i="47"/>
  <c r="CA175" i="47"/>
  <c r="BV175" i="47"/>
  <c r="CC174" i="47"/>
  <c r="CC173" i="47" s="1"/>
  <c r="CC172" i="47" s="1"/>
  <c r="BY174" i="47"/>
  <c r="BY173" i="47" s="1"/>
  <c r="BY172" i="47" s="1"/>
  <c r="BX174" i="47"/>
  <c r="BX173" i="47" s="1"/>
  <c r="BX172" i="47" s="1"/>
  <c r="BW174" i="47"/>
  <c r="BW173" i="47" s="1"/>
  <c r="BW172" i="47" s="1"/>
  <c r="CC168" i="47"/>
  <c r="CA168" i="47"/>
  <c r="BZ168" i="47"/>
  <c r="BX168" i="47"/>
  <c r="BY167" i="47"/>
  <c r="BY166" i="47" s="1"/>
  <c r="BW167" i="47"/>
  <c r="BW166" i="47" s="1"/>
  <c r="BV167" i="47"/>
  <c r="BV166" i="47" s="1"/>
  <c r="CC165" i="47"/>
  <c r="CA165" i="47"/>
  <c r="BZ165" i="47"/>
  <c r="BX165" i="47"/>
  <c r="CC164" i="47"/>
  <c r="CC163" i="47" s="1"/>
  <c r="CA164" i="47"/>
  <c r="CA163" i="47" s="1"/>
  <c r="BY164" i="47"/>
  <c r="BY163" i="47" s="1"/>
  <c r="BW164" i="47"/>
  <c r="BW163" i="47" s="1"/>
  <c r="BV164" i="47"/>
  <c r="BV163" i="47" s="1"/>
  <c r="CC161" i="47"/>
  <c r="CA161" i="47"/>
  <c r="BZ161" i="47"/>
  <c r="BX161" i="47"/>
  <c r="BY160" i="47"/>
  <c r="BY159" i="47" s="1"/>
  <c r="BW160" i="47"/>
  <c r="BW159" i="47" s="1"/>
  <c r="BV160" i="47"/>
  <c r="BV159" i="47" s="1"/>
  <c r="CC155" i="47"/>
  <c r="CA155" i="47"/>
  <c r="CA154" i="47" s="1"/>
  <c r="CA153" i="47" s="1"/>
  <c r="BZ155" i="47"/>
  <c r="BX155" i="47"/>
  <c r="BY154" i="47"/>
  <c r="BY153" i="47" s="1"/>
  <c r="BW154" i="47"/>
  <c r="BW153" i="47" s="1"/>
  <c r="BV154" i="47"/>
  <c r="BV153" i="47" s="1"/>
  <c r="CC138" i="47"/>
  <c r="CA138" i="47"/>
  <c r="BZ138" i="47"/>
  <c r="BX138" i="47"/>
  <c r="CC137" i="47"/>
  <c r="CC136" i="47" s="1"/>
  <c r="CC135" i="47" s="1"/>
  <c r="BY137" i="47"/>
  <c r="BY136" i="47" s="1"/>
  <c r="BY135" i="47" s="1"/>
  <c r="BW137" i="47"/>
  <c r="BW136" i="47" s="1"/>
  <c r="BW135" i="47" s="1"/>
  <c r="BV137" i="47"/>
  <c r="BV136" i="47" s="1"/>
  <c r="BV135" i="47" s="1"/>
  <c r="CC134" i="47"/>
  <c r="CA134" i="47"/>
  <c r="BZ134" i="47"/>
  <c r="BZ133" i="47" s="1"/>
  <c r="BZ132" i="47" s="1"/>
  <c r="BZ131" i="47" s="1"/>
  <c r="BX134" i="47"/>
  <c r="CC133" i="47"/>
  <c r="CC132" i="47" s="1"/>
  <c r="CC131" i="47" s="1"/>
  <c r="CA133" i="47"/>
  <c r="CA132" i="47" s="1"/>
  <c r="CA131" i="47" s="1"/>
  <c r="BY133" i="47"/>
  <c r="BY132" i="47" s="1"/>
  <c r="BY131" i="47" s="1"/>
  <c r="BW133" i="47"/>
  <c r="BW132" i="47" s="1"/>
  <c r="BW131" i="47" s="1"/>
  <c r="BV133" i="47"/>
  <c r="BV132" i="47" s="1"/>
  <c r="BV131" i="47" s="1"/>
  <c r="CC130" i="47"/>
  <c r="CA130" i="47"/>
  <c r="BZ130" i="47"/>
  <c r="BX130" i="47"/>
  <c r="BY129" i="47"/>
  <c r="BY128" i="47" s="1"/>
  <c r="BW129" i="47"/>
  <c r="BW128" i="47" s="1"/>
  <c r="BV129" i="47"/>
  <c r="BV128" i="47" s="1"/>
  <c r="CC127" i="47"/>
  <c r="CA127" i="47"/>
  <c r="BZ127" i="47"/>
  <c r="BX127" i="47"/>
  <c r="BY126" i="47"/>
  <c r="BY125" i="47" s="1"/>
  <c r="BW126" i="47"/>
  <c r="BW125" i="47" s="1"/>
  <c r="BV126" i="47"/>
  <c r="BV125" i="47" s="1"/>
  <c r="CC120" i="47"/>
  <c r="CB120" i="47"/>
  <c r="BZ120" i="47"/>
  <c r="BW120" i="47"/>
  <c r="CC119" i="47"/>
  <c r="CC118" i="47" s="1"/>
  <c r="CC117" i="47" s="1"/>
  <c r="BY119" i="47"/>
  <c r="BY118" i="47" s="1"/>
  <c r="BY117" i="47" s="1"/>
  <c r="BX119" i="47"/>
  <c r="BX118" i="47" s="1"/>
  <c r="BX117" i="47" s="1"/>
  <c r="BV119" i="47"/>
  <c r="BV118" i="47" s="1"/>
  <c r="BV117" i="47" s="1"/>
  <c r="CC115" i="47"/>
  <c r="CA115" i="47"/>
  <c r="BZ115" i="47"/>
  <c r="BX115" i="47"/>
  <c r="BY114" i="47"/>
  <c r="BY113" i="47" s="1"/>
  <c r="BW114" i="47"/>
  <c r="BW113" i="47" s="1"/>
  <c r="BV114" i="47"/>
  <c r="BV113" i="47" s="1"/>
  <c r="CC112" i="47"/>
  <c r="CA112" i="47"/>
  <c r="BZ112" i="47"/>
  <c r="BX112" i="47"/>
  <c r="BY111" i="47"/>
  <c r="BW111" i="47"/>
  <c r="BV111" i="47"/>
  <c r="CC110" i="47"/>
  <c r="CA110" i="47"/>
  <c r="BZ110" i="47"/>
  <c r="BX110" i="47"/>
  <c r="CC109" i="47"/>
  <c r="BY109" i="47"/>
  <c r="BW109" i="47"/>
  <c r="BV109" i="47"/>
  <c r="CC108" i="47"/>
  <c r="CA108" i="47"/>
  <c r="BZ108" i="47"/>
  <c r="BX108" i="47"/>
  <c r="BY107" i="47"/>
  <c r="BW107" i="47"/>
  <c r="BV107" i="47"/>
  <c r="CC103" i="47"/>
  <c r="CB103" i="47"/>
  <c r="BZ103" i="47"/>
  <c r="BW103" i="47"/>
  <c r="CC102" i="47"/>
  <c r="BY102" i="47"/>
  <c r="BX102" i="47"/>
  <c r="BV102" i="47"/>
  <c r="CB101" i="47"/>
  <c r="CA101" i="47"/>
  <c r="CA100" i="47" s="1"/>
  <c r="BZ101" i="47"/>
  <c r="BY101" i="47"/>
  <c r="CB100" i="47"/>
  <c r="BZ100" i="47"/>
  <c r="BX100" i="47"/>
  <c r="BW100" i="47"/>
  <c r="BV100" i="47"/>
  <c r="CB99" i="47"/>
  <c r="CA99" i="47"/>
  <c r="BZ99" i="47"/>
  <c r="BY99" i="47"/>
  <c r="BX98" i="47"/>
  <c r="BW98" i="47"/>
  <c r="BV98" i="47"/>
  <c r="CC94" i="47"/>
  <c r="CA94" i="47"/>
  <c r="BZ94" i="47"/>
  <c r="BX94" i="47"/>
  <c r="CC93" i="47"/>
  <c r="CC92" i="47" s="1"/>
  <c r="BY93" i="47"/>
  <c r="BY92" i="47" s="1"/>
  <c r="BW93" i="47"/>
  <c r="BW92" i="47" s="1"/>
  <c r="BV93" i="47"/>
  <c r="BV92" i="47" s="1"/>
  <c r="CC88" i="47"/>
  <c r="CA88" i="47"/>
  <c r="BZ88" i="47"/>
  <c r="BX88" i="47"/>
  <c r="BY87" i="47"/>
  <c r="BY86" i="47" s="1"/>
  <c r="BW87" i="47"/>
  <c r="BW86" i="47" s="1"/>
  <c r="BV87" i="47"/>
  <c r="BV86" i="47" s="1"/>
  <c r="CC85" i="47"/>
  <c r="CA85" i="47"/>
  <c r="BZ85" i="47"/>
  <c r="BX85" i="47"/>
  <c r="BY84" i="47"/>
  <c r="BY83" i="47" s="1"/>
  <c r="BW84" i="47"/>
  <c r="BW83" i="47" s="1"/>
  <c r="BV84" i="47"/>
  <c r="BV83" i="47" s="1"/>
  <c r="CC77" i="47"/>
  <c r="CB77" i="47"/>
  <c r="BZ77" i="47"/>
  <c r="BW77" i="47"/>
  <c r="BY76" i="47"/>
  <c r="BX76" i="47"/>
  <c r="BX75" i="47" s="1"/>
  <c r="BX74" i="47" s="1"/>
  <c r="BV76" i="47"/>
  <c r="BV75" i="47" s="1"/>
  <c r="BV74" i="47" s="1"/>
  <c r="BY75" i="47"/>
  <c r="BY74" i="47" s="1"/>
  <c r="CB58" i="47"/>
  <c r="CA58" i="47"/>
  <c r="BZ58" i="47"/>
  <c r="BY58" i="47"/>
  <c r="BX57" i="47"/>
  <c r="BX56" i="47" s="1"/>
  <c r="BW57" i="47"/>
  <c r="BW56" i="47" s="1"/>
  <c r="BV57" i="47"/>
  <c r="BV56" i="47" s="1"/>
  <c r="CC55" i="47"/>
  <c r="CA55" i="47"/>
  <c r="BZ55" i="47"/>
  <c r="BX55" i="47"/>
  <c r="CC54" i="47"/>
  <c r="CC53" i="47" s="1"/>
  <c r="CA54" i="47"/>
  <c r="CA53" i="47" s="1"/>
  <c r="BY54" i="47"/>
  <c r="BY53" i="47" s="1"/>
  <c r="BW54" i="47"/>
  <c r="BW53" i="47" s="1"/>
  <c r="BV54" i="47"/>
  <c r="BV53" i="47" s="1"/>
  <c r="CC52" i="47"/>
  <c r="CA52" i="47"/>
  <c r="BZ52" i="47"/>
  <c r="BX52" i="47"/>
  <c r="BY51" i="47"/>
  <c r="BY50" i="47" s="1"/>
  <c r="BW51" i="47"/>
  <c r="BW50" i="47" s="1"/>
  <c r="BV51" i="47"/>
  <c r="BV50" i="47" s="1"/>
  <c r="CC49" i="47"/>
  <c r="CA49" i="47"/>
  <c r="BZ49" i="47"/>
  <c r="BX49" i="47"/>
  <c r="CC48" i="47"/>
  <c r="CC47" i="47" s="1"/>
  <c r="BY48" i="47"/>
  <c r="BY47" i="47" s="1"/>
  <c r="BW48" i="47"/>
  <c r="BW47" i="47" s="1"/>
  <c r="BV48" i="47"/>
  <c r="BV47" i="47" s="1"/>
  <c r="CC46" i="47"/>
  <c r="CA46" i="47"/>
  <c r="BZ46" i="47"/>
  <c r="BX46" i="47"/>
  <c r="BY45" i="47"/>
  <c r="BW45" i="47"/>
  <c r="BV45" i="47"/>
  <c r="CC44" i="47"/>
  <c r="CA44" i="47"/>
  <c r="BZ44" i="47"/>
  <c r="BX44" i="47"/>
  <c r="CC43" i="47"/>
  <c r="CA43" i="47"/>
  <c r="BY43" i="47"/>
  <c r="BX43" i="47"/>
  <c r="BW43" i="47"/>
  <c r="BV43" i="47"/>
  <c r="CC42" i="47"/>
  <c r="CA42" i="47"/>
  <c r="BZ42" i="47"/>
  <c r="BX42" i="47"/>
  <c r="BY41" i="47"/>
  <c r="BW41" i="47"/>
  <c r="BV41" i="47"/>
  <c r="CC39" i="47"/>
  <c r="CA39" i="47"/>
  <c r="BZ39" i="47"/>
  <c r="BX39" i="47"/>
  <c r="BY38" i="47"/>
  <c r="BY37" i="47" s="1"/>
  <c r="BW38" i="47"/>
  <c r="BW37" i="47" s="1"/>
  <c r="BV38" i="47"/>
  <c r="BV37" i="47" s="1"/>
  <c r="CC36" i="47"/>
  <c r="CB36" i="47"/>
  <c r="BZ36" i="47"/>
  <c r="BW36" i="47"/>
  <c r="BY35" i="47"/>
  <c r="BX35" i="47"/>
  <c r="BV35" i="47"/>
  <c r="CC34" i="47"/>
  <c r="CB34" i="47"/>
  <c r="BZ34" i="47"/>
  <c r="BW34" i="47"/>
  <c r="BY33" i="47"/>
  <c r="BX33" i="47"/>
  <c r="BV33" i="47"/>
  <c r="CC31" i="47"/>
  <c r="CB31" i="47"/>
  <c r="BZ31" i="47"/>
  <c r="BW31" i="47"/>
  <c r="BY30" i="47"/>
  <c r="BX30" i="47"/>
  <c r="BV30" i="47"/>
  <c r="CC29" i="47"/>
  <c r="CB29" i="47"/>
  <c r="BZ29" i="47"/>
  <c r="BW29" i="47"/>
  <c r="CC28" i="47"/>
  <c r="BY28" i="47"/>
  <c r="BY27" i="47" s="1"/>
  <c r="BX28" i="47"/>
  <c r="BV28" i="47"/>
  <c r="CC26" i="47"/>
  <c r="CB26" i="47"/>
  <c r="BZ26" i="47"/>
  <c r="BW26" i="47"/>
  <c r="BY25" i="47"/>
  <c r="BX25" i="47"/>
  <c r="BV25" i="47"/>
  <c r="BV22" i="47" s="1"/>
  <c r="CB24" i="47"/>
  <c r="CA24" i="47"/>
  <c r="BZ24" i="47"/>
  <c r="BX23" i="47"/>
  <c r="BW23" i="47"/>
  <c r="CC21" i="47"/>
  <c r="CB21" i="47"/>
  <c r="BZ21" i="47"/>
  <c r="BW21" i="47"/>
  <c r="BY20" i="47"/>
  <c r="BX20" i="47"/>
  <c r="BV20" i="47"/>
  <c r="CC19" i="47"/>
  <c r="CB19" i="47"/>
  <c r="BZ19" i="47"/>
  <c r="BW19" i="47"/>
  <c r="BY18" i="47"/>
  <c r="BX18" i="47"/>
  <c r="BW18" i="47"/>
  <c r="BV18" i="47"/>
  <c r="CC16" i="47"/>
  <c r="CB16" i="47"/>
  <c r="BZ16" i="47"/>
  <c r="BW16" i="47"/>
  <c r="BY15" i="47"/>
  <c r="BX15" i="47"/>
  <c r="BV15" i="47"/>
  <c r="CC14" i="47"/>
  <c r="CB14" i="47"/>
  <c r="BZ14" i="47"/>
  <c r="BW14" i="47"/>
  <c r="CC13" i="47"/>
  <c r="BY13" i="47"/>
  <c r="BY12" i="47" s="1"/>
  <c r="BX13" i="47"/>
  <c r="BV13" i="47"/>
  <c r="BH467" i="47"/>
  <c r="BH466" i="47" s="1"/>
  <c r="BH465" i="47" s="1"/>
  <c r="BG467" i="47"/>
  <c r="BF467" i="47"/>
  <c r="BE467" i="47"/>
  <c r="BD466" i="47"/>
  <c r="BD465" i="47" s="1"/>
  <c r="BC466" i="47"/>
  <c r="BC465" i="47" s="1"/>
  <c r="BB466" i="47"/>
  <c r="BB465" i="47" s="1"/>
  <c r="BI464" i="47"/>
  <c r="BG464" i="47"/>
  <c r="BF464" i="47"/>
  <c r="BD464" i="47"/>
  <c r="BE463" i="47"/>
  <c r="BE462" i="47" s="1"/>
  <c r="BC463" i="47"/>
  <c r="BC462" i="47" s="1"/>
  <c r="BB463" i="47"/>
  <c r="BB462" i="47" s="1"/>
  <c r="BI461" i="47"/>
  <c r="BG461" i="47"/>
  <c r="BF461" i="47"/>
  <c r="BD461" i="47"/>
  <c r="BE460" i="47"/>
  <c r="BE459" i="47" s="1"/>
  <c r="BC460" i="47"/>
  <c r="BC459" i="47" s="1"/>
  <c r="BB460" i="47"/>
  <c r="BB459" i="47" s="1"/>
  <c r="BI455" i="47"/>
  <c r="BG455" i="47"/>
  <c r="BF455" i="47"/>
  <c r="BD455" i="47"/>
  <c r="BI454" i="47"/>
  <c r="BG454" i="47"/>
  <c r="BE454" i="47"/>
  <c r="BD454" i="47"/>
  <c r="BC454" i="47"/>
  <c r="BB454" i="47"/>
  <c r="BI453" i="47"/>
  <c r="BG453" i="47"/>
  <c r="BF453" i="47"/>
  <c r="BD453" i="47"/>
  <c r="BE452" i="47"/>
  <c r="BC452" i="47"/>
  <c r="BB452" i="47"/>
  <c r="BI447" i="47"/>
  <c r="BG447" i="47"/>
  <c r="BF447" i="47"/>
  <c r="BD447" i="47"/>
  <c r="BE446" i="47"/>
  <c r="BE445" i="47" s="1"/>
  <c r="BE444" i="47" s="1"/>
  <c r="BC446" i="47"/>
  <c r="BC445" i="47" s="1"/>
  <c r="BC444" i="47" s="1"/>
  <c r="BB446" i="47"/>
  <c r="BB445" i="47" s="1"/>
  <c r="BB444" i="47" s="1"/>
  <c r="BI443" i="47"/>
  <c r="BH443" i="47"/>
  <c r="BF443" i="47"/>
  <c r="BC443" i="47"/>
  <c r="BE442" i="47"/>
  <c r="BE441" i="47" s="1"/>
  <c r="BE440" i="47" s="1"/>
  <c r="BD442" i="47"/>
  <c r="BD441" i="47" s="1"/>
  <c r="BD440" i="47" s="1"/>
  <c r="BB442" i="47"/>
  <c r="BB441" i="47" s="1"/>
  <c r="BB440" i="47" s="1"/>
  <c r="BI438" i="47"/>
  <c r="BG438" i="47"/>
  <c r="BE437" i="47"/>
  <c r="BD437" i="47"/>
  <c r="BC437" i="47"/>
  <c r="BB437" i="47"/>
  <c r="BE436" i="47"/>
  <c r="BE435" i="47" s="1"/>
  <c r="BD436" i="47"/>
  <c r="BD435" i="47" s="1"/>
  <c r="BC436" i="47"/>
  <c r="BC435" i="47" s="1"/>
  <c r="BB436" i="47"/>
  <c r="BB435" i="47" s="1"/>
  <c r="BI434" i="47"/>
  <c r="BG434" i="47"/>
  <c r="BF434" i="47"/>
  <c r="BD434" i="47"/>
  <c r="BE433" i="47"/>
  <c r="BE432" i="47" s="1"/>
  <c r="BE431" i="47" s="1"/>
  <c r="BC433" i="47"/>
  <c r="BC432" i="47" s="1"/>
  <c r="BC431" i="47" s="1"/>
  <c r="BB433" i="47"/>
  <c r="BB432" i="47" s="1"/>
  <c r="BB431" i="47" s="1"/>
  <c r="BI430" i="47"/>
  <c r="BH430" i="47"/>
  <c r="BG430" i="47"/>
  <c r="BF430" i="47"/>
  <c r="BI429" i="47"/>
  <c r="BI428" i="47" s="1"/>
  <c r="BH429" i="47"/>
  <c r="BH428" i="47" s="1"/>
  <c r="BG429" i="47"/>
  <c r="BG428" i="47" s="1"/>
  <c r="BE429" i="47"/>
  <c r="BE428" i="47" s="1"/>
  <c r="BD429" i="47"/>
  <c r="BC429" i="47"/>
  <c r="BC428" i="47" s="1"/>
  <c r="BB429" i="47"/>
  <c r="BB428" i="47" s="1"/>
  <c r="BD428" i="47"/>
  <c r="BH427" i="47"/>
  <c r="BG427" i="47"/>
  <c r="BF427" i="47"/>
  <c r="BE427" i="47"/>
  <c r="BH426" i="47"/>
  <c r="BH425" i="47" s="1"/>
  <c r="BD426" i="47"/>
  <c r="BD425" i="47" s="1"/>
  <c r="BC426" i="47"/>
  <c r="BC425" i="47" s="1"/>
  <c r="BB426" i="47"/>
  <c r="BB425" i="47" s="1"/>
  <c r="BI424" i="47"/>
  <c r="BG424" i="47"/>
  <c r="BF424" i="47"/>
  <c r="BD424" i="47"/>
  <c r="BE423" i="47"/>
  <c r="BC423" i="47"/>
  <c r="BB423" i="47"/>
  <c r="BI422" i="47"/>
  <c r="BG422" i="47"/>
  <c r="BF422" i="47"/>
  <c r="BD422" i="47"/>
  <c r="BE421" i="47"/>
  <c r="BC421" i="47"/>
  <c r="BB421" i="47"/>
  <c r="BI395" i="47"/>
  <c r="BH395" i="47"/>
  <c r="BF395" i="47"/>
  <c r="BC395" i="47"/>
  <c r="BE394" i="47"/>
  <c r="BE393" i="47" s="1"/>
  <c r="BE392" i="47" s="1"/>
  <c r="BD394" i="47"/>
  <c r="BD393" i="47" s="1"/>
  <c r="BD392" i="47" s="1"/>
  <c r="BB394" i="47"/>
  <c r="BB393" i="47" s="1"/>
  <c r="BB392" i="47" s="1"/>
  <c r="BI391" i="47"/>
  <c r="BH391" i="47"/>
  <c r="BF391" i="47"/>
  <c r="BC391" i="47"/>
  <c r="BI390" i="47"/>
  <c r="BH390" i="47"/>
  <c r="BF390" i="47"/>
  <c r="BC390" i="47"/>
  <c r="BE389" i="47"/>
  <c r="BE388" i="47" s="1"/>
  <c r="BD389" i="47"/>
  <c r="BD388" i="47" s="1"/>
  <c r="BB389" i="47"/>
  <c r="BB388" i="47" s="1"/>
  <c r="BI387" i="47"/>
  <c r="BH387" i="47"/>
  <c r="BF387" i="47"/>
  <c r="BC387" i="47"/>
  <c r="BE386" i="47"/>
  <c r="BE385" i="47" s="1"/>
  <c r="BD386" i="47"/>
  <c r="BD385" i="47" s="1"/>
  <c r="BB386" i="47"/>
  <c r="BB385" i="47" s="1"/>
  <c r="BI384" i="47"/>
  <c r="BH384" i="47"/>
  <c r="BF384" i="47"/>
  <c r="BC384" i="47"/>
  <c r="BE383" i="47"/>
  <c r="BE382" i="47" s="1"/>
  <c r="BD383" i="47"/>
  <c r="BD382" i="47" s="1"/>
  <c r="BB383" i="47"/>
  <c r="BB382" i="47" s="1"/>
  <c r="BI376" i="47"/>
  <c r="BH376" i="47"/>
  <c r="BF376" i="47"/>
  <c r="BC376" i="47"/>
  <c r="BI375" i="47"/>
  <c r="BI374" i="47" s="1"/>
  <c r="BE375" i="47"/>
  <c r="BE374" i="47" s="1"/>
  <c r="BD375" i="47"/>
  <c r="BD374" i="47" s="1"/>
  <c r="BB375" i="47"/>
  <c r="BB374" i="47" s="1"/>
  <c r="BI373" i="47"/>
  <c r="BG373" i="47"/>
  <c r="BF373" i="47"/>
  <c r="BD373" i="47"/>
  <c r="BE372" i="47"/>
  <c r="BC372" i="47"/>
  <c r="BB372" i="47"/>
  <c r="BI371" i="47"/>
  <c r="BG371" i="47"/>
  <c r="BF371" i="47"/>
  <c r="BD371" i="47"/>
  <c r="BE370" i="47"/>
  <c r="BC370" i="47"/>
  <c r="BB370" i="47"/>
  <c r="BI369" i="47"/>
  <c r="BG369" i="47"/>
  <c r="BF369" i="47"/>
  <c r="BD369" i="47"/>
  <c r="BI368" i="47"/>
  <c r="BE368" i="47"/>
  <c r="BC368" i="47"/>
  <c r="BB368" i="47"/>
  <c r="BI366" i="47"/>
  <c r="BG366" i="47"/>
  <c r="BF366" i="47"/>
  <c r="BD366" i="47"/>
  <c r="BE365" i="47"/>
  <c r="BE364" i="47" s="1"/>
  <c r="BC365" i="47"/>
  <c r="BC364" i="47" s="1"/>
  <c r="BB365" i="47"/>
  <c r="BB364" i="47" s="1"/>
  <c r="BI363" i="47"/>
  <c r="BH363" i="47"/>
  <c r="BF363" i="47"/>
  <c r="BC363" i="47"/>
  <c r="BE362" i="47"/>
  <c r="BD362" i="47"/>
  <c r="BB362" i="47"/>
  <c r="BI361" i="47"/>
  <c r="BH361" i="47"/>
  <c r="BF361" i="47"/>
  <c r="BC361" i="47"/>
  <c r="BE360" i="47"/>
  <c r="BD360" i="47"/>
  <c r="BB360" i="47"/>
  <c r="BI357" i="47"/>
  <c r="BG357" i="47"/>
  <c r="BF357" i="47"/>
  <c r="BD357" i="47"/>
  <c r="BI356" i="47"/>
  <c r="BE356" i="47"/>
  <c r="BC356" i="47"/>
  <c r="BB356" i="47"/>
  <c r="BI355" i="47"/>
  <c r="BG355" i="47"/>
  <c r="BF355" i="47"/>
  <c r="BD355" i="47"/>
  <c r="BE354" i="47"/>
  <c r="BC354" i="47"/>
  <c r="BB354" i="47"/>
  <c r="BI351" i="47"/>
  <c r="BH351" i="47"/>
  <c r="BG351" i="47"/>
  <c r="BE350" i="47"/>
  <c r="BE349" i="47" s="1"/>
  <c r="BD350" i="47"/>
  <c r="BD349" i="47" s="1"/>
  <c r="BC350" i="47"/>
  <c r="BC349" i="47" s="1"/>
  <c r="BB350" i="47"/>
  <c r="BB349" i="47" s="1"/>
  <c r="BI342" i="47"/>
  <c r="BH342" i="47"/>
  <c r="BF342" i="47"/>
  <c r="BC342" i="47"/>
  <c r="BE341" i="47"/>
  <c r="BE340" i="47" s="1"/>
  <c r="BD341" i="47"/>
  <c r="BD340" i="47" s="1"/>
  <c r="BB341" i="47"/>
  <c r="BB340" i="47" s="1"/>
  <c r="BI339" i="47"/>
  <c r="BH339" i="47"/>
  <c r="BF339" i="47"/>
  <c r="BC339" i="47"/>
  <c r="BE338" i="47"/>
  <c r="BE337" i="47" s="1"/>
  <c r="BD338" i="47"/>
  <c r="BD337" i="47" s="1"/>
  <c r="BB338" i="47"/>
  <c r="BB337" i="47" s="1"/>
  <c r="BI336" i="47"/>
  <c r="BH336" i="47"/>
  <c r="BG336" i="47"/>
  <c r="BF336" i="47"/>
  <c r="BH335" i="47"/>
  <c r="BH334" i="47" s="1"/>
  <c r="BE335" i="47"/>
  <c r="BE334" i="47" s="1"/>
  <c r="BD335" i="47"/>
  <c r="BD334" i="47" s="1"/>
  <c r="BC335" i="47"/>
  <c r="BC334" i="47" s="1"/>
  <c r="BB335" i="47"/>
  <c r="BB334" i="47" s="1"/>
  <c r="BI333" i="47"/>
  <c r="BH333" i="47"/>
  <c r="BG333" i="47"/>
  <c r="BF333" i="47"/>
  <c r="BE332" i="47"/>
  <c r="BE331" i="47" s="1"/>
  <c r="BD332" i="47"/>
  <c r="BD331" i="47" s="1"/>
  <c r="BC332" i="47"/>
  <c r="BC331" i="47" s="1"/>
  <c r="BB332" i="47"/>
  <c r="BB331" i="47" s="1"/>
  <c r="BI330" i="47"/>
  <c r="BH330" i="47"/>
  <c r="BG330" i="47"/>
  <c r="BF330" i="47"/>
  <c r="BE329" i="47"/>
  <c r="BE328" i="47" s="1"/>
  <c r="BD329" i="47"/>
  <c r="BD328" i="47" s="1"/>
  <c r="BC329" i="47"/>
  <c r="BC328" i="47" s="1"/>
  <c r="BB329" i="47"/>
  <c r="BB328" i="47" s="1"/>
  <c r="BI327" i="47"/>
  <c r="BG327" i="47"/>
  <c r="BF327" i="47"/>
  <c r="BD327" i="47"/>
  <c r="BE326" i="47"/>
  <c r="BE325" i="47" s="1"/>
  <c r="BC326" i="47"/>
  <c r="BC325" i="47" s="1"/>
  <c r="BB326" i="47"/>
  <c r="BB325" i="47" s="1"/>
  <c r="BI324" i="47"/>
  <c r="BQ324" i="47" s="1"/>
  <c r="BQ323" i="47" s="1"/>
  <c r="BQ322" i="47" s="1"/>
  <c r="BG324" i="47"/>
  <c r="BO324" i="47" s="1"/>
  <c r="BO323" i="47" s="1"/>
  <c r="BO322" i="47" s="1"/>
  <c r="BF324" i="47"/>
  <c r="BN324" i="47" s="1"/>
  <c r="BN323" i="47" s="1"/>
  <c r="BN322" i="47" s="1"/>
  <c r="BD324" i="47"/>
  <c r="BD323" i="47" s="1"/>
  <c r="BD322" i="47" s="1"/>
  <c r="BE323" i="47"/>
  <c r="BE322" i="47" s="1"/>
  <c r="BC323" i="47"/>
  <c r="BC322" i="47" s="1"/>
  <c r="BB323" i="47"/>
  <c r="BB322" i="47" s="1"/>
  <c r="BI321" i="47"/>
  <c r="BG321" i="47"/>
  <c r="BF321" i="47"/>
  <c r="BD321" i="47"/>
  <c r="BE320" i="47"/>
  <c r="BE319" i="47" s="1"/>
  <c r="BC320" i="47"/>
  <c r="BC319" i="47" s="1"/>
  <c r="BB320" i="47"/>
  <c r="BB319" i="47" s="1"/>
  <c r="BI318" i="47"/>
  <c r="BH318" i="47"/>
  <c r="BF318" i="47"/>
  <c r="BC318" i="47"/>
  <c r="BE317" i="47"/>
  <c r="BE316" i="47" s="1"/>
  <c r="BD317" i="47"/>
  <c r="BD316" i="47" s="1"/>
  <c r="BB317" i="47"/>
  <c r="BB316" i="47" s="1"/>
  <c r="BI315" i="47"/>
  <c r="BH315" i="47"/>
  <c r="BF315" i="47"/>
  <c r="BC315" i="47"/>
  <c r="BE314" i="47"/>
  <c r="BE313" i="47" s="1"/>
  <c r="BD314" i="47"/>
  <c r="BD313" i="47" s="1"/>
  <c r="BI305" i="47"/>
  <c r="BH305" i="47"/>
  <c r="BF305" i="47"/>
  <c r="BC305" i="47"/>
  <c r="BC304" i="47" s="1"/>
  <c r="BC303" i="47" s="1"/>
  <c r="BE304" i="47"/>
  <c r="BE303" i="47" s="1"/>
  <c r="BD304" i="47"/>
  <c r="BD303" i="47" s="1"/>
  <c r="BB304" i="47"/>
  <c r="BB303" i="47" s="1"/>
  <c r="BI302" i="47"/>
  <c r="BG302" i="47"/>
  <c r="BF302" i="47"/>
  <c r="BD302" i="47"/>
  <c r="BD301" i="47" s="1"/>
  <c r="BD300" i="47" s="1"/>
  <c r="BE301" i="47"/>
  <c r="BE300" i="47" s="1"/>
  <c r="BC301" i="47"/>
  <c r="BC300" i="47" s="1"/>
  <c r="BB301" i="47"/>
  <c r="BB300" i="47" s="1"/>
  <c r="BI299" i="47"/>
  <c r="BI298" i="47" s="1"/>
  <c r="BI297" i="47" s="1"/>
  <c r="BG299" i="47"/>
  <c r="BF299" i="47"/>
  <c r="BD299" i="47"/>
  <c r="BE298" i="47"/>
  <c r="BE297" i="47" s="1"/>
  <c r="BC298" i="47"/>
  <c r="BC297" i="47" s="1"/>
  <c r="BB298" i="47"/>
  <c r="BB297" i="47" s="1"/>
  <c r="BI296" i="47"/>
  <c r="BG296" i="47"/>
  <c r="BF296" i="47"/>
  <c r="BD296" i="47"/>
  <c r="BE295" i="47"/>
  <c r="BE294" i="47" s="1"/>
  <c r="BC295" i="47"/>
  <c r="BC294" i="47" s="1"/>
  <c r="BB295" i="47"/>
  <c r="BB294" i="47" s="1"/>
  <c r="BI293" i="47"/>
  <c r="BH293" i="47"/>
  <c r="BF293" i="47"/>
  <c r="BC293" i="47"/>
  <c r="BE292" i="47"/>
  <c r="BE291" i="47" s="1"/>
  <c r="BD292" i="47"/>
  <c r="BD291" i="47" s="1"/>
  <c r="BB292" i="47"/>
  <c r="BB291" i="47" s="1"/>
  <c r="BH287" i="47"/>
  <c r="BG287" i="47"/>
  <c r="BF287" i="47"/>
  <c r="BF286" i="47" s="1"/>
  <c r="BE287" i="47"/>
  <c r="BH286" i="47"/>
  <c r="BD286" i="47"/>
  <c r="BC286" i="47"/>
  <c r="BB286" i="47"/>
  <c r="BI284" i="47"/>
  <c r="BG284" i="47"/>
  <c r="BF284" i="47"/>
  <c r="BD284" i="47"/>
  <c r="BE283" i="47"/>
  <c r="BE282" i="47" s="1"/>
  <c r="BC283" i="47"/>
  <c r="BC282" i="47" s="1"/>
  <c r="BB283" i="47"/>
  <c r="BB282" i="47" s="1"/>
  <c r="BI281" i="47"/>
  <c r="BG281" i="47"/>
  <c r="BF281" i="47"/>
  <c r="BD281" i="47"/>
  <c r="BE280" i="47"/>
  <c r="BC280" i="47"/>
  <c r="BB280" i="47"/>
  <c r="BI278" i="47"/>
  <c r="BG278" i="47"/>
  <c r="BF278" i="47"/>
  <c r="BD278" i="47"/>
  <c r="BE277" i="47"/>
  <c r="BE276" i="47" s="1"/>
  <c r="BC277" i="47"/>
  <c r="BB277" i="47"/>
  <c r="BI267" i="47"/>
  <c r="BG267" i="47"/>
  <c r="BF267" i="47"/>
  <c r="BD267" i="47"/>
  <c r="BE266" i="47"/>
  <c r="BE265" i="47" s="1"/>
  <c r="BE264" i="47" s="1"/>
  <c r="BC266" i="47"/>
  <c r="BC265" i="47" s="1"/>
  <c r="BC264" i="47" s="1"/>
  <c r="BB266" i="47"/>
  <c r="BB265" i="47" s="1"/>
  <c r="BB264" i="47" s="1"/>
  <c r="BI263" i="47"/>
  <c r="BH263" i="47"/>
  <c r="BG263" i="47"/>
  <c r="BE262" i="47"/>
  <c r="BE261" i="47" s="1"/>
  <c r="BD262" i="47"/>
  <c r="BD261" i="47" s="1"/>
  <c r="BC262" i="47"/>
  <c r="BC261" i="47" s="1"/>
  <c r="BB262" i="47"/>
  <c r="BB261" i="47" s="1"/>
  <c r="BI255" i="47"/>
  <c r="BH255" i="47"/>
  <c r="BF255" i="47"/>
  <c r="BC255" i="47"/>
  <c r="BE254" i="47"/>
  <c r="BE251" i="47" s="1"/>
  <c r="BD254" i="47"/>
  <c r="BD251" i="47" s="1"/>
  <c r="BB254" i="47"/>
  <c r="BB251" i="47" s="1"/>
  <c r="BI249" i="47"/>
  <c r="BG249" i="47"/>
  <c r="BF249" i="47"/>
  <c r="BD249" i="47"/>
  <c r="BE248" i="47"/>
  <c r="BE247" i="47" s="1"/>
  <c r="BE246" i="47" s="1"/>
  <c r="BC248" i="47"/>
  <c r="BC247" i="47" s="1"/>
  <c r="BC246" i="47" s="1"/>
  <c r="BB248" i="47"/>
  <c r="BB247" i="47" s="1"/>
  <c r="BB246" i="47" s="1"/>
  <c r="BI244" i="47"/>
  <c r="BG244" i="47"/>
  <c r="BF244" i="47"/>
  <c r="BD244" i="47"/>
  <c r="BE243" i="47"/>
  <c r="BE242" i="47" s="1"/>
  <c r="BE241" i="47" s="1"/>
  <c r="BC243" i="47"/>
  <c r="BC242" i="47" s="1"/>
  <c r="BC241" i="47" s="1"/>
  <c r="BB243" i="47"/>
  <c r="BB242" i="47" s="1"/>
  <c r="BB241" i="47" s="1"/>
  <c r="BI240" i="47"/>
  <c r="BG240" i="47"/>
  <c r="BF240" i="47"/>
  <c r="BD240" i="47"/>
  <c r="BE239" i="47"/>
  <c r="BE238" i="47" s="1"/>
  <c r="BC239" i="47"/>
  <c r="BC238" i="47" s="1"/>
  <c r="BB239" i="47"/>
  <c r="BB238" i="47" s="1"/>
  <c r="BI237" i="47"/>
  <c r="BH237" i="47"/>
  <c r="BG237" i="47"/>
  <c r="BE236" i="47"/>
  <c r="BE235" i="47" s="1"/>
  <c r="BD236" i="47"/>
  <c r="BD235" i="47" s="1"/>
  <c r="BC236" i="47"/>
  <c r="BC235" i="47" s="1"/>
  <c r="BB236" i="47"/>
  <c r="BB235" i="47" s="1"/>
  <c r="BI234" i="47"/>
  <c r="BH234" i="47"/>
  <c r="BG234" i="47"/>
  <c r="BE233" i="47"/>
  <c r="BE232" i="47" s="1"/>
  <c r="BD233" i="47"/>
  <c r="BD232" i="47" s="1"/>
  <c r="BC233" i="47"/>
  <c r="BC232" i="47" s="1"/>
  <c r="BB233" i="47"/>
  <c r="BB232" i="47" s="1"/>
  <c r="BH231" i="47"/>
  <c r="BG231" i="47"/>
  <c r="BF231" i="47"/>
  <c r="BE231" i="47"/>
  <c r="BD230" i="47"/>
  <c r="BC230" i="47"/>
  <c r="BB230" i="47"/>
  <c r="BH229" i="47"/>
  <c r="BH228" i="47" s="1"/>
  <c r="BG229" i="47"/>
  <c r="BF229" i="47"/>
  <c r="BE229" i="47"/>
  <c r="BD228" i="47"/>
  <c r="BC228" i="47"/>
  <c r="BC227" i="47" s="1"/>
  <c r="BB228" i="47"/>
  <c r="BI226" i="47"/>
  <c r="BG226" i="47"/>
  <c r="BF226" i="47"/>
  <c r="BD226" i="47"/>
  <c r="BI225" i="47"/>
  <c r="BI224" i="47" s="1"/>
  <c r="BE225" i="47"/>
  <c r="BE224" i="47" s="1"/>
  <c r="BC225" i="47"/>
  <c r="BC224" i="47" s="1"/>
  <c r="BB225" i="47"/>
  <c r="BB224" i="47" s="1"/>
  <c r="BI223" i="47"/>
  <c r="BG223" i="47"/>
  <c r="BF223" i="47"/>
  <c r="BD223" i="47"/>
  <c r="BI222" i="47"/>
  <c r="BE222" i="47"/>
  <c r="BC222" i="47"/>
  <c r="BB222" i="47"/>
  <c r="BI221" i="47"/>
  <c r="BG221" i="47"/>
  <c r="BF221" i="47"/>
  <c r="BD221" i="47"/>
  <c r="BE220" i="47"/>
  <c r="BC220" i="47"/>
  <c r="BB220" i="47"/>
  <c r="BI218" i="47"/>
  <c r="BG218" i="47"/>
  <c r="BF218" i="47"/>
  <c r="BD218" i="47"/>
  <c r="BE217" i="47"/>
  <c r="BE216" i="47" s="1"/>
  <c r="BC217" i="47"/>
  <c r="BC216" i="47" s="1"/>
  <c r="BB217" i="47"/>
  <c r="BB216" i="47" s="1"/>
  <c r="BI215" i="47"/>
  <c r="BG215" i="47"/>
  <c r="BF215" i="47"/>
  <c r="BD215" i="47"/>
  <c r="BE214" i="47"/>
  <c r="BE213" i="47" s="1"/>
  <c r="BC214" i="47"/>
  <c r="BC213" i="47" s="1"/>
  <c r="BB214" i="47"/>
  <c r="BB213" i="47" s="1"/>
  <c r="BI212" i="47"/>
  <c r="BH212" i="47"/>
  <c r="BF212" i="47"/>
  <c r="BC212" i="47"/>
  <c r="BI211" i="47"/>
  <c r="BI210" i="47" s="1"/>
  <c r="BE211" i="47"/>
  <c r="BE210" i="47" s="1"/>
  <c r="BD211" i="47"/>
  <c r="BD210" i="47" s="1"/>
  <c r="BB211" i="47"/>
  <c r="BB210" i="47" s="1"/>
  <c r="BI209" i="47"/>
  <c r="BH209" i="47"/>
  <c r="BG209" i="47"/>
  <c r="BB209" i="47"/>
  <c r="BE208" i="47"/>
  <c r="BE207" i="47" s="1"/>
  <c r="BD208" i="47"/>
  <c r="BD207" i="47" s="1"/>
  <c r="BC208" i="47"/>
  <c r="BC207" i="47" s="1"/>
  <c r="BI206" i="47"/>
  <c r="BG206" i="47"/>
  <c r="BD206" i="47"/>
  <c r="BE205" i="47"/>
  <c r="BE204" i="47" s="1"/>
  <c r="BC205" i="47"/>
  <c r="BC204" i="47" s="1"/>
  <c r="BB205" i="47"/>
  <c r="BB204" i="47" s="1"/>
  <c r="BI201" i="47"/>
  <c r="BH201" i="47"/>
  <c r="BF201" i="47"/>
  <c r="BC201" i="47"/>
  <c r="BE200" i="47"/>
  <c r="BE199" i="47" s="1"/>
  <c r="BD200" i="47"/>
  <c r="BD199" i="47" s="1"/>
  <c r="BB200" i="47"/>
  <c r="BB199" i="47" s="1"/>
  <c r="BI198" i="47"/>
  <c r="BG198" i="47"/>
  <c r="BF198" i="47"/>
  <c r="BD198" i="47"/>
  <c r="BE197" i="47"/>
  <c r="BE196" i="47" s="1"/>
  <c r="BC197" i="47"/>
  <c r="BC196" i="47" s="1"/>
  <c r="BB197" i="47"/>
  <c r="BB196" i="47" s="1"/>
  <c r="BI195" i="47"/>
  <c r="BG195" i="47"/>
  <c r="BF195" i="47"/>
  <c r="BD195" i="47"/>
  <c r="BE194" i="47"/>
  <c r="BE193" i="47" s="1"/>
  <c r="BC194" i="47"/>
  <c r="BC193" i="47" s="1"/>
  <c r="BB194" i="47"/>
  <c r="BB193" i="47" s="1"/>
  <c r="BI192" i="47"/>
  <c r="BG192" i="47"/>
  <c r="BF192" i="47"/>
  <c r="BD192" i="47"/>
  <c r="BD191" i="47" s="1"/>
  <c r="BD190" i="47" s="1"/>
  <c r="BI191" i="47"/>
  <c r="BI190" i="47" s="1"/>
  <c r="BE191" i="47"/>
  <c r="BE190" i="47" s="1"/>
  <c r="BC191" i="47"/>
  <c r="BC190" i="47" s="1"/>
  <c r="BB191" i="47"/>
  <c r="BB190" i="47" s="1"/>
  <c r="BI187" i="47"/>
  <c r="BG187" i="47"/>
  <c r="BF187" i="47"/>
  <c r="BD187" i="47"/>
  <c r="BE186" i="47"/>
  <c r="BE185" i="47" s="1"/>
  <c r="BE184" i="47" s="1"/>
  <c r="BE183" i="47" s="1"/>
  <c r="BC186" i="47"/>
  <c r="BC185" i="47" s="1"/>
  <c r="BC184" i="47" s="1"/>
  <c r="BC183" i="47" s="1"/>
  <c r="BB186" i="47"/>
  <c r="BB185" i="47" s="1"/>
  <c r="BB184" i="47" s="1"/>
  <c r="BB183" i="47" s="1"/>
  <c r="BI182" i="47"/>
  <c r="BH182" i="47"/>
  <c r="BG182" i="47"/>
  <c r="BE181" i="47"/>
  <c r="BE180" i="47" s="1"/>
  <c r="BE176" i="47" s="1"/>
  <c r="BD181" i="47"/>
  <c r="BD180" i="47" s="1"/>
  <c r="BD176" i="47" s="1"/>
  <c r="BC181" i="47"/>
  <c r="BC180" i="47" s="1"/>
  <c r="BC176" i="47" s="1"/>
  <c r="BB181" i="47"/>
  <c r="BB180" i="47" s="1"/>
  <c r="BB176" i="47" s="1"/>
  <c r="BI175" i="47"/>
  <c r="BH175" i="47"/>
  <c r="BG175" i="47"/>
  <c r="BB175" i="47"/>
  <c r="BE174" i="47"/>
  <c r="BE173" i="47" s="1"/>
  <c r="BE172" i="47" s="1"/>
  <c r="BD174" i="47"/>
  <c r="BD173" i="47" s="1"/>
  <c r="BD172" i="47" s="1"/>
  <c r="BC174" i="47"/>
  <c r="BC173" i="47" s="1"/>
  <c r="BC172" i="47" s="1"/>
  <c r="BI168" i="47"/>
  <c r="BG168" i="47"/>
  <c r="BF168" i="47"/>
  <c r="BD168" i="47"/>
  <c r="BE167" i="47"/>
  <c r="BE166" i="47" s="1"/>
  <c r="BC167" i="47"/>
  <c r="BC166" i="47" s="1"/>
  <c r="BB167" i="47"/>
  <c r="BB166" i="47" s="1"/>
  <c r="BI165" i="47"/>
  <c r="BG165" i="47"/>
  <c r="BF165" i="47"/>
  <c r="BD165" i="47"/>
  <c r="BE164" i="47"/>
  <c r="BE163" i="47" s="1"/>
  <c r="BC164" i="47"/>
  <c r="BC163" i="47" s="1"/>
  <c r="BB164" i="47"/>
  <c r="BB163" i="47" s="1"/>
  <c r="BI161" i="47"/>
  <c r="BG161" i="47"/>
  <c r="BF161" i="47"/>
  <c r="BD161" i="47"/>
  <c r="BE160" i="47"/>
  <c r="BE159" i="47" s="1"/>
  <c r="BC160" i="47"/>
  <c r="BC159" i="47" s="1"/>
  <c r="BB160" i="47"/>
  <c r="BB159" i="47" s="1"/>
  <c r="BI155" i="47"/>
  <c r="BG155" i="47"/>
  <c r="BF155" i="47"/>
  <c r="BD155" i="47"/>
  <c r="BE154" i="47"/>
  <c r="BE153" i="47" s="1"/>
  <c r="BC154" i="47"/>
  <c r="BC153" i="47" s="1"/>
  <c r="BB154" i="47"/>
  <c r="BB153" i="47" s="1"/>
  <c r="BI138" i="47"/>
  <c r="BG138" i="47"/>
  <c r="BF138" i="47"/>
  <c r="BE137" i="47"/>
  <c r="BE136" i="47" s="1"/>
  <c r="BE135" i="47" s="1"/>
  <c r="BC137" i="47"/>
  <c r="BC136" i="47" s="1"/>
  <c r="BC135" i="47" s="1"/>
  <c r="BB137" i="47"/>
  <c r="BB136" i="47" s="1"/>
  <c r="BB135" i="47" s="1"/>
  <c r="BI134" i="47"/>
  <c r="BG134" i="47"/>
  <c r="BF134" i="47"/>
  <c r="BD134" i="47"/>
  <c r="BE133" i="47"/>
  <c r="BE132" i="47" s="1"/>
  <c r="BE131" i="47" s="1"/>
  <c r="BC133" i="47"/>
  <c r="BC132" i="47" s="1"/>
  <c r="BC131" i="47" s="1"/>
  <c r="BB133" i="47"/>
  <c r="BB132" i="47" s="1"/>
  <c r="BB131" i="47" s="1"/>
  <c r="BI130" i="47"/>
  <c r="BG130" i="47"/>
  <c r="BF130" i="47"/>
  <c r="BD130" i="47"/>
  <c r="BE129" i="47"/>
  <c r="BE128" i="47" s="1"/>
  <c r="BC129" i="47"/>
  <c r="BC128" i="47" s="1"/>
  <c r="BB129" i="47"/>
  <c r="BB128" i="47" s="1"/>
  <c r="BI127" i="47"/>
  <c r="BG127" i="47"/>
  <c r="BF127" i="47"/>
  <c r="BD127" i="47"/>
  <c r="BE126" i="47"/>
  <c r="BE125" i="47" s="1"/>
  <c r="BC126" i="47"/>
  <c r="BC125" i="47" s="1"/>
  <c r="BB126" i="47"/>
  <c r="BB125" i="47" s="1"/>
  <c r="BI120" i="47"/>
  <c r="BH120" i="47"/>
  <c r="BF120" i="47"/>
  <c r="BC120" i="47"/>
  <c r="BE119" i="47"/>
  <c r="BE118" i="47" s="1"/>
  <c r="BE117" i="47" s="1"/>
  <c r="BD119" i="47"/>
  <c r="BD118" i="47" s="1"/>
  <c r="BD117" i="47" s="1"/>
  <c r="BB119" i="47"/>
  <c r="BB118" i="47" s="1"/>
  <c r="BB117" i="47" s="1"/>
  <c r="BI115" i="47"/>
  <c r="BG115" i="47"/>
  <c r="BF115" i="47"/>
  <c r="BD115" i="47"/>
  <c r="BI114" i="47"/>
  <c r="BI113" i="47" s="1"/>
  <c r="BE114" i="47"/>
  <c r="BE113" i="47" s="1"/>
  <c r="BC114" i="47"/>
  <c r="BC113" i="47" s="1"/>
  <c r="BB114" i="47"/>
  <c r="BB113" i="47" s="1"/>
  <c r="BI112" i="47"/>
  <c r="BI111" i="47" s="1"/>
  <c r="BG112" i="47"/>
  <c r="BF112" i="47"/>
  <c r="BD112" i="47"/>
  <c r="BE111" i="47"/>
  <c r="BC111" i="47"/>
  <c r="BB111" i="47"/>
  <c r="BI110" i="47"/>
  <c r="BG110" i="47"/>
  <c r="BF110" i="47"/>
  <c r="BD110" i="47"/>
  <c r="BE109" i="47"/>
  <c r="BC109" i="47"/>
  <c r="BB109" i="47"/>
  <c r="BI108" i="47"/>
  <c r="BG108" i="47"/>
  <c r="BF108" i="47"/>
  <c r="BD108" i="47"/>
  <c r="BE107" i="47"/>
  <c r="BC107" i="47"/>
  <c r="BB107" i="47"/>
  <c r="BI103" i="47"/>
  <c r="BH103" i="47"/>
  <c r="BF103" i="47"/>
  <c r="BC103" i="47"/>
  <c r="BE102" i="47"/>
  <c r="BD102" i="47"/>
  <c r="BB102" i="47"/>
  <c r="BH101" i="47"/>
  <c r="BH100" i="47" s="1"/>
  <c r="BG101" i="47"/>
  <c r="BF101" i="47"/>
  <c r="BE101" i="47"/>
  <c r="BD100" i="47"/>
  <c r="BC100" i="47"/>
  <c r="BB100" i="47"/>
  <c r="BH99" i="47"/>
  <c r="BG99" i="47"/>
  <c r="BF99" i="47"/>
  <c r="BE99" i="47"/>
  <c r="BD98" i="47"/>
  <c r="BC98" i="47"/>
  <c r="BB98" i="47"/>
  <c r="BI94" i="47"/>
  <c r="BG94" i="47"/>
  <c r="BF94" i="47"/>
  <c r="BD94" i="47"/>
  <c r="BE93" i="47"/>
  <c r="BE92" i="47" s="1"/>
  <c r="BC93" i="47"/>
  <c r="BC92" i="47" s="1"/>
  <c r="BB93" i="47"/>
  <c r="BB92" i="47" s="1"/>
  <c r="BI88" i="47"/>
  <c r="BG88" i="47"/>
  <c r="BF88" i="47"/>
  <c r="BD88" i="47"/>
  <c r="BE87" i="47"/>
  <c r="BE86" i="47" s="1"/>
  <c r="BC87" i="47"/>
  <c r="BC86" i="47" s="1"/>
  <c r="BB87" i="47"/>
  <c r="BB86" i="47" s="1"/>
  <c r="BI85" i="47"/>
  <c r="BG85" i="47"/>
  <c r="BF85" i="47"/>
  <c r="BD85" i="47"/>
  <c r="BE84" i="47"/>
  <c r="BE83" i="47" s="1"/>
  <c r="BC84" i="47"/>
  <c r="BC83" i="47" s="1"/>
  <c r="BB84" i="47"/>
  <c r="BB83" i="47" s="1"/>
  <c r="BI77" i="47"/>
  <c r="BH77" i="47"/>
  <c r="BF77" i="47"/>
  <c r="BC77" i="47"/>
  <c r="BE76" i="47"/>
  <c r="BE75" i="47" s="1"/>
  <c r="BE74" i="47" s="1"/>
  <c r="BD76" i="47"/>
  <c r="BD75" i="47" s="1"/>
  <c r="BD74" i="47" s="1"/>
  <c r="BB76" i="47"/>
  <c r="BB75" i="47" s="1"/>
  <c r="BB74" i="47" s="1"/>
  <c r="BH58" i="47"/>
  <c r="BG58" i="47"/>
  <c r="BF58" i="47"/>
  <c r="BE58" i="47"/>
  <c r="BD57" i="47"/>
  <c r="BD56" i="47" s="1"/>
  <c r="BC57" i="47"/>
  <c r="BC56" i="47" s="1"/>
  <c r="BB57" i="47"/>
  <c r="BB56" i="47" s="1"/>
  <c r="BI55" i="47"/>
  <c r="BG55" i="47"/>
  <c r="BF55" i="47"/>
  <c r="BD55" i="47"/>
  <c r="BE54" i="47"/>
  <c r="BE53" i="47" s="1"/>
  <c r="BC54" i="47"/>
  <c r="BC53" i="47" s="1"/>
  <c r="BB54" i="47"/>
  <c r="BB53" i="47" s="1"/>
  <c r="BI52" i="47"/>
  <c r="BG52" i="47"/>
  <c r="BF52" i="47"/>
  <c r="BD52" i="47"/>
  <c r="BE51" i="47"/>
  <c r="BE50" i="47" s="1"/>
  <c r="BC51" i="47"/>
  <c r="BC50" i="47" s="1"/>
  <c r="BB51" i="47"/>
  <c r="BB50" i="47" s="1"/>
  <c r="BI49" i="47"/>
  <c r="BG49" i="47"/>
  <c r="BF49" i="47"/>
  <c r="BD49" i="47"/>
  <c r="BE48" i="47"/>
  <c r="BE47" i="47" s="1"/>
  <c r="BC48" i="47"/>
  <c r="BC47" i="47" s="1"/>
  <c r="BB48" i="47"/>
  <c r="BB47" i="47" s="1"/>
  <c r="BI46" i="47"/>
  <c r="BG46" i="47"/>
  <c r="BF46" i="47"/>
  <c r="BD46" i="47"/>
  <c r="BE45" i="47"/>
  <c r="BC45" i="47"/>
  <c r="BB45" i="47"/>
  <c r="BI44" i="47"/>
  <c r="BG44" i="47"/>
  <c r="BF44" i="47"/>
  <c r="BD44" i="47"/>
  <c r="BE43" i="47"/>
  <c r="BC43" i="47"/>
  <c r="BB43" i="47"/>
  <c r="BI42" i="47"/>
  <c r="BG42" i="47"/>
  <c r="BF42" i="47"/>
  <c r="BD42" i="47"/>
  <c r="BE41" i="47"/>
  <c r="BC41" i="47"/>
  <c r="BB41" i="47"/>
  <c r="BI39" i="47"/>
  <c r="BG39" i="47"/>
  <c r="BF39" i="47"/>
  <c r="BD39" i="47"/>
  <c r="BI38" i="47"/>
  <c r="BI37" i="47" s="1"/>
  <c r="BE38" i="47"/>
  <c r="BE37" i="47" s="1"/>
  <c r="BC38" i="47"/>
  <c r="BC37" i="47" s="1"/>
  <c r="BB38" i="47"/>
  <c r="BB37" i="47" s="1"/>
  <c r="BI36" i="47"/>
  <c r="BH36" i="47"/>
  <c r="BF36" i="47"/>
  <c r="BC36" i="47"/>
  <c r="BE35" i="47"/>
  <c r="BD35" i="47"/>
  <c r="BB35" i="47"/>
  <c r="BI34" i="47"/>
  <c r="BH34" i="47"/>
  <c r="BF34" i="47"/>
  <c r="BC34" i="47"/>
  <c r="BE33" i="47"/>
  <c r="BD33" i="47"/>
  <c r="BB33" i="47"/>
  <c r="BI31" i="47"/>
  <c r="BH31" i="47"/>
  <c r="BF31" i="47"/>
  <c r="BC31" i="47"/>
  <c r="BE30" i="47"/>
  <c r="BD30" i="47"/>
  <c r="BB30" i="47"/>
  <c r="BI29" i="47"/>
  <c r="BH29" i="47"/>
  <c r="BF29" i="47"/>
  <c r="BC29" i="47"/>
  <c r="BE28" i="47"/>
  <c r="BD28" i="47"/>
  <c r="BB28" i="47"/>
  <c r="BI26" i="47"/>
  <c r="BH26" i="47"/>
  <c r="BF26" i="47"/>
  <c r="BC26" i="47"/>
  <c r="BE25" i="47"/>
  <c r="BD25" i="47"/>
  <c r="BB25" i="47"/>
  <c r="BH24" i="47"/>
  <c r="BH23" i="47" s="1"/>
  <c r="BG24" i="47"/>
  <c r="BF24" i="47"/>
  <c r="BI24" i="47"/>
  <c r="BE23" i="47"/>
  <c r="BD23" i="47"/>
  <c r="BC23" i="47"/>
  <c r="BB23" i="47"/>
  <c r="BI21" i="47"/>
  <c r="BH21" i="47"/>
  <c r="BF21" i="47"/>
  <c r="BC21" i="47"/>
  <c r="BE20" i="47"/>
  <c r="BD20" i="47"/>
  <c r="BB20" i="47"/>
  <c r="BI19" i="47"/>
  <c r="BH19" i="47"/>
  <c r="BF19" i="47"/>
  <c r="BC19" i="47"/>
  <c r="BE18" i="47"/>
  <c r="BD18" i="47"/>
  <c r="BB18" i="47"/>
  <c r="BI16" i="47"/>
  <c r="BH16" i="47"/>
  <c r="BF16" i="47"/>
  <c r="BC16" i="47"/>
  <c r="BE15" i="47"/>
  <c r="BD15" i="47"/>
  <c r="BB15" i="47"/>
  <c r="BI14" i="47"/>
  <c r="BH14" i="47"/>
  <c r="BF14" i="47"/>
  <c r="BC14" i="47"/>
  <c r="BE13" i="47"/>
  <c r="BD13" i="47"/>
  <c r="BB13" i="47"/>
  <c r="Z175" i="47"/>
  <c r="BD32" i="47" l="1"/>
  <c r="BX359" i="47"/>
  <c r="AV124" i="47"/>
  <c r="BE22" i="47"/>
  <c r="BE32" i="47"/>
  <c r="BF429" i="47"/>
  <c r="BF428" i="47" s="1"/>
  <c r="BW76" i="47"/>
  <c r="BW75" i="47" s="1"/>
  <c r="BW74" i="47" s="1"/>
  <c r="BX154" i="47"/>
  <c r="BX153" i="47" s="1"/>
  <c r="BW362" i="47"/>
  <c r="BX54" i="47"/>
  <c r="BX53" i="47" s="1"/>
  <c r="CA38" i="47"/>
  <c r="CA37" i="47" s="1"/>
  <c r="CA233" i="47"/>
  <c r="CA232" i="47" s="1"/>
  <c r="BI323" i="47"/>
  <c r="BI322" i="47" s="1"/>
  <c r="CC191" i="47"/>
  <c r="CC190" i="47" s="1"/>
  <c r="BX295" i="47"/>
  <c r="BX294" i="47" s="1"/>
  <c r="BI129" i="47"/>
  <c r="BI128" i="47" s="1"/>
  <c r="BV219" i="47"/>
  <c r="BX356" i="47"/>
  <c r="BZ362" i="47"/>
  <c r="BX370" i="47"/>
  <c r="BI283" i="47"/>
  <c r="BI282" i="47" s="1"/>
  <c r="BX460" i="47"/>
  <c r="BX459" i="47" s="1"/>
  <c r="CA356" i="47"/>
  <c r="AN123" i="47"/>
  <c r="AN122" i="47" s="1"/>
  <c r="BZ329" i="47"/>
  <c r="BZ328" i="47" s="1"/>
  <c r="CC154" i="47"/>
  <c r="CC153" i="47" s="1"/>
  <c r="CC233" i="47"/>
  <c r="CC232" i="47" s="1"/>
  <c r="CC356" i="47"/>
  <c r="BW28" i="47"/>
  <c r="BI76" i="47"/>
  <c r="BI75" i="47" s="1"/>
  <c r="BI74" i="47" s="1"/>
  <c r="BI84" i="47"/>
  <c r="BI83" i="47" s="1"/>
  <c r="BB276" i="47"/>
  <c r="BD22" i="47"/>
  <c r="BG335" i="47"/>
  <c r="BG334" i="47" s="1"/>
  <c r="BZ233" i="47"/>
  <c r="BZ232" i="47" s="1"/>
  <c r="CB332" i="47"/>
  <c r="CB331" i="47" s="1"/>
  <c r="CA370" i="47"/>
  <c r="CA367" i="47" s="1"/>
  <c r="BI295" i="47"/>
  <c r="BI294" i="47" s="1"/>
  <c r="CA48" i="47"/>
  <c r="CA47" i="47" s="1"/>
  <c r="CC394" i="47"/>
  <c r="CC393" i="47" s="1"/>
  <c r="CC392" i="47" s="1"/>
  <c r="BI33" i="47"/>
  <c r="CC236" i="47"/>
  <c r="CC235" i="47" s="1"/>
  <c r="BV162" i="47"/>
  <c r="BD370" i="47"/>
  <c r="BG191" i="47"/>
  <c r="BG190" i="47" s="1"/>
  <c r="BC33" i="47"/>
  <c r="BI335" i="47"/>
  <c r="BI334" i="47" s="1"/>
  <c r="BD12" i="47"/>
  <c r="BB451" i="47"/>
  <c r="BB450" i="47" s="1"/>
  <c r="BB449" i="47" s="1"/>
  <c r="BB448" i="47" s="1"/>
  <c r="BY32" i="47"/>
  <c r="CB329" i="47"/>
  <c r="CB328" i="47" s="1"/>
  <c r="BZ335" i="47"/>
  <c r="BZ334" i="47" s="1"/>
  <c r="BG329" i="47"/>
  <c r="BG328" i="47" s="1"/>
  <c r="BG109" i="47"/>
  <c r="BX45" i="47"/>
  <c r="BY17" i="47"/>
  <c r="BQ16" i="47"/>
  <c r="BQ24" i="47"/>
  <c r="BN26" i="47"/>
  <c r="BP29" i="47"/>
  <c r="BN34" i="47"/>
  <c r="BG38" i="47"/>
  <c r="BG37" i="47" s="1"/>
  <c r="BD43" i="47"/>
  <c r="BG48" i="47"/>
  <c r="BG47" i="47" s="1"/>
  <c r="BD54" i="47"/>
  <c r="BD53" i="47" s="1"/>
  <c r="BO88" i="47"/>
  <c r="BQ94" i="47"/>
  <c r="BO112" i="47"/>
  <c r="BQ120" i="47"/>
  <c r="BD129" i="47"/>
  <c r="BD128" i="47" s="1"/>
  <c r="BQ138" i="47"/>
  <c r="BN161" i="47"/>
  <c r="BQ168" i="47"/>
  <c r="BF175" i="47"/>
  <c r="BP212" i="47"/>
  <c r="BN221" i="47"/>
  <c r="BF222" i="47"/>
  <c r="BO231" i="47"/>
  <c r="BO249" i="47"/>
  <c r="BQ255" i="47"/>
  <c r="BQ267" i="47"/>
  <c r="BO287" i="47"/>
  <c r="BQ293" i="47"/>
  <c r="BO327" i="47"/>
  <c r="BG332" i="47"/>
  <c r="BG331" i="47" s="1"/>
  <c r="BD356" i="47"/>
  <c r="BP363" i="47"/>
  <c r="BQ366" i="47"/>
  <c r="BQ371" i="47"/>
  <c r="BN384" i="47"/>
  <c r="BN443" i="47"/>
  <c r="BI452" i="47"/>
  <c r="BN455" i="47"/>
  <c r="BO461" i="47"/>
  <c r="BP467" i="47"/>
  <c r="BW13" i="47"/>
  <c r="BX22" i="47"/>
  <c r="CH26" i="47"/>
  <c r="CH34" i="47"/>
  <c r="CK42" i="47"/>
  <c r="CH44" i="47"/>
  <c r="CC76" i="47"/>
  <c r="CC75" i="47" s="1"/>
  <c r="CC74" i="47" s="1"/>
  <c r="CI94" i="47"/>
  <c r="CH101" i="47"/>
  <c r="CH103" i="47"/>
  <c r="CI108" i="47"/>
  <c r="CI110" i="47"/>
  <c r="CK112" i="47"/>
  <c r="BV121" i="47"/>
  <c r="BV116" i="47" s="1"/>
  <c r="CH127" i="47"/>
  <c r="CB138" i="47"/>
  <c r="CH155" i="47"/>
  <c r="CH165" i="47"/>
  <c r="CI168" i="47"/>
  <c r="CJ175" i="47"/>
  <c r="CI187" i="47"/>
  <c r="CH192" i="47"/>
  <c r="CI195" i="47"/>
  <c r="CH206" i="47"/>
  <c r="BW211" i="47"/>
  <c r="BW210" i="47" s="1"/>
  <c r="CK226" i="47"/>
  <c r="CH231" i="47"/>
  <c r="CI240" i="47"/>
  <c r="CI244" i="47"/>
  <c r="CK249" i="47"/>
  <c r="CI281" i="47"/>
  <c r="CH321" i="47"/>
  <c r="CH327" i="47"/>
  <c r="CA329" i="47"/>
  <c r="CA328" i="47" s="1"/>
  <c r="BZ332" i="47"/>
  <c r="BZ331" i="47" s="1"/>
  <c r="BW360" i="47"/>
  <c r="BW359" i="47" s="1"/>
  <c r="CJ384" i="47"/>
  <c r="CK387" i="47"/>
  <c r="BX421" i="47"/>
  <c r="CH424" i="47"/>
  <c r="CH427" i="47"/>
  <c r="CA436" i="47"/>
  <c r="CA435" i="47" s="1"/>
  <c r="CI447" i="47"/>
  <c r="CK453" i="47"/>
  <c r="CH464" i="47"/>
  <c r="CH467" i="47"/>
  <c r="BI13" i="47"/>
  <c r="BN24" i="47"/>
  <c r="BP26" i="47"/>
  <c r="BI28" i="47"/>
  <c r="BQ36" i="47"/>
  <c r="BD41" i="47"/>
  <c r="BN44" i="47"/>
  <c r="BI48" i="47"/>
  <c r="BI47" i="47" s="1"/>
  <c r="BD51" i="47"/>
  <c r="BD50" i="47" s="1"/>
  <c r="BN55" i="47"/>
  <c r="BO58" i="47"/>
  <c r="BP77" i="47"/>
  <c r="BO85" i="47"/>
  <c r="BN99" i="47"/>
  <c r="BN101" i="47"/>
  <c r="BP103" i="47"/>
  <c r="BQ108" i="47"/>
  <c r="BI109" i="47"/>
  <c r="BC119" i="47"/>
  <c r="BC118" i="47" s="1"/>
  <c r="BC117" i="47" s="1"/>
  <c r="BF126" i="47"/>
  <c r="BF125" i="47" s="1"/>
  <c r="BO134" i="47"/>
  <c r="BI164" i="47"/>
  <c r="BI163" i="47" s="1"/>
  <c r="BO175" i="47"/>
  <c r="BI186" i="47"/>
  <c r="BI185" i="47" s="1"/>
  <c r="BI184" i="47" s="1"/>
  <c r="BI183" i="47" s="1"/>
  <c r="BN192" i="47"/>
  <c r="BO206" i="47"/>
  <c r="BQ209" i="47"/>
  <c r="BN218" i="47"/>
  <c r="BG222" i="47"/>
  <c r="BO226" i="47"/>
  <c r="BP231" i="47"/>
  <c r="BO244" i="47"/>
  <c r="BI248" i="47"/>
  <c r="BI247" i="47" s="1"/>
  <c r="BI246" i="47" s="1"/>
  <c r="BP287" i="47"/>
  <c r="BD298" i="47"/>
  <c r="BD297" i="47" s="1"/>
  <c r="BN318" i="47"/>
  <c r="BQ327" i="47"/>
  <c r="BH329" i="47"/>
  <c r="BH328" i="47" s="1"/>
  <c r="BH332" i="47"/>
  <c r="BH331" i="47" s="1"/>
  <c r="BQ387" i="47"/>
  <c r="BN395" i="47"/>
  <c r="BP427" i="47"/>
  <c r="BP443" i="47"/>
  <c r="BQ447" i="47"/>
  <c r="BD452" i="47"/>
  <c r="BQ461" i="47"/>
  <c r="CH14" i="47"/>
  <c r="CH19" i="47"/>
  <c r="CH24" i="47"/>
  <c r="CJ26" i="47"/>
  <c r="CJ34" i="47"/>
  <c r="CK36" i="47"/>
  <c r="CC38" i="47"/>
  <c r="CC37" i="47" s="1"/>
  <c r="CI46" i="47"/>
  <c r="CH49" i="47"/>
  <c r="CI52" i="47"/>
  <c r="CH58" i="47"/>
  <c r="CI101" i="47"/>
  <c r="CK108" i="47"/>
  <c r="CI127" i="47"/>
  <c r="CK130" i="47"/>
  <c r="CH134" i="47"/>
  <c r="CK168" i="47"/>
  <c r="CK187" i="47"/>
  <c r="CA191" i="47"/>
  <c r="CA190" i="47" s="1"/>
  <c r="CK195" i="47"/>
  <c r="CA205" i="47"/>
  <c r="CA204" i="47" s="1"/>
  <c r="CK209" i="47"/>
  <c r="CH212" i="47"/>
  <c r="CI215" i="47"/>
  <c r="BX225" i="47"/>
  <c r="BX224" i="47" s="1"/>
  <c r="CB233" i="47"/>
  <c r="CB232" i="47" s="1"/>
  <c r="CK240" i="47"/>
  <c r="BX266" i="47"/>
  <c r="BX265" i="47" s="1"/>
  <c r="BX264" i="47" s="1"/>
  <c r="CK278" i="47"/>
  <c r="CK281" i="47"/>
  <c r="CH284" i="47"/>
  <c r="CI287" i="47"/>
  <c r="CK293" i="47"/>
  <c r="CH296" i="47"/>
  <c r="CI327" i="47"/>
  <c r="CA332" i="47"/>
  <c r="CA331" i="47" s="1"/>
  <c r="CA350" i="47"/>
  <c r="CA349" i="47" s="1"/>
  <c r="CI355" i="47"/>
  <c r="BX365" i="47"/>
  <c r="BX364" i="47" s="1"/>
  <c r="BZ372" i="47"/>
  <c r="CH390" i="47"/>
  <c r="CH434" i="47"/>
  <c r="CK447" i="47"/>
  <c r="CA463" i="47"/>
  <c r="CA462" i="47" s="1"/>
  <c r="BC13" i="47"/>
  <c r="BP19" i="47"/>
  <c r="BQ46" i="47"/>
  <c r="BF51" i="47"/>
  <c r="BF50" i="47" s="1"/>
  <c r="BO55" i="47"/>
  <c r="BP58" i="47"/>
  <c r="BD87" i="47"/>
  <c r="BD86" i="47" s="1"/>
  <c r="BN94" i="47"/>
  <c r="BO99" i="47"/>
  <c r="BQ103" i="47"/>
  <c r="BD107" i="47"/>
  <c r="BD111" i="47"/>
  <c r="BD114" i="47"/>
  <c r="BD113" i="47" s="1"/>
  <c r="BG126" i="47"/>
  <c r="BG125" i="47" s="1"/>
  <c r="BO130" i="47"/>
  <c r="BQ134" i="47"/>
  <c r="BQ161" i="47"/>
  <c r="BD164" i="47"/>
  <c r="BD163" i="47" s="1"/>
  <c r="BD186" i="47"/>
  <c r="BD185" i="47" s="1"/>
  <c r="BD184" i="47" s="1"/>
  <c r="BD183" i="47" s="1"/>
  <c r="BF209" i="47"/>
  <c r="BO218" i="47"/>
  <c r="BQ221" i="47"/>
  <c r="BP229" i="47"/>
  <c r="BI243" i="47"/>
  <c r="BI242" i="47" s="1"/>
  <c r="BI241" i="47" s="1"/>
  <c r="BN255" i="47"/>
  <c r="BO284" i="47"/>
  <c r="BD326" i="47"/>
  <c r="BD325" i="47" s="1"/>
  <c r="BI329" i="47"/>
  <c r="BI328" i="47" s="1"/>
  <c r="BI332" i="47"/>
  <c r="BI331" i="47" s="1"/>
  <c r="BF335" i="47"/>
  <c r="BF334" i="47" s="1"/>
  <c r="BO357" i="47"/>
  <c r="BQ361" i="47"/>
  <c r="BC362" i="47"/>
  <c r="BN369" i="47"/>
  <c r="BG372" i="47"/>
  <c r="BP376" i="47"/>
  <c r="BQ422" i="47"/>
  <c r="BN434" i="47"/>
  <c r="BN464" i="47"/>
  <c r="BN467" i="47"/>
  <c r="CK16" i="47"/>
  <c r="CJ19" i="47"/>
  <c r="CK21" i="47"/>
  <c r="CH29" i="47"/>
  <c r="CC33" i="47"/>
  <c r="BW35" i="47"/>
  <c r="CK46" i="47"/>
  <c r="CK52" i="47"/>
  <c r="CH55" i="47"/>
  <c r="CH77" i="47"/>
  <c r="CJ101" i="47"/>
  <c r="CK103" i="47"/>
  <c r="BX109" i="47"/>
  <c r="CJ120" i="47"/>
  <c r="CC126" i="47"/>
  <c r="CC125" i="47" s="1"/>
  <c r="BX129" i="47"/>
  <c r="BX128" i="47" s="1"/>
  <c r="CI134" i="47"/>
  <c r="CI138" i="47"/>
  <c r="BV174" i="47"/>
  <c r="BV173" i="47" s="1"/>
  <c r="BV172" i="47" s="1"/>
  <c r="BX186" i="47"/>
  <c r="BX185" i="47" s="1"/>
  <c r="BX184" i="47" s="1"/>
  <c r="BX183" i="47" s="1"/>
  <c r="CH198" i="47"/>
  <c r="BV208" i="47"/>
  <c r="BV207" i="47" s="1"/>
  <c r="CJ212" i="47"/>
  <c r="CK215" i="47"/>
  <c r="CH218" i="47"/>
  <c r="CI221" i="47"/>
  <c r="CI229" i="47"/>
  <c r="BX243" i="47"/>
  <c r="BX242" i="47" s="1"/>
  <c r="BX241" i="47" s="1"/>
  <c r="BX277" i="47"/>
  <c r="BX280" i="47"/>
  <c r="CK327" i="47"/>
  <c r="CC329" i="47"/>
  <c r="CC328" i="47" s="1"/>
  <c r="CH342" i="47"/>
  <c r="CK355" i="47"/>
  <c r="CH357" i="47"/>
  <c r="BX368" i="47"/>
  <c r="CK371" i="47"/>
  <c r="CK376" i="47"/>
  <c r="BW383" i="47"/>
  <c r="BW382" i="47" s="1"/>
  <c r="CJ390" i="47"/>
  <c r="CH395" i="47"/>
  <c r="CI422" i="47"/>
  <c r="CJ427" i="47"/>
  <c r="CH443" i="47"/>
  <c r="CI461" i="47"/>
  <c r="CJ467" i="47"/>
  <c r="BN14" i="47"/>
  <c r="BC20" i="47"/>
  <c r="BP24" i="47"/>
  <c r="BF38" i="47"/>
  <c r="BF37" i="47" s="1"/>
  <c r="BO42" i="47"/>
  <c r="BF48" i="47"/>
  <c r="BF47" i="47" s="1"/>
  <c r="BO52" i="47"/>
  <c r="BD84" i="47"/>
  <c r="BD83" i="47" s="1"/>
  <c r="BN88" i="47"/>
  <c r="BO94" i="47"/>
  <c r="BP101" i="47"/>
  <c r="BF109" i="47"/>
  <c r="BN115" i="47"/>
  <c r="BI126" i="47"/>
  <c r="BI125" i="47" s="1"/>
  <c r="BN165" i="47"/>
  <c r="BI174" i="47"/>
  <c r="BI173" i="47" s="1"/>
  <c r="BI172" i="47" s="1"/>
  <c r="BP201" i="47"/>
  <c r="BO215" i="47"/>
  <c r="BQ240" i="47"/>
  <c r="BN249" i="47"/>
  <c r="BN278" i="47"/>
  <c r="BN287" i="47"/>
  <c r="BP293" i="47"/>
  <c r="BO296" i="47"/>
  <c r="BF329" i="47"/>
  <c r="BF328" i="47" s="1"/>
  <c r="BF332" i="47"/>
  <c r="BF331" i="47" s="1"/>
  <c r="BQ342" i="47"/>
  <c r="BO366" i="47"/>
  <c r="BO369" i="47"/>
  <c r="BQ373" i="47"/>
  <c r="BP390" i="47"/>
  <c r="BN424" i="47"/>
  <c r="BN427" i="47"/>
  <c r="BN447" i="47"/>
  <c r="BO453" i="47"/>
  <c r="BW15" i="47"/>
  <c r="CC18" i="47"/>
  <c r="CJ29" i="47"/>
  <c r="CK31" i="47"/>
  <c r="BW33" i="47"/>
  <c r="BW32" i="47" s="1"/>
  <c r="CH39" i="47"/>
  <c r="CH38" i="47" s="1"/>
  <c r="CH37" i="47" s="1"/>
  <c r="CI42" i="47"/>
  <c r="CJ77" i="47"/>
  <c r="CK85" i="47"/>
  <c r="CA87" i="47"/>
  <c r="CA86" i="47" s="1"/>
  <c r="CK88" i="47"/>
  <c r="BX93" i="47"/>
  <c r="BX92" i="47" s="1"/>
  <c r="CI99" i="47"/>
  <c r="CH110" i="47"/>
  <c r="CK115" i="47"/>
  <c r="BX126" i="47"/>
  <c r="BX125" i="47" s="1"/>
  <c r="CK134" i="47"/>
  <c r="CH161" i="47"/>
  <c r="CH160" i="47" s="1"/>
  <c r="CH159" i="47" s="1"/>
  <c r="BZ181" i="47"/>
  <c r="BZ180" i="47" s="1"/>
  <c r="BZ176" i="47" s="1"/>
  <c r="CK201" i="47"/>
  <c r="CB206" i="47"/>
  <c r="CI209" i="47"/>
  <c r="BX214" i="47"/>
  <c r="BX213" i="47" s="1"/>
  <c r="CK221" i="47"/>
  <c r="CH223" i="47"/>
  <c r="CI226" i="47"/>
  <c r="CH244" i="47"/>
  <c r="CJ255" i="47"/>
  <c r="CI267" i="47"/>
  <c r="CK318" i="47"/>
  <c r="CC332" i="47"/>
  <c r="CC331" i="47" s="1"/>
  <c r="CA335" i="47"/>
  <c r="CA334" i="47" s="1"/>
  <c r="CJ342" i="47"/>
  <c r="CC350" i="47"/>
  <c r="CC349" i="47" s="1"/>
  <c r="CK361" i="47"/>
  <c r="CJ363" i="47"/>
  <c r="CI366" i="47"/>
  <c r="CH369" i="47"/>
  <c r="CH384" i="47"/>
  <c r="CK391" i="47"/>
  <c r="CJ395" i="47"/>
  <c r="CK422" i="47"/>
  <c r="CJ443" i="47"/>
  <c r="CI453" i="47"/>
  <c r="CH455" i="47"/>
  <c r="CK461" i="47"/>
  <c r="BE12" i="47"/>
  <c r="BF323" i="47"/>
  <c r="BF322" i="47" s="1"/>
  <c r="BB27" i="47"/>
  <c r="BY276" i="47"/>
  <c r="BG286" i="47"/>
  <c r="BG323" i="47"/>
  <c r="BG322" i="47" s="1"/>
  <c r="CC326" i="47"/>
  <c r="CC325" i="47" s="1"/>
  <c r="BB279" i="47"/>
  <c r="BX433" i="47"/>
  <c r="BX432" i="47" s="1"/>
  <c r="BX431" i="47" s="1"/>
  <c r="BX454" i="47"/>
  <c r="BY162" i="47"/>
  <c r="BY279" i="47"/>
  <c r="BG57" i="47"/>
  <c r="BG56" i="47" s="1"/>
  <c r="BZ323" i="47"/>
  <c r="BZ322" i="47" s="1"/>
  <c r="BC162" i="47"/>
  <c r="BI451" i="47"/>
  <c r="BI450" i="47" s="1"/>
  <c r="BI449" i="47" s="1"/>
  <c r="BI448" i="47" s="1"/>
  <c r="BG230" i="47"/>
  <c r="BC254" i="47"/>
  <c r="BC251" i="47" s="1"/>
  <c r="BC250" i="47" s="1"/>
  <c r="BC245" i="47" s="1"/>
  <c r="BB162" i="47"/>
  <c r="BE162" i="47"/>
  <c r="BH57" i="47"/>
  <c r="BH56" i="47" s="1"/>
  <c r="BI326" i="47"/>
  <c r="BI325" i="47" s="1"/>
  <c r="BY121" i="47"/>
  <c r="BY116" i="47" s="1"/>
  <c r="BC420" i="47"/>
  <c r="BC419" i="47" s="1"/>
  <c r="BX12" i="47"/>
  <c r="BV17" i="47"/>
  <c r="BW227" i="47"/>
  <c r="BV353" i="47"/>
  <c r="BV352" i="47" s="1"/>
  <c r="BW367" i="47"/>
  <c r="BI133" i="47"/>
  <c r="BI132" i="47" s="1"/>
  <c r="BI131" i="47" s="1"/>
  <c r="BH230" i="47"/>
  <c r="BE353" i="47"/>
  <c r="BE352" i="47" s="1"/>
  <c r="BW279" i="47"/>
  <c r="BV451" i="47"/>
  <c r="BV450" i="47" s="1"/>
  <c r="BV449" i="47" s="1"/>
  <c r="BV448" i="47" s="1"/>
  <c r="BN23" i="47"/>
  <c r="BP28" i="47"/>
  <c r="BQ45" i="47"/>
  <c r="BO51" i="47"/>
  <c r="BO50" i="47" s="1"/>
  <c r="BP76" i="47"/>
  <c r="BP75" i="47" s="1"/>
  <c r="BP74" i="47" s="1"/>
  <c r="BO87" i="47"/>
  <c r="BO86" i="47" s="1"/>
  <c r="BQ93" i="47"/>
  <c r="BQ92" i="47" s="1"/>
  <c r="BO129" i="47"/>
  <c r="BO128" i="47" s="1"/>
  <c r="BO133" i="47"/>
  <c r="BO132" i="47" s="1"/>
  <c r="BO131" i="47" s="1"/>
  <c r="BQ167" i="47"/>
  <c r="BQ166" i="47" s="1"/>
  <c r="BO174" i="47"/>
  <c r="BO173" i="47" s="1"/>
  <c r="BO172" i="47" s="1"/>
  <c r="BP211" i="47"/>
  <c r="BP210" i="47" s="1"/>
  <c r="BN220" i="47"/>
  <c r="BP228" i="47"/>
  <c r="BO230" i="47"/>
  <c r="BO248" i="47"/>
  <c r="BO247" i="47" s="1"/>
  <c r="BO246" i="47" s="1"/>
  <c r="BN254" i="47"/>
  <c r="BN251" i="47" s="1"/>
  <c r="BP286" i="47"/>
  <c r="BO326" i="47"/>
  <c r="BO325" i="47" s="1"/>
  <c r="BP426" i="47"/>
  <c r="BP425" i="47" s="1"/>
  <c r="BN446" i="47"/>
  <c r="BN445" i="47" s="1"/>
  <c r="BN444" i="47" s="1"/>
  <c r="BQ460" i="47"/>
  <c r="BQ459" i="47" s="1"/>
  <c r="CK15" i="47"/>
  <c r="CH18" i="47"/>
  <c r="CJ25" i="47"/>
  <c r="CH33" i="47"/>
  <c r="CI41" i="47"/>
  <c r="CH76" i="47"/>
  <c r="CH75" i="47" s="1"/>
  <c r="CH74" i="47" s="1"/>
  <c r="CJ100" i="47"/>
  <c r="CH126" i="47"/>
  <c r="CH125" i="47" s="1"/>
  <c r="CK133" i="47"/>
  <c r="CK132" i="47" s="1"/>
  <c r="CK131" i="47" s="1"/>
  <c r="CK194" i="47"/>
  <c r="CK193" i="47" s="1"/>
  <c r="BX197" i="47"/>
  <c r="BX196" i="47" s="1"/>
  <c r="CK214" i="47"/>
  <c r="CK213" i="47" s="1"/>
  <c r="CH217" i="47"/>
  <c r="CH216" i="47" s="1"/>
  <c r="CI220" i="47"/>
  <c r="CI228" i="47"/>
  <c r="CK280" i="47"/>
  <c r="CI286" i="47"/>
  <c r="CK292" i="47"/>
  <c r="CK291" i="47" s="1"/>
  <c r="CH326" i="47"/>
  <c r="CH325" i="47" s="1"/>
  <c r="CK360" i="47"/>
  <c r="CH383" i="47"/>
  <c r="CH382" i="47" s="1"/>
  <c r="CJ394" i="47"/>
  <c r="CJ393" i="47" s="1"/>
  <c r="CJ392" i="47" s="1"/>
  <c r="CI452" i="47"/>
  <c r="CI460" i="47"/>
  <c r="CI459" i="47" s="1"/>
  <c r="BO41" i="47"/>
  <c r="BP57" i="47"/>
  <c r="BP56" i="47" s="1"/>
  <c r="BN98" i="47"/>
  <c r="BN100" i="47"/>
  <c r="BP102" i="47"/>
  <c r="BQ107" i="47"/>
  <c r="BQ133" i="47"/>
  <c r="BQ132" i="47" s="1"/>
  <c r="BQ131" i="47" s="1"/>
  <c r="BQ160" i="47"/>
  <c r="BQ159" i="47" s="1"/>
  <c r="BN191" i="47"/>
  <c r="BN190" i="47" s="1"/>
  <c r="BC200" i="47"/>
  <c r="BC199" i="47" s="1"/>
  <c r="BC189" i="47" s="1"/>
  <c r="BC188" i="47" s="1"/>
  <c r="BO205" i="47"/>
  <c r="BO204" i="47" s="1"/>
  <c r="BQ208" i="47"/>
  <c r="BQ207" i="47" s="1"/>
  <c r="BN217" i="47"/>
  <c r="BN216" i="47" s="1"/>
  <c r="BP230" i="47"/>
  <c r="BQ239" i="47"/>
  <c r="BQ238" i="47" s="1"/>
  <c r="BN277" i="47"/>
  <c r="BN317" i="47"/>
  <c r="BN316" i="47" s="1"/>
  <c r="BQ326" i="47"/>
  <c r="BQ325" i="47" s="1"/>
  <c r="BQ360" i="47"/>
  <c r="BN368" i="47"/>
  <c r="BP375" i="47"/>
  <c r="BP374" i="47" s="1"/>
  <c r="BN442" i="47"/>
  <c r="BN441" i="47" s="1"/>
  <c r="BN440" i="47" s="1"/>
  <c r="BN463" i="47"/>
  <c r="BN462" i="47" s="1"/>
  <c r="BN466" i="47"/>
  <c r="BN465" i="47" s="1"/>
  <c r="CK20" i="47"/>
  <c r="CH28" i="47"/>
  <c r="CK35" i="47"/>
  <c r="CK41" i="47"/>
  <c r="CH43" i="47"/>
  <c r="CJ76" i="47"/>
  <c r="CJ75" i="47" s="1"/>
  <c r="CJ74" i="47" s="1"/>
  <c r="CK84" i="47"/>
  <c r="CK83" i="47" s="1"/>
  <c r="CI98" i="47"/>
  <c r="CH109" i="47"/>
  <c r="CK114" i="47"/>
  <c r="CK113" i="47" s="1"/>
  <c r="CI126" i="47"/>
  <c r="CI125" i="47" s="1"/>
  <c r="CH154" i="47"/>
  <c r="CH153" i="47" s="1"/>
  <c r="CH164" i="47"/>
  <c r="CH163" i="47" s="1"/>
  <c r="CI167" i="47"/>
  <c r="CI166" i="47" s="1"/>
  <c r="CJ174" i="47"/>
  <c r="CJ173" i="47" s="1"/>
  <c r="CJ172" i="47" s="1"/>
  <c r="CI186" i="47"/>
  <c r="CI185" i="47" s="1"/>
  <c r="CI184" i="47" s="1"/>
  <c r="CI183" i="47" s="1"/>
  <c r="CH197" i="47"/>
  <c r="CH196" i="47" s="1"/>
  <c r="CH222" i="47"/>
  <c r="CH243" i="47"/>
  <c r="CH242" i="47" s="1"/>
  <c r="CH241" i="47" s="1"/>
  <c r="CJ254" i="47"/>
  <c r="CJ251" i="47" s="1"/>
  <c r="CI266" i="47"/>
  <c r="CI265" i="47" s="1"/>
  <c r="CI264" i="47" s="1"/>
  <c r="CI299" i="47"/>
  <c r="CI326" i="47"/>
  <c r="CI325" i="47" s="1"/>
  <c r="CH423" i="47"/>
  <c r="CH426" i="47"/>
  <c r="CH425" i="47" s="1"/>
  <c r="CK452" i="47"/>
  <c r="CK460" i="47"/>
  <c r="CK459" i="47" s="1"/>
  <c r="BN13" i="47"/>
  <c r="BN54" i="47"/>
  <c r="BN53" i="47" s="1"/>
  <c r="BN93" i="47"/>
  <c r="BN92" i="47" s="1"/>
  <c r="BO98" i="47"/>
  <c r="BQ102" i="47"/>
  <c r="BD197" i="47"/>
  <c r="BD196" i="47" s="1"/>
  <c r="BO217" i="47"/>
  <c r="BO216" i="47" s="1"/>
  <c r="BQ266" i="47"/>
  <c r="BQ265" i="47" s="1"/>
  <c r="BQ264" i="47" s="1"/>
  <c r="BO295" i="47"/>
  <c r="BO294" i="47" s="1"/>
  <c r="BN299" i="47"/>
  <c r="BQ341" i="47"/>
  <c r="BQ340" i="47" s="1"/>
  <c r="BO365" i="47"/>
  <c r="BO364" i="47" s="1"/>
  <c r="BO368" i="47"/>
  <c r="BN423" i="47"/>
  <c r="BN426" i="47"/>
  <c r="BN425" i="47" s="1"/>
  <c r="BP442" i="47"/>
  <c r="BP441" i="47" s="1"/>
  <c r="BP440" i="47" s="1"/>
  <c r="BQ446" i="47"/>
  <c r="BQ445" i="47" s="1"/>
  <c r="BQ444" i="47" s="1"/>
  <c r="BO452" i="47"/>
  <c r="CH13" i="47"/>
  <c r="CK30" i="47"/>
  <c r="CI45" i="47"/>
  <c r="CH48" i="47"/>
  <c r="CH47" i="47" s="1"/>
  <c r="CI51" i="47"/>
  <c r="CI50" i="47" s="1"/>
  <c r="CH57" i="47"/>
  <c r="CH56" i="47" s="1"/>
  <c r="CI93" i="47"/>
  <c r="CI92" i="47" s="1"/>
  <c r="CH100" i="47"/>
  <c r="CH102" i="47"/>
  <c r="CI109" i="47"/>
  <c r="CK111" i="47"/>
  <c r="CK129" i="47"/>
  <c r="CK128" i="47" s="1"/>
  <c r="CH133" i="47"/>
  <c r="CH132" i="47" s="1"/>
  <c r="CH131" i="47" s="1"/>
  <c r="CK167" i="47"/>
  <c r="CK166" i="47" s="1"/>
  <c r="CK186" i="47"/>
  <c r="CK185" i="47" s="1"/>
  <c r="CK184" i="47" s="1"/>
  <c r="CK183" i="47" s="1"/>
  <c r="CK208" i="47"/>
  <c r="CK207" i="47" s="1"/>
  <c r="CH211" i="47"/>
  <c r="CH210" i="47" s="1"/>
  <c r="CH230" i="47"/>
  <c r="CI239" i="47"/>
  <c r="CI238" i="47" s="1"/>
  <c r="CK248" i="47"/>
  <c r="CK247" i="47" s="1"/>
  <c r="CK246" i="47" s="1"/>
  <c r="CK299" i="47"/>
  <c r="CK326" i="47"/>
  <c r="CK325" i="47" s="1"/>
  <c r="CI354" i="47"/>
  <c r="CI365" i="47"/>
  <c r="CI364" i="47" s="1"/>
  <c r="BQ23" i="47"/>
  <c r="BO54" i="47"/>
  <c r="BO53" i="47" s="1"/>
  <c r="BO93" i="47"/>
  <c r="BO92" i="47" s="1"/>
  <c r="BO111" i="47"/>
  <c r="BQ119" i="47"/>
  <c r="BQ118" i="47" s="1"/>
  <c r="BQ117" i="47" s="1"/>
  <c r="BQ137" i="47"/>
  <c r="BQ136" i="47" s="1"/>
  <c r="BQ135" i="47" s="1"/>
  <c r="BN160" i="47"/>
  <c r="BN159" i="47" s="1"/>
  <c r="BN164" i="47"/>
  <c r="BN163" i="47" s="1"/>
  <c r="BP200" i="47"/>
  <c r="BP199" i="47" s="1"/>
  <c r="BN248" i="47"/>
  <c r="BN247" i="47" s="1"/>
  <c r="BN246" i="47" s="1"/>
  <c r="BQ292" i="47"/>
  <c r="BQ291" i="47" s="1"/>
  <c r="BO299" i="47"/>
  <c r="BP362" i="47"/>
  <c r="BQ370" i="47"/>
  <c r="BN454" i="47"/>
  <c r="BO460" i="47"/>
  <c r="BO459" i="47" s="1"/>
  <c r="BP466" i="47"/>
  <c r="BP465" i="47" s="1"/>
  <c r="CK45" i="47"/>
  <c r="CH54" i="47"/>
  <c r="CH53" i="47" s="1"/>
  <c r="CI100" i="47"/>
  <c r="CK107" i="47"/>
  <c r="CI133" i="47"/>
  <c r="CI132" i="47" s="1"/>
  <c r="CI131" i="47" s="1"/>
  <c r="CH191" i="47"/>
  <c r="CH190" i="47" s="1"/>
  <c r="CI194" i="47"/>
  <c r="CI193" i="47" s="1"/>
  <c r="CJ211" i="47"/>
  <c r="CJ210" i="47" s="1"/>
  <c r="CI214" i="47"/>
  <c r="CI213" i="47" s="1"/>
  <c r="CK239" i="47"/>
  <c r="CK238" i="47" s="1"/>
  <c r="CI280" i="47"/>
  <c r="BX298" i="47"/>
  <c r="BX297" i="47" s="1"/>
  <c r="CH341" i="47"/>
  <c r="CH340" i="47" s="1"/>
  <c r="CK354" i="47"/>
  <c r="CH368" i="47"/>
  <c r="CK375" i="47"/>
  <c r="CK374" i="47" s="1"/>
  <c r="CH394" i="47"/>
  <c r="CH393" i="47" s="1"/>
  <c r="CH392" i="47" s="1"/>
  <c r="CI421" i="47"/>
  <c r="CJ426" i="47"/>
  <c r="CJ425" i="47" s="1"/>
  <c r="CH466" i="47"/>
  <c r="CH465" i="47" s="1"/>
  <c r="BP16" i="47"/>
  <c r="BQ19" i="47"/>
  <c r="BN31" i="47"/>
  <c r="BQ34" i="47"/>
  <c r="BO39" i="47"/>
  <c r="BE40" i="47"/>
  <c r="BQ42" i="47"/>
  <c r="BN46" i="47"/>
  <c r="BQ49" i="47"/>
  <c r="BQ52" i="47"/>
  <c r="BQ77" i="47"/>
  <c r="BN85" i="47"/>
  <c r="BN103" i="47"/>
  <c r="BO108" i="47"/>
  <c r="BQ112" i="47"/>
  <c r="BQ115" i="47"/>
  <c r="BO127" i="47"/>
  <c r="BN155" i="47"/>
  <c r="BO161" i="47"/>
  <c r="BO165" i="47"/>
  <c r="BP182" i="47"/>
  <c r="BG186" i="47"/>
  <c r="BG185" i="47" s="1"/>
  <c r="BG184" i="47" s="1"/>
  <c r="BG183" i="47" s="1"/>
  <c r="BO187" i="47"/>
  <c r="BN195" i="47"/>
  <c r="BO198" i="47"/>
  <c r="BI200" i="47"/>
  <c r="BI199" i="47" s="1"/>
  <c r="BQ201" i="47"/>
  <c r="BH208" i="47"/>
  <c r="BH207" i="47" s="1"/>
  <c r="BP209" i="47"/>
  <c r="BQ215" i="47"/>
  <c r="BQ223" i="47"/>
  <c r="BQ226" i="47"/>
  <c r="BP234" i="47"/>
  <c r="BO237" i="47"/>
  <c r="BO240" i="47"/>
  <c r="BP255" i="47"/>
  <c r="BO263" i="47"/>
  <c r="BO267" i="47"/>
  <c r="BQ281" i="47"/>
  <c r="BQ284" i="47"/>
  <c r="BN293" i="47"/>
  <c r="BN296" i="47"/>
  <c r="BF301" i="47"/>
  <c r="BF300" i="47" s="1"/>
  <c r="BN302" i="47"/>
  <c r="BN301" i="47" s="1"/>
  <c r="BN300" i="47" s="1"/>
  <c r="BH304" i="47"/>
  <c r="BH303" i="47" s="1"/>
  <c r="BP305" i="47"/>
  <c r="BP304" i="47" s="1"/>
  <c r="BP303" i="47" s="1"/>
  <c r="BQ330" i="47"/>
  <c r="BQ333" i="47"/>
  <c r="BN336" i="47"/>
  <c r="BF338" i="47"/>
  <c r="BF337" i="47" s="1"/>
  <c r="BN339" i="47"/>
  <c r="BN338" i="47" s="1"/>
  <c r="BN337" i="47" s="1"/>
  <c r="BP342" i="47"/>
  <c r="BQ351" i="47"/>
  <c r="BN355" i="47"/>
  <c r="BN361" i="47"/>
  <c r="BQ369" i="47"/>
  <c r="BQ376" i="47"/>
  <c r="BN387" i="47"/>
  <c r="BQ395" i="47"/>
  <c r="BO430" i="47"/>
  <c r="CI24" i="47"/>
  <c r="CK26" i="47"/>
  <c r="CJ31" i="47"/>
  <c r="CJ36" i="47"/>
  <c r="CK49" i="47"/>
  <c r="CI55" i="47"/>
  <c r="CJ58" i="47"/>
  <c r="CI85" i="47"/>
  <c r="CI88" i="47"/>
  <c r="CH99" i="47"/>
  <c r="CH112" i="47"/>
  <c r="CI115" i="47"/>
  <c r="CH120" i="47"/>
  <c r="CI161" i="47"/>
  <c r="BW162" i="47"/>
  <c r="CH168" i="47"/>
  <c r="CI175" i="47"/>
  <c r="CJ182" i="47"/>
  <c r="CH195" i="47"/>
  <c r="CJ201" i="47"/>
  <c r="CK206" i="47"/>
  <c r="CH215" i="47"/>
  <c r="CK218" i="47"/>
  <c r="CI223" i="47"/>
  <c r="BY228" i="47"/>
  <c r="CJ229" i="47"/>
  <c r="CH234" i="47"/>
  <c r="CK237" i="47"/>
  <c r="CH249" i="47"/>
  <c r="CH255" i="47"/>
  <c r="CJ263" i="47"/>
  <c r="CI278" i="47"/>
  <c r="CH287" i="47"/>
  <c r="CJ293" i="47"/>
  <c r="CK296" i="47"/>
  <c r="BZ304" i="47"/>
  <c r="BZ303" i="47" s="1"/>
  <c r="CH305" i="47"/>
  <c r="CH304" i="47" s="1"/>
  <c r="CH303" i="47" s="1"/>
  <c r="CK330" i="47"/>
  <c r="CK333" i="47"/>
  <c r="CK336" i="47"/>
  <c r="CB338" i="47"/>
  <c r="CB337" i="47" s="1"/>
  <c r="CC338" i="47"/>
  <c r="CC337" i="47" s="1"/>
  <c r="CK339" i="47"/>
  <c r="CK338" i="47" s="1"/>
  <c r="CK337" i="47" s="1"/>
  <c r="CK342" i="47"/>
  <c r="CH361" i="47"/>
  <c r="CH373" i="47"/>
  <c r="CH376" i="47"/>
  <c r="CK395" i="47"/>
  <c r="CI430" i="47"/>
  <c r="CK464" i="47"/>
  <c r="BP14" i="47"/>
  <c r="BN21" i="47"/>
  <c r="BN29" i="47"/>
  <c r="BP31" i="47"/>
  <c r="BN36" i="47"/>
  <c r="BQ39" i="47"/>
  <c r="BO46" i="47"/>
  <c r="BQ88" i="47"/>
  <c r="BN110" i="47"/>
  <c r="BN120" i="47"/>
  <c r="BQ127" i="47"/>
  <c r="BQ130" i="47"/>
  <c r="BN138" i="47"/>
  <c r="BO155" i="47"/>
  <c r="BQ165" i="47"/>
  <c r="BH174" i="47"/>
  <c r="BH173" i="47" s="1"/>
  <c r="BH172" i="47" s="1"/>
  <c r="BP175" i="47"/>
  <c r="BQ182" i="47"/>
  <c r="BQ187" i="47"/>
  <c r="BO195" i="47"/>
  <c r="BI197" i="47"/>
  <c r="BI196" i="47" s="1"/>
  <c r="BQ198" i="47"/>
  <c r="BQ212" i="47"/>
  <c r="BO221" i="47"/>
  <c r="BQ234" i="47"/>
  <c r="BP237" i="47"/>
  <c r="BN244" i="47"/>
  <c r="BP263" i="47"/>
  <c r="BO278" i="47"/>
  <c r="BG301" i="47"/>
  <c r="BG300" i="47" s="1"/>
  <c r="BO302" i="47"/>
  <c r="BO301" i="47" s="1"/>
  <c r="BO300" i="47" s="1"/>
  <c r="BI304" i="47"/>
  <c r="BI303" i="47" s="1"/>
  <c r="BQ305" i="47"/>
  <c r="BQ304" i="47" s="1"/>
  <c r="BQ303" i="47" s="1"/>
  <c r="BN330" i="47"/>
  <c r="BN333" i="47"/>
  <c r="BO336" i="47"/>
  <c r="BH338" i="47"/>
  <c r="BH337" i="47" s="1"/>
  <c r="BP339" i="47"/>
  <c r="BP338" i="47" s="1"/>
  <c r="BP337" i="47" s="1"/>
  <c r="BC353" i="47"/>
  <c r="BC352" i="47" s="1"/>
  <c r="BO355" i="47"/>
  <c r="BN357" i="47"/>
  <c r="BP361" i="47"/>
  <c r="BP387" i="47"/>
  <c r="BB420" i="47"/>
  <c r="BB419" i="47" s="1"/>
  <c r="BN422" i="47"/>
  <c r="BO424" i="47"/>
  <c r="BO427" i="47"/>
  <c r="BP430" i="47"/>
  <c r="BO434" i="47"/>
  <c r="BO438" i="47"/>
  <c r="BQ443" i="47"/>
  <c r="BQ453" i="47"/>
  <c r="BN461" i="47"/>
  <c r="BO464" i="47"/>
  <c r="BO467" i="47"/>
  <c r="CH16" i="47"/>
  <c r="CK19" i="47"/>
  <c r="CJ24" i="47"/>
  <c r="CI39" i="47"/>
  <c r="CH46" i="47"/>
  <c r="CH52" i="47"/>
  <c r="CK55" i="47"/>
  <c r="CH94" i="47"/>
  <c r="CH108" i="47"/>
  <c r="CI112" i="47"/>
  <c r="CH138" i="47"/>
  <c r="CI155" i="47"/>
  <c r="CK161" i="47"/>
  <c r="CK182" i="47"/>
  <c r="CI198" i="47"/>
  <c r="CK212" i="47"/>
  <c r="CH221" i="47"/>
  <c r="CK223" i="47"/>
  <c r="CI234" i="47"/>
  <c r="CH240" i="47"/>
  <c r="CI249" i="47"/>
  <c r="CK263" i="47"/>
  <c r="CH267" i="47"/>
  <c r="BZ301" i="47"/>
  <c r="BZ300" i="47" s="1"/>
  <c r="CH302" i="47"/>
  <c r="CH301" i="47" s="1"/>
  <c r="CH300" i="47" s="1"/>
  <c r="CB304" i="47"/>
  <c r="CB303" i="47" s="1"/>
  <c r="CJ305" i="47"/>
  <c r="CJ304" i="47" s="1"/>
  <c r="CJ303" i="47" s="1"/>
  <c r="CH318" i="47"/>
  <c r="CA323" i="47"/>
  <c r="CA322" i="47" s="1"/>
  <c r="CI324" i="47"/>
  <c r="CI323" i="47" s="1"/>
  <c r="CI322" i="47" s="1"/>
  <c r="CH330" i="47"/>
  <c r="CH333" i="47"/>
  <c r="CH336" i="47"/>
  <c r="CI351" i="47"/>
  <c r="CJ361" i="47"/>
  <c r="CH363" i="47"/>
  <c r="CK366" i="47"/>
  <c r="CI373" i="47"/>
  <c r="CJ376" i="47"/>
  <c r="CK384" i="47"/>
  <c r="BV420" i="47"/>
  <c r="BV419" i="47" s="1"/>
  <c r="BV418" i="47" s="1"/>
  <c r="CH422" i="47"/>
  <c r="CI424" i="47"/>
  <c r="CI427" i="47"/>
  <c r="CJ430" i="47"/>
  <c r="CI434" i="47"/>
  <c r="CI438" i="47"/>
  <c r="CK443" i="47"/>
  <c r="CI455" i="47"/>
  <c r="BQ14" i="47"/>
  <c r="BN19" i="47"/>
  <c r="BP21" i="47"/>
  <c r="BQ31" i="47"/>
  <c r="BP36" i="47"/>
  <c r="BN42" i="47"/>
  <c r="BO44" i="47"/>
  <c r="BN49" i="47"/>
  <c r="BN52" i="47"/>
  <c r="BN58" i="47"/>
  <c r="BN77" i="47"/>
  <c r="BQ85" i="47"/>
  <c r="BO101" i="47"/>
  <c r="BO110" i="47"/>
  <c r="BN112" i="47"/>
  <c r="BP120" i="47"/>
  <c r="BO138" i="47"/>
  <c r="BQ155" i="47"/>
  <c r="BN168" i="47"/>
  <c r="BQ175" i="47"/>
  <c r="BO192" i="47"/>
  <c r="BI194" i="47"/>
  <c r="BI193" i="47" s="1"/>
  <c r="BQ195" i="47"/>
  <c r="BN201" i="47"/>
  <c r="BQ206" i="47"/>
  <c r="BF208" i="47"/>
  <c r="BF207" i="47" s="1"/>
  <c r="BN209" i="47"/>
  <c r="BN215" i="47"/>
  <c r="BN223" i="47"/>
  <c r="BN226" i="47"/>
  <c r="BN229" i="47"/>
  <c r="BQ237" i="47"/>
  <c r="BF243" i="47"/>
  <c r="BF242" i="47" s="1"/>
  <c r="BF241" i="47" s="1"/>
  <c r="BQ263" i="47"/>
  <c r="BQ278" i="47"/>
  <c r="BN281" i="47"/>
  <c r="BN284" i="47"/>
  <c r="BQ296" i="47"/>
  <c r="BI301" i="47"/>
  <c r="BI300" i="47" s="1"/>
  <c r="BQ302" i="47"/>
  <c r="BQ301" i="47" s="1"/>
  <c r="BQ300" i="47" s="1"/>
  <c r="BF326" i="47"/>
  <c r="BF325" i="47" s="1"/>
  <c r="BN327" i="47"/>
  <c r="BO330" i="47"/>
  <c r="BO333" i="47"/>
  <c r="BP336" i="47"/>
  <c r="BI338" i="47"/>
  <c r="BI337" i="47" s="1"/>
  <c r="BQ339" i="47"/>
  <c r="BQ338" i="47" s="1"/>
  <c r="BQ337" i="47" s="1"/>
  <c r="BO351" i="47"/>
  <c r="BQ355" i="47"/>
  <c r="BN366" i="47"/>
  <c r="BN371" i="47"/>
  <c r="BN373" i="47"/>
  <c r="BN376" i="47"/>
  <c r="BP384" i="47"/>
  <c r="BO422" i="47"/>
  <c r="BQ424" i="47"/>
  <c r="BQ430" i="47"/>
  <c r="BQ434" i="47"/>
  <c r="BQ438" i="47"/>
  <c r="BO455" i="47"/>
  <c r="BQ464" i="47"/>
  <c r="CJ14" i="47"/>
  <c r="CJ16" i="47"/>
  <c r="CH21" i="47"/>
  <c r="CK29" i="47"/>
  <c r="CK34" i="47"/>
  <c r="CK39" i="47"/>
  <c r="CI44" i="47"/>
  <c r="CK77" i="47"/>
  <c r="CJ99" i="47"/>
  <c r="CK120" i="47"/>
  <c r="CH130" i="47"/>
  <c r="CK155" i="47"/>
  <c r="CI165" i="47"/>
  <c r="CK175" i="47"/>
  <c r="CH182" i="47"/>
  <c r="CH187" i="47"/>
  <c r="CI192" i="47"/>
  <c r="CA197" i="47"/>
  <c r="CA196" i="47" s="1"/>
  <c r="CK198" i="47"/>
  <c r="CJ209" i="47"/>
  <c r="CH226" i="47"/>
  <c r="CH229" i="47"/>
  <c r="CA230" i="47"/>
  <c r="CI231" i="47"/>
  <c r="CJ234" i="47"/>
  <c r="CI237" i="47"/>
  <c r="CK255" i="47"/>
  <c r="CI284" i="47"/>
  <c r="CJ287" i="47"/>
  <c r="CH299" i="47"/>
  <c r="CC304" i="47"/>
  <c r="CC303" i="47" s="1"/>
  <c r="CK305" i="47"/>
  <c r="CK304" i="47" s="1"/>
  <c r="CK303" i="47" s="1"/>
  <c r="CC323" i="47"/>
  <c r="CC322" i="47" s="1"/>
  <c r="CK324" i="47"/>
  <c r="CK323" i="47" s="1"/>
  <c r="CK322" i="47" s="1"/>
  <c r="CI330" i="47"/>
  <c r="CI333" i="47"/>
  <c r="CI336" i="47"/>
  <c r="BZ338" i="47"/>
  <c r="BZ337" i="47" s="1"/>
  <c r="CH339" i="47"/>
  <c r="CH338" i="47" s="1"/>
  <c r="CH337" i="47" s="1"/>
  <c r="CJ351" i="47"/>
  <c r="CI357" i="47"/>
  <c r="CI369" i="47"/>
  <c r="CH371" i="47"/>
  <c r="CK373" i="47"/>
  <c r="BZ375" i="47"/>
  <c r="BZ374" i="47" s="1"/>
  <c r="CH387" i="47"/>
  <c r="CK424" i="47"/>
  <c r="CK430" i="47"/>
  <c r="CK434" i="47"/>
  <c r="CK438" i="47"/>
  <c r="CH453" i="47"/>
  <c r="CK455" i="47"/>
  <c r="CH461" i="47"/>
  <c r="BN16" i="47"/>
  <c r="BQ21" i="47"/>
  <c r="BG23" i="47"/>
  <c r="BO24" i="47"/>
  <c r="BQ26" i="47"/>
  <c r="BQ29" i="47"/>
  <c r="BP34" i="47"/>
  <c r="BN39" i="47"/>
  <c r="BQ44" i="47"/>
  <c r="BO49" i="47"/>
  <c r="BQ55" i="47"/>
  <c r="BP99" i="47"/>
  <c r="BN108" i="47"/>
  <c r="BQ110" i="47"/>
  <c r="BO115" i="47"/>
  <c r="BN127" i="47"/>
  <c r="BN130" i="47"/>
  <c r="BN134" i="47"/>
  <c r="BO168" i="47"/>
  <c r="BF174" i="47"/>
  <c r="BF173" i="47" s="1"/>
  <c r="BF172" i="47" s="1"/>
  <c r="BN175" i="47"/>
  <c r="BO182" i="47"/>
  <c r="BN187" i="47"/>
  <c r="BQ192" i="47"/>
  <c r="BN198" i="47"/>
  <c r="BO209" i="47"/>
  <c r="BN212" i="47"/>
  <c r="BQ218" i="47"/>
  <c r="BO223" i="47"/>
  <c r="BO229" i="47"/>
  <c r="BN231" i="47"/>
  <c r="BO234" i="47"/>
  <c r="BN240" i="47"/>
  <c r="BQ244" i="47"/>
  <c r="BQ249" i="47"/>
  <c r="BN267" i="47"/>
  <c r="BO281" i="47"/>
  <c r="BQ299" i="47"/>
  <c r="BF304" i="47"/>
  <c r="BF303" i="47" s="1"/>
  <c r="BN305" i="47"/>
  <c r="BN304" i="47" s="1"/>
  <c r="BN303" i="47" s="1"/>
  <c r="BN321" i="47"/>
  <c r="BP330" i="47"/>
  <c r="BP333" i="47"/>
  <c r="BQ336" i="47"/>
  <c r="BN342" i="47"/>
  <c r="BP351" i="47"/>
  <c r="BQ357" i="47"/>
  <c r="BN363" i="47"/>
  <c r="BO371" i="47"/>
  <c r="BO373" i="47"/>
  <c r="BQ384" i="47"/>
  <c r="BP395" i="47"/>
  <c r="BN430" i="47"/>
  <c r="BG446" i="47"/>
  <c r="BG445" i="47" s="1"/>
  <c r="BG444" i="47" s="1"/>
  <c r="BO447" i="47"/>
  <c r="BN453" i="47"/>
  <c r="BQ455" i="47"/>
  <c r="CK14" i="47"/>
  <c r="CJ21" i="47"/>
  <c r="CH31" i="47"/>
  <c r="CH36" i="47"/>
  <c r="BV40" i="47"/>
  <c r="CH42" i="47"/>
  <c r="CK44" i="47"/>
  <c r="CI49" i="47"/>
  <c r="CI58" i="47"/>
  <c r="CH85" i="47"/>
  <c r="CH88" i="47"/>
  <c r="CK94" i="47"/>
  <c r="CJ103" i="47"/>
  <c r="BY106" i="47"/>
  <c r="CK110" i="47"/>
  <c r="CH115" i="47"/>
  <c r="CK127" i="47"/>
  <c r="CI130" i="47"/>
  <c r="CK138" i="47"/>
  <c r="CK165" i="47"/>
  <c r="CI182" i="47"/>
  <c r="CK192" i="47"/>
  <c r="CH201" i="47"/>
  <c r="CI206" i="47"/>
  <c r="CI218" i="47"/>
  <c r="CJ231" i="47"/>
  <c r="CK234" i="47"/>
  <c r="CJ237" i="47"/>
  <c r="CK244" i="47"/>
  <c r="CI263" i="47"/>
  <c r="CK267" i="47"/>
  <c r="CH278" i="47"/>
  <c r="CH281" i="47"/>
  <c r="CK284" i="47"/>
  <c r="CH293" i="47"/>
  <c r="CI296" i="47"/>
  <c r="CJ330" i="47"/>
  <c r="CJ333" i="47"/>
  <c r="CJ336" i="47"/>
  <c r="CK351" i="47"/>
  <c r="CH355" i="47"/>
  <c r="CK357" i="47"/>
  <c r="CH366" i="47"/>
  <c r="CK369" i="47"/>
  <c r="CI371" i="47"/>
  <c r="CJ387" i="47"/>
  <c r="CH430" i="47"/>
  <c r="CH447" i="47"/>
  <c r="CI464" i="47"/>
  <c r="CI467" i="47"/>
  <c r="CK315" i="47"/>
  <c r="CI321" i="47"/>
  <c r="CH391" i="47"/>
  <c r="CH315" i="47"/>
  <c r="CJ318" i="47"/>
  <c r="CK321" i="47"/>
  <c r="CJ391" i="47"/>
  <c r="CJ315" i="47"/>
  <c r="CK363" i="47"/>
  <c r="CK390" i="47"/>
  <c r="BO321" i="47"/>
  <c r="BP391" i="47"/>
  <c r="BN315" i="47"/>
  <c r="BP318" i="47"/>
  <c r="BQ321" i="47"/>
  <c r="BQ363" i="47"/>
  <c r="BQ390" i="47"/>
  <c r="BQ391" i="47"/>
  <c r="BP315" i="47"/>
  <c r="BQ318" i="47"/>
  <c r="BQ315" i="47"/>
  <c r="BN390" i="47"/>
  <c r="BN391" i="47"/>
  <c r="BC219" i="47"/>
  <c r="BF200" i="47"/>
  <c r="BF199" i="47" s="1"/>
  <c r="CA84" i="47"/>
  <c r="CA83" i="47" s="1"/>
  <c r="BY230" i="47"/>
  <c r="BY227" i="47" s="1"/>
  <c r="AV123" i="47"/>
  <c r="AV122" i="47" s="1"/>
  <c r="BI181" i="47"/>
  <c r="BI180" i="47" s="1"/>
  <c r="BI176" i="47" s="1"/>
  <c r="BX137" i="47"/>
  <c r="BX136" i="47" s="1"/>
  <c r="BX135" i="47" s="1"/>
  <c r="AU123" i="47"/>
  <c r="AU122" i="47" s="1"/>
  <c r="BF280" i="47"/>
  <c r="BD283" i="47"/>
  <c r="BD282" i="47" s="1"/>
  <c r="BG370" i="47"/>
  <c r="CB375" i="47"/>
  <c r="CB374" i="47" s="1"/>
  <c r="AW123" i="47"/>
  <c r="AW122" i="47" s="1"/>
  <c r="AT123" i="47"/>
  <c r="AT122" i="47" s="1"/>
  <c r="BG220" i="47"/>
  <c r="BG219" i="47" s="1"/>
  <c r="BG280" i="47"/>
  <c r="BV250" i="47"/>
  <c r="BB353" i="47"/>
  <c r="BB352" i="47" s="1"/>
  <c r="BD359" i="47"/>
  <c r="BV359" i="47"/>
  <c r="BE451" i="47"/>
  <c r="BE450" i="47" s="1"/>
  <c r="BE449" i="47" s="1"/>
  <c r="BE448" i="47" s="1"/>
  <c r="BD160" i="47"/>
  <c r="BD159" i="47" s="1"/>
  <c r="CC437" i="47"/>
  <c r="BI23" i="47"/>
  <c r="BC102" i="47"/>
  <c r="BH181" i="47"/>
  <c r="BH180" i="47" s="1"/>
  <c r="BH176" i="47" s="1"/>
  <c r="BF194" i="47"/>
  <c r="BF193" i="47" s="1"/>
  <c r="BH233" i="47"/>
  <c r="BH232" i="47" s="1"/>
  <c r="BZ23" i="47"/>
  <c r="BX97" i="47"/>
  <c r="BX96" i="47" s="1"/>
  <c r="BX95" i="47" s="1"/>
  <c r="BX160" i="47"/>
  <c r="BX159" i="47" s="1"/>
  <c r="BF23" i="47"/>
  <c r="BE98" i="47"/>
  <c r="BE100" i="47"/>
  <c r="BE228" i="47"/>
  <c r="BH317" i="47"/>
  <c r="BH316" i="47" s="1"/>
  <c r="BG436" i="47"/>
  <c r="BG435" i="47" s="1"/>
  <c r="BY98" i="47"/>
  <c r="CB292" i="47"/>
  <c r="CB291" i="47" s="1"/>
  <c r="BY367" i="47"/>
  <c r="BD133" i="47"/>
  <c r="BD132" i="47" s="1"/>
  <c r="BD131" i="47" s="1"/>
  <c r="BI436" i="47"/>
  <c r="BI435" i="47" s="1"/>
  <c r="BZ51" i="47"/>
  <c r="BZ50" i="47" s="1"/>
  <c r="BY57" i="47"/>
  <c r="BY56" i="47" s="1"/>
  <c r="BZ119" i="47"/>
  <c r="BZ118" i="47" s="1"/>
  <c r="BZ117" i="47" s="1"/>
  <c r="CA262" i="47"/>
  <c r="CA261" i="47" s="1"/>
  <c r="BY286" i="47"/>
  <c r="BY285" i="47" s="1"/>
  <c r="BY269" i="47" s="1"/>
  <c r="BY268" i="47" s="1"/>
  <c r="CC436" i="47"/>
  <c r="CC435" i="47" s="1"/>
  <c r="BE359" i="47"/>
  <c r="BD250" i="47"/>
  <c r="BH285" i="47"/>
  <c r="BD451" i="47"/>
  <c r="BD450" i="47" s="1"/>
  <c r="BD449" i="47" s="1"/>
  <c r="BD448" i="47" s="1"/>
  <c r="BC285" i="47"/>
  <c r="BV439" i="47"/>
  <c r="BF389" i="47"/>
  <c r="BF388" i="47" s="1"/>
  <c r="BV458" i="47"/>
  <c r="BV457" i="47" s="1"/>
  <c r="BV456" i="47" s="1"/>
  <c r="BW121" i="47"/>
  <c r="CB317" i="47"/>
  <c r="CB316" i="47" s="1"/>
  <c r="BH30" i="47"/>
  <c r="BF76" i="47"/>
  <c r="BF75" i="47" s="1"/>
  <c r="BF74" i="47" s="1"/>
  <c r="BF214" i="47"/>
  <c r="BF213" i="47" s="1"/>
  <c r="BG233" i="47"/>
  <c r="BG232" i="47" s="1"/>
  <c r="BD295" i="47"/>
  <c r="BD294" i="47" s="1"/>
  <c r="BG354" i="47"/>
  <c r="BZ129" i="47"/>
  <c r="BZ128" i="47" s="1"/>
  <c r="BZ194" i="47"/>
  <c r="BZ193" i="47" s="1"/>
  <c r="BZ254" i="47"/>
  <c r="BZ251" i="47" s="1"/>
  <c r="BW12" i="47"/>
  <c r="BZ266" i="47"/>
  <c r="BZ265" i="47" s="1"/>
  <c r="BZ264" i="47" s="1"/>
  <c r="BW276" i="47"/>
  <c r="BZ277" i="47"/>
  <c r="BZ276" i="47" s="1"/>
  <c r="CB350" i="47"/>
  <c r="CB349" i="47" s="1"/>
  <c r="BF111" i="47"/>
  <c r="BH254" i="47"/>
  <c r="BH251" i="47" s="1"/>
  <c r="BB359" i="47"/>
  <c r="BD368" i="47"/>
  <c r="CA228" i="47"/>
  <c r="CA227" i="47" s="1"/>
  <c r="CA236" i="47"/>
  <c r="CA235" i="47" s="1"/>
  <c r="BB17" i="47"/>
  <c r="BG154" i="47"/>
  <c r="BG153" i="47" s="1"/>
  <c r="BF186" i="47"/>
  <c r="BF185" i="47" s="1"/>
  <c r="BF184" i="47" s="1"/>
  <c r="BF183" i="47" s="1"/>
  <c r="BG194" i="47"/>
  <c r="BG193" i="47" s="1"/>
  <c r="BD217" i="47"/>
  <c r="BD216" i="47" s="1"/>
  <c r="BD248" i="47"/>
  <c r="BD247" i="47" s="1"/>
  <c r="BD246" i="47" s="1"/>
  <c r="CB25" i="47"/>
  <c r="BZ111" i="47"/>
  <c r="BZ114" i="47"/>
  <c r="BZ113" i="47" s="1"/>
  <c r="BC121" i="47"/>
  <c r="BV27" i="47"/>
  <c r="BE17" i="47"/>
  <c r="BH25" i="47"/>
  <c r="BH22" i="47" s="1"/>
  <c r="BF28" i="47"/>
  <c r="BF197" i="47"/>
  <c r="BF196" i="47" s="1"/>
  <c r="BG239" i="47"/>
  <c r="BG238" i="47" s="1"/>
  <c r="BG277" i="47"/>
  <c r="BG276" i="47" s="1"/>
  <c r="BG285" i="47"/>
  <c r="BH360" i="47"/>
  <c r="BC383" i="47"/>
  <c r="BC382" i="47" s="1"/>
  <c r="BZ160" i="47"/>
  <c r="BZ159" i="47" s="1"/>
  <c r="BZ239" i="47"/>
  <c r="BZ238" i="47" s="1"/>
  <c r="BY250" i="47"/>
  <c r="BY245" i="47" s="1"/>
  <c r="CB262" i="47"/>
  <c r="CB261" i="47" s="1"/>
  <c r="BZ354" i="47"/>
  <c r="CB360" i="47"/>
  <c r="BF41" i="47"/>
  <c r="BG43" i="47"/>
  <c r="BF45" i="47"/>
  <c r="BF84" i="47"/>
  <c r="BF83" i="47" s="1"/>
  <c r="BB106" i="47"/>
  <c r="BB105" i="47" s="1"/>
  <c r="BB104" i="47" s="1"/>
  <c r="BF107" i="47"/>
  <c r="BD225" i="47"/>
  <c r="BD224" i="47" s="1"/>
  <c r="BG236" i="47"/>
  <c r="BG235" i="47" s="1"/>
  <c r="BG262" i="47"/>
  <c r="BG261" i="47" s="1"/>
  <c r="BH350" i="47"/>
  <c r="BH349" i="47" s="1"/>
  <c r="BZ84" i="47"/>
  <c r="BZ83" i="47" s="1"/>
  <c r="CA129" i="47"/>
  <c r="CA128" i="47" s="1"/>
  <c r="BZ280" i="47"/>
  <c r="BZ279" i="47" s="1"/>
  <c r="CA286" i="47"/>
  <c r="BC106" i="47"/>
  <c r="BC105" i="47" s="1"/>
  <c r="BC104" i="47" s="1"/>
  <c r="BG107" i="47"/>
  <c r="BF154" i="47"/>
  <c r="BF153" i="47" s="1"/>
  <c r="BF341" i="47"/>
  <c r="BF340" i="47" s="1"/>
  <c r="BZ15" i="47"/>
  <c r="BX276" i="47"/>
  <c r="BH226" i="47"/>
  <c r="BF460" i="47"/>
  <c r="BF459" i="47" s="1"/>
  <c r="CA111" i="47"/>
  <c r="CB200" i="47"/>
  <c r="CB199" i="47" s="1"/>
  <c r="BZ230" i="47"/>
  <c r="CB236" i="47"/>
  <c r="CB235" i="47" s="1"/>
  <c r="CA248" i="47"/>
  <c r="CA247" i="47" s="1"/>
  <c r="CA246" i="47" s="1"/>
  <c r="BZ370" i="47"/>
  <c r="BC279" i="47"/>
  <c r="BV106" i="47"/>
  <c r="BE27" i="47"/>
  <c r="BE250" i="47"/>
  <c r="BE245" i="47" s="1"/>
  <c r="BB250" i="47"/>
  <c r="BB245" i="47" s="1"/>
  <c r="BY353" i="47"/>
  <c r="BY352" i="47" s="1"/>
  <c r="CA174" i="47"/>
  <c r="CA173" i="47" s="1"/>
  <c r="CA172" i="47" s="1"/>
  <c r="BE106" i="47"/>
  <c r="BI236" i="47"/>
  <c r="BI235" i="47" s="1"/>
  <c r="BI262" i="47"/>
  <c r="BI261" i="47" s="1"/>
  <c r="BF279" i="47"/>
  <c r="BF292" i="47"/>
  <c r="BF291" i="47" s="1"/>
  <c r="BF320" i="47"/>
  <c r="BF319" i="47" s="1"/>
  <c r="BF386" i="47"/>
  <c r="BF385" i="47" s="1"/>
  <c r="BH394" i="47"/>
  <c r="BH393" i="47" s="1"/>
  <c r="BH392" i="47" s="1"/>
  <c r="BG437" i="47"/>
  <c r="BF442" i="47"/>
  <c r="BF441" i="47" s="1"/>
  <c r="BF440" i="47" s="1"/>
  <c r="BB458" i="47"/>
  <c r="BB457" i="47" s="1"/>
  <c r="BB456" i="47" s="1"/>
  <c r="BD97" i="47"/>
  <c r="BD96" i="47" s="1"/>
  <c r="BD95" i="47" s="1"/>
  <c r="BB227" i="47"/>
  <c r="BH227" i="47"/>
  <c r="BD285" i="47"/>
  <c r="BG350" i="47"/>
  <c r="BG349" i="47" s="1"/>
  <c r="BF356" i="47"/>
  <c r="BF370" i="47"/>
  <c r="BH386" i="47"/>
  <c r="BH385" i="47" s="1"/>
  <c r="BF421" i="47"/>
  <c r="BI437" i="47"/>
  <c r="BG463" i="47"/>
  <c r="BG462" i="47" s="1"/>
  <c r="BI18" i="47"/>
  <c r="BF20" i="47"/>
  <c r="BH20" i="47"/>
  <c r="BB97" i="47"/>
  <c r="BB96" i="47" s="1"/>
  <c r="BB95" i="47" s="1"/>
  <c r="BF98" i="47"/>
  <c r="BH102" i="47"/>
  <c r="BH119" i="47"/>
  <c r="BH118" i="47" s="1"/>
  <c r="BH117" i="47" s="1"/>
  <c r="BF137" i="47"/>
  <c r="BF136" i="47" s="1"/>
  <c r="BF135" i="47" s="1"/>
  <c r="BG181" i="47"/>
  <c r="BG180" i="47" s="1"/>
  <c r="BG176" i="47" s="1"/>
  <c r="BE381" i="47"/>
  <c r="BE380" i="47" s="1"/>
  <c r="BB439" i="47"/>
  <c r="BE439" i="47"/>
  <c r="BD17" i="47"/>
  <c r="BC97" i="47"/>
  <c r="BC96" i="47" s="1"/>
  <c r="BC95" i="47" s="1"/>
  <c r="BF160" i="47"/>
  <c r="BF159" i="47" s="1"/>
  <c r="BD227" i="47"/>
  <c r="BI233" i="47"/>
  <c r="BI232" i="47" s="1"/>
  <c r="BH236" i="47"/>
  <c r="BH235" i="47" s="1"/>
  <c r="BH262" i="47"/>
  <c r="BH261" i="47" s="1"/>
  <c r="BE279" i="47"/>
  <c r="BF283" i="47"/>
  <c r="BF282" i="47" s="1"/>
  <c r="BE290" i="47"/>
  <c r="BB290" i="47"/>
  <c r="BF295" i="47"/>
  <c r="BF294" i="47" s="1"/>
  <c r="BE306" i="47"/>
  <c r="BI350" i="47"/>
  <c r="BI349" i="47" s="1"/>
  <c r="BF354" i="47"/>
  <c r="BF353" i="47" s="1"/>
  <c r="BF352" i="47" s="1"/>
  <c r="BF360" i="47"/>
  <c r="BF375" i="47"/>
  <c r="BF374" i="47" s="1"/>
  <c r="BH383" i="47"/>
  <c r="BH382" i="47" s="1"/>
  <c r="BC418" i="47"/>
  <c r="BG433" i="47"/>
  <c r="BG432" i="47" s="1"/>
  <c r="BG431" i="47" s="1"/>
  <c r="BF446" i="47"/>
  <c r="BF445" i="47" s="1"/>
  <c r="BF444" i="47" s="1"/>
  <c r="BC458" i="47"/>
  <c r="BC457" i="47" s="1"/>
  <c r="BC456" i="47" s="1"/>
  <c r="BF466" i="47"/>
  <c r="BF465" i="47" s="1"/>
  <c r="BZ30" i="47"/>
  <c r="BZ87" i="47"/>
  <c r="BZ86" i="47" s="1"/>
  <c r="CA98" i="47"/>
  <c r="BZ167" i="47"/>
  <c r="BZ166" i="47" s="1"/>
  <c r="BX250" i="47"/>
  <c r="BZ317" i="47"/>
  <c r="BZ316" i="47" s="1"/>
  <c r="CB442" i="47"/>
  <c r="CB441" i="47" s="1"/>
  <c r="CB440" i="47" s="1"/>
  <c r="BZ460" i="47"/>
  <c r="BZ459" i="47" s="1"/>
  <c r="BW458" i="47"/>
  <c r="BW457" i="47" s="1"/>
  <c r="BW456" i="47" s="1"/>
  <c r="BZ466" i="47"/>
  <c r="BZ465" i="47" s="1"/>
  <c r="CB15" i="47"/>
  <c r="BZ45" i="47"/>
  <c r="BZ426" i="47"/>
  <c r="BZ425" i="47" s="1"/>
  <c r="CA437" i="47"/>
  <c r="CB35" i="47"/>
  <c r="BZ102" i="47"/>
  <c r="CA114" i="47"/>
  <c r="CA113" i="47" s="1"/>
  <c r="BZ186" i="47"/>
  <c r="BZ185" i="47" s="1"/>
  <c r="BZ184" i="47" s="1"/>
  <c r="BZ183" i="47" s="1"/>
  <c r="CB208" i="47"/>
  <c r="CB207" i="47" s="1"/>
  <c r="BZ220" i="47"/>
  <c r="CC262" i="47"/>
  <c r="CC261" i="47" s="1"/>
  <c r="CA277" i="47"/>
  <c r="CA276" i="47" s="1"/>
  <c r="BZ360" i="47"/>
  <c r="BZ365" i="47"/>
  <c r="BZ364" i="47" s="1"/>
  <c r="CB386" i="47"/>
  <c r="CB385" i="47" s="1"/>
  <c r="BZ442" i="47"/>
  <c r="BZ441" i="47" s="1"/>
  <c r="BZ440" i="47" s="1"/>
  <c r="BZ452" i="47"/>
  <c r="BF18" i="47"/>
  <c r="BF35" i="47"/>
  <c r="BF43" i="47"/>
  <c r="BB40" i="47"/>
  <c r="BG45" i="47"/>
  <c r="BI45" i="47"/>
  <c r="BG51" i="47"/>
  <c r="BG50" i="47" s="1"/>
  <c r="BG54" i="47"/>
  <c r="BG53" i="47" s="1"/>
  <c r="BF87" i="47"/>
  <c r="BF86" i="47" s="1"/>
  <c r="BD93" i="47"/>
  <c r="BD92" i="47" s="1"/>
  <c r="BG98" i="47"/>
  <c r="BH98" i="47"/>
  <c r="BF129" i="47"/>
  <c r="BF128" i="47" s="1"/>
  <c r="BF121" i="47" s="1"/>
  <c r="BG129" i="47"/>
  <c r="BG128" i="47" s="1"/>
  <c r="BG137" i="47"/>
  <c r="BG136" i="47" s="1"/>
  <c r="BG135" i="47" s="1"/>
  <c r="BI137" i="47"/>
  <c r="BI136" i="47" s="1"/>
  <c r="BI135" i="47" s="1"/>
  <c r="BB152" i="47"/>
  <c r="BG160" i="47"/>
  <c r="BG159" i="47" s="1"/>
  <c r="BF167" i="47"/>
  <c r="BF166" i="47" s="1"/>
  <c r="BG197" i="47"/>
  <c r="BG196" i="47" s="1"/>
  <c r="BF15" i="47"/>
  <c r="BH18" i="47"/>
  <c r="BF13" i="47"/>
  <c r="BB12" i="47"/>
  <c r="BH15" i="47"/>
  <c r="BI15" i="47"/>
  <c r="BF25" i="47"/>
  <c r="BD27" i="47"/>
  <c r="BI30" i="47"/>
  <c r="BI27" i="47" s="1"/>
  <c r="BF33" i="47"/>
  <c r="BB32" i="47"/>
  <c r="BH35" i="47"/>
  <c r="BI35" i="47"/>
  <c r="BI32" i="47" s="1"/>
  <c r="BG41" i="47"/>
  <c r="BC40" i="47"/>
  <c r="BI51" i="47"/>
  <c r="BI50" i="47" s="1"/>
  <c r="BI54" i="47"/>
  <c r="BI53" i="47" s="1"/>
  <c r="BG87" i="47"/>
  <c r="BG86" i="47" s="1"/>
  <c r="BF93" i="47"/>
  <c r="BF92" i="47" s="1"/>
  <c r="BF100" i="47"/>
  <c r="BG100" i="47"/>
  <c r="BI102" i="47"/>
  <c r="BF119" i="47"/>
  <c r="BF118" i="47" s="1"/>
  <c r="BF117" i="47" s="1"/>
  <c r="BG133" i="47"/>
  <c r="BG132" i="47" s="1"/>
  <c r="BG131" i="47" s="1"/>
  <c r="BF133" i="47"/>
  <c r="BF132" i="47" s="1"/>
  <c r="BF131" i="47" s="1"/>
  <c r="BD137" i="47"/>
  <c r="BD136" i="47" s="1"/>
  <c r="BD135" i="47" s="1"/>
  <c r="BC152" i="47"/>
  <c r="BI154" i="47"/>
  <c r="BI153" i="47" s="1"/>
  <c r="BI160" i="47"/>
  <c r="BI159" i="47" s="1"/>
  <c r="BG167" i="47"/>
  <c r="BG166" i="47" s="1"/>
  <c r="BI167" i="47"/>
  <c r="BI166" i="47" s="1"/>
  <c r="BI162" i="47" s="1"/>
  <c r="BF191" i="47"/>
  <c r="BF190" i="47" s="1"/>
  <c r="BH200" i="47"/>
  <c r="BH199" i="47" s="1"/>
  <c r="BG205" i="47"/>
  <c r="BG204" i="47" s="1"/>
  <c r="BB418" i="47"/>
  <c r="BI20" i="47"/>
  <c r="BH13" i="47"/>
  <c r="BC15" i="47"/>
  <c r="BC12" i="47" s="1"/>
  <c r="BI25" i="47"/>
  <c r="BI22" i="47" s="1"/>
  <c r="BH28" i="47"/>
  <c r="BC30" i="47"/>
  <c r="BH33" i="47"/>
  <c r="BH32" i="47" s="1"/>
  <c r="BC35" i="47"/>
  <c r="BI41" i="47"/>
  <c r="BI43" i="47"/>
  <c r="BH76" i="47"/>
  <c r="BH75" i="47" s="1"/>
  <c r="BH74" i="47" s="1"/>
  <c r="BI87" i="47"/>
  <c r="BI86" i="47" s="1"/>
  <c r="BG93" i="47"/>
  <c r="BG92" i="47" s="1"/>
  <c r="BG111" i="47"/>
  <c r="BG114" i="47"/>
  <c r="BG113" i="47" s="1"/>
  <c r="BF114" i="47"/>
  <c r="BF113" i="47" s="1"/>
  <c r="BI119" i="47"/>
  <c r="BI118" i="47" s="1"/>
  <c r="BI117" i="47" s="1"/>
  <c r="BD154" i="47"/>
  <c r="BD153" i="47" s="1"/>
  <c r="BG164" i="47"/>
  <c r="BG163" i="47" s="1"/>
  <c r="BF164" i="47"/>
  <c r="BF163" i="47" s="1"/>
  <c r="BD167" i="47"/>
  <c r="BD166" i="47" s="1"/>
  <c r="BD162" i="47" s="1"/>
  <c r="BF30" i="47"/>
  <c r="BF54" i="47"/>
  <c r="BF53" i="47" s="1"/>
  <c r="BF57" i="47"/>
  <c r="BF56" i="47" s="1"/>
  <c r="BG84" i="47"/>
  <c r="BG83" i="47" s="1"/>
  <c r="BI93" i="47"/>
  <c r="BI92" i="47" s="1"/>
  <c r="BF102" i="47"/>
  <c r="BI107" i="47"/>
  <c r="BI106" i="47" s="1"/>
  <c r="BG174" i="47"/>
  <c r="BG173" i="47" s="1"/>
  <c r="BG172" i="47" s="1"/>
  <c r="BD194" i="47"/>
  <c r="BD193" i="47" s="1"/>
  <c r="BI208" i="47"/>
  <c r="BI207" i="47" s="1"/>
  <c r="BF220" i="47"/>
  <c r="BF219" i="47" s="1"/>
  <c r="BG228" i="47"/>
  <c r="BG227" i="47" s="1"/>
  <c r="BF230" i="47"/>
  <c r="BF254" i="47"/>
  <c r="BF251" i="47" s="1"/>
  <c r="BF266" i="47"/>
  <c r="BF265" i="47" s="1"/>
  <c r="BF264" i="47" s="1"/>
  <c r="BC276" i="47"/>
  <c r="BB285" i="47"/>
  <c r="BC292" i="47"/>
  <c r="BC291" i="47" s="1"/>
  <c r="BC290" i="47" s="1"/>
  <c r="BC317" i="47"/>
  <c r="BC316" i="47" s="1"/>
  <c r="BC338" i="47"/>
  <c r="BC337" i="47" s="1"/>
  <c r="BH341" i="47"/>
  <c r="BH340" i="47" s="1"/>
  <c r="BI341" i="47"/>
  <c r="BI340" i="47" s="1"/>
  <c r="BC360" i="47"/>
  <c r="BG365" i="47"/>
  <c r="BG364" i="47" s="1"/>
  <c r="BI372" i="47"/>
  <c r="BC375" i="47"/>
  <c r="BC374" i="47" s="1"/>
  <c r="BB381" i="47"/>
  <c r="BB380" i="47" s="1"/>
  <c r="BH389" i="47"/>
  <c r="BH388" i="47" s="1"/>
  <c r="BE420" i="47"/>
  <c r="BI463" i="47"/>
  <c r="BI462" i="47" s="1"/>
  <c r="BF211" i="47"/>
  <c r="BF210" i="47" s="1"/>
  <c r="BH211" i="47"/>
  <c r="BH210" i="47" s="1"/>
  <c r="BF217" i="47"/>
  <c r="BF216" i="47" s="1"/>
  <c r="BE219" i="47"/>
  <c r="BF239" i="47"/>
  <c r="BF238" i="47" s="1"/>
  <c r="BF248" i="47"/>
  <c r="BF247" i="47" s="1"/>
  <c r="BF246" i="47" s="1"/>
  <c r="BG266" i="47"/>
  <c r="BG265" i="47" s="1"/>
  <c r="BG264" i="47" s="1"/>
  <c r="BI266" i="47"/>
  <c r="BI265" i="47" s="1"/>
  <c r="BI264" i="47" s="1"/>
  <c r="BD277" i="47"/>
  <c r="BI277" i="47"/>
  <c r="BI280" i="47"/>
  <c r="BF285" i="47"/>
  <c r="BI317" i="47"/>
  <c r="BI316" i="47" s="1"/>
  <c r="BI354" i="47"/>
  <c r="BI353" i="47" s="1"/>
  <c r="BI352" i="47" s="1"/>
  <c r="BF365" i="47"/>
  <c r="BF364" i="47" s="1"/>
  <c r="BI365" i="47"/>
  <c r="BI364" i="47" s="1"/>
  <c r="BE367" i="47"/>
  <c r="BF368" i="47"/>
  <c r="BD372" i="47"/>
  <c r="BD367" i="47" s="1"/>
  <c r="BD381" i="47"/>
  <c r="BD380" i="47" s="1"/>
  <c r="BI383" i="47"/>
  <c r="BI382" i="47" s="1"/>
  <c r="BC386" i="47"/>
  <c r="BC385" i="47" s="1"/>
  <c r="BC389" i="47"/>
  <c r="BC388" i="47" s="1"/>
  <c r="BI389" i="47"/>
  <c r="BI388" i="47" s="1"/>
  <c r="BF394" i="47"/>
  <c r="BF393" i="47" s="1"/>
  <c r="BF392" i="47" s="1"/>
  <c r="BG421" i="47"/>
  <c r="BI421" i="47"/>
  <c r="BG423" i="47"/>
  <c r="BD433" i="47"/>
  <c r="BD432" i="47" s="1"/>
  <c r="BD431" i="47" s="1"/>
  <c r="BI433" i="47"/>
  <c r="BI432" i="47" s="1"/>
  <c r="BI431" i="47" s="1"/>
  <c r="BI446" i="47"/>
  <c r="BI445" i="47" s="1"/>
  <c r="BI444" i="47" s="1"/>
  <c r="BF454" i="47"/>
  <c r="BG460" i="47"/>
  <c r="BG459" i="47" s="1"/>
  <c r="BD463" i="47"/>
  <c r="BD462" i="47" s="1"/>
  <c r="BG214" i="47"/>
  <c r="BG213" i="47" s="1"/>
  <c r="BG217" i="47"/>
  <c r="BG216" i="47" s="1"/>
  <c r="BI220" i="47"/>
  <c r="BI219" i="47" s="1"/>
  <c r="BI239" i="47"/>
  <c r="BI238" i="47" s="1"/>
  <c r="BG243" i="47"/>
  <c r="BG242" i="47" s="1"/>
  <c r="BG241" i="47" s="1"/>
  <c r="BG248" i="47"/>
  <c r="BG247" i="47" s="1"/>
  <c r="BG246" i="47" s="1"/>
  <c r="BI254" i="47"/>
  <c r="BI251" i="47" s="1"/>
  <c r="BI250" i="47" s="1"/>
  <c r="BD280" i="47"/>
  <c r="BH292" i="47"/>
  <c r="BH291" i="47" s="1"/>
  <c r="BG295" i="47"/>
  <c r="BG294" i="47" s="1"/>
  <c r="BF298" i="47"/>
  <c r="BF297" i="47" s="1"/>
  <c r="BG326" i="47"/>
  <c r="BG325" i="47" s="1"/>
  <c r="BD354" i="47"/>
  <c r="BI360" i="47"/>
  <c r="BG368" i="47"/>
  <c r="BH375" i="47"/>
  <c r="BH374" i="47" s="1"/>
  <c r="BC394" i="47"/>
  <c r="BC393" i="47" s="1"/>
  <c r="BC392" i="47" s="1"/>
  <c r="BD421" i="47"/>
  <c r="BD423" i="47"/>
  <c r="BD446" i="47"/>
  <c r="BD445" i="47" s="1"/>
  <c r="BD444" i="47" s="1"/>
  <c r="BD439" i="47" s="1"/>
  <c r="BC451" i="47"/>
  <c r="BC450" i="47" s="1"/>
  <c r="BC449" i="47" s="1"/>
  <c r="BC448" i="47" s="1"/>
  <c r="BI460" i="47"/>
  <c r="BI459" i="47" s="1"/>
  <c r="BF463" i="47"/>
  <c r="BF462" i="47" s="1"/>
  <c r="BG466" i="47"/>
  <c r="BG465" i="47" s="1"/>
  <c r="BD205" i="47"/>
  <c r="BD204" i="47" s="1"/>
  <c r="BI205" i="47"/>
  <c r="BI204" i="47" s="1"/>
  <c r="BH206" i="47"/>
  <c r="BD214" i="47"/>
  <c r="BD213" i="47" s="1"/>
  <c r="BI214" i="47"/>
  <c r="BI213" i="47" s="1"/>
  <c r="BI217" i="47"/>
  <c r="BI216" i="47" s="1"/>
  <c r="BB219" i="47"/>
  <c r="BF225" i="47"/>
  <c r="BF224" i="47" s="1"/>
  <c r="BG225" i="47"/>
  <c r="BG224" i="47" s="1"/>
  <c r="BF228" i="47"/>
  <c r="BD243" i="47"/>
  <c r="BD242" i="47" s="1"/>
  <c r="BD241" i="47" s="1"/>
  <c r="BF277" i="47"/>
  <c r="BF276" i="47" s="1"/>
  <c r="BG283" i="47"/>
  <c r="BG282" i="47" s="1"/>
  <c r="BI292" i="47"/>
  <c r="BI291" i="47" s="1"/>
  <c r="BG298" i="47"/>
  <c r="BG297" i="47" s="1"/>
  <c r="BC314" i="47"/>
  <c r="BC313" i="47" s="1"/>
  <c r="BF317" i="47"/>
  <c r="BF316" i="47" s="1"/>
  <c r="BD320" i="47"/>
  <c r="BD319" i="47" s="1"/>
  <c r="BG356" i="47"/>
  <c r="BF362" i="47"/>
  <c r="BH362" i="47"/>
  <c r="BC367" i="47"/>
  <c r="BI370" i="47"/>
  <c r="BF372" i="47"/>
  <c r="BF383" i="47"/>
  <c r="BF382" i="47" s="1"/>
  <c r="BI386" i="47"/>
  <c r="BI385" i="47" s="1"/>
  <c r="BI394" i="47"/>
  <c r="BI393" i="47" s="1"/>
  <c r="BI392" i="47" s="1"/>
  <c r="BF423" i="47"/>
  <c r="BF426" i="47"/>
  <c r="BF425" i="47" s="1"/>
  <c r="BG426" i="47"/>
  <c r="BG425" i="47" s="1"/>
  <c r="BF433" i="47"/>
  <c r="BF432" i="47" s="1"/>
  <c r="BF431" i="47" s="1"/>
  <c r="BH442" i="47"/>
  <c r="BH441" i="47" s="1"/>
  <c r="BH440" i="47" s="1"/>
  <c r="BI442" i="47"/>
  <c r="BI441" i="47" s="1"/>
  <c r="BI440" i="47" s="1"/>
  <c r="BF452" i="47"/>
  <c r="BG452" i="47"/>
  <c r="BG451" i="47" s="1"/>
  <c r="BG450" i="47" s="1"/>
  <c r="BG449" i="47" s="1"/>
  <c r="BG448" i="47" s="1"/>
  <c r="BD460" i="47"/>
  <c r="BD459" i="47" s="1"/>
  <c r="BD458" i="47" s="1"/>
  <c r="BD457" i="47" s="1"/>
  <c r="BD456" i="47" s="1"/>
  <c r="CB205" i="47"/>
  <c r="CB204" i="47" s="1"/>
  <c r="CB137" i="47"/>
  <c r="CB136" i="47" s="1"/>
  <c r="CB135" i="47" s="1"/>
  <c r="BZ13" i="47"/>
  <c r="BV12" i="47"/>
  <c r="CB20" i="47"/>
  <c r="CC20" i="47"/>
  <c r="CA23" i="47"/>
  <c r="CB23" i="47"/>
  <c r="CB22" i="47" s="1"/>
  <c r="BZ25" i="47"/>
  <c r="BZ22" i="47" s="1"/>
  <c r="CB28" i="47"/>
  <c r="BZ33" i="47"/>
  <c r="BV32" i="47"/>
  <c r="BZ35" i="47"/>
  <c r="BZ38" i="47"/>
  <c r="BZ37" i="47" s="1"/>
  <c r="BZ76" i="47"/>
  <c r="BZ75" i="47" s="1"/>
  <c r="BZ74" i="47" s="1"/>
  <c r="CC87" i="47"/>
  <c r="CC86" i="47" s="1"/>
  <c r="CB98" i="47"/>
  <c r="CA107" i="47"/>
  <c r="BX114" i="47"/>
  <c r="BX113" i="47" s="1"/>
  <c r="BZ154" i="47"/>
  <c r="BZ153" i="47" s="1"/>
  <c r="BZ152" i="47" s="1"/>
  <c r="BX164" i="47"/>
  <c r="BX163" i="47" s="1"/>
  <c r="BZ175" i="47"/>
  <c r="CC186" i="47"/>
  <c r="CC185" i="47" s="1"/>
  <c r="CC184" i="47" s="1"/>
  <c r="CC183" i="47" s="1"/>
  <c r="BX191" i="47"/>
  <c r="BX190" i="47" s="1"/>
  <c r="CC194" i="47"/>
  <c r="CC193" i="47" s="1"/>
  <c r="CC197" i="47"/>
  <c r="CC196" i="47" s="1"/>
  <c r="BZ200" i="47"/>
  <c r="BZ199" i="47" s="1"/>
  <c r="BZ205" i="47"/>
  <c r="BZ204" i="47" s="1"/>
  <c r="CC208" i="47"/>
  <c r="CC207" i="47" s="1"/>
  <c r="CB211" i="47"/>
  <c r="CB210" i="47" s="1"/>
  <c r="BZ214" i="47"/>
  <c r="BZ213" i="47" s="1"/>
  <c r="CC214" i="47"/>
  <c r="CC213" i="47" s="1"/>
  <c r="BX217" i="47"/>
  <c r="BX216" i="47" s="1"/>
  <c r="CA220" i="47"/>
  <c r="CA219" i="47" s="1"/>
  <c r="BZ225" i="47"/>
  <c r="BZ224" i="47" s="1"/>
  <c r="CC225" i="47"/>
  <c r="CC224" i="47" s="1"/>
  <c r="CB228" i="47"/>
  <c r="CC239" i="47"/>
  <c r="CC238" i="47" s="1"/>
  <c r="BZ243" i="47"/>
  <c r="BZ242" i="47" s="1"/>
  <c r="BZ241" i="47" s="1"/>
  <c r="CC248" i="47"/>
  <c r="CC247" i="47" s="1"/>
  <c r="CC246" i="47" s="1"/>
  <c r="CC277" i="47"/>
  <c r="CC276" i="47" s="1"/>
  <c r="BZ286" i="47"/>
  <c r="BY290" i="47"/>
  <c r="BZ295" i="47"/>
  <c r="BZ294" i="47" s="1"/>
  <c r="BZ298" i="47"/>
  <c r="BZ297" i="47" s="1"/>
  <c r="CC298" i="47"/>
  <c r="CC297" i="47" s="1"/>
  <c r="BX320" i="47"/>
  <c r="BX319" i="47" s="1"/>
  <c r="BW338" i="47"/>
  <c r="BW337" i="47" s="1"/>
  <c r="BZ341" i="47"/>
  <c r="BZ340" i="47" s="1"/>
  <c r="CA354" i="47"/>
  <c r="CA353" i="47" s="1"/>
  <c r="CA352" i="47" s="1"/>
  <c r="BY358" i="47"/>
  <c r="CC383" i="47"/>
  <c r="CC382" i="47" s="1"/>
  <c r="BV381" i="47"/>
  <c r="BV380" i="47" s="1"/>
  <c r="CB13" i="47"/>
  <c r="CB12" i="47" s="1"/>
  <c r="CC15" i="47"/>
  <c r="CC12" i="47" s="1"/>
  <c r="BW40" i="47"/>
  <c r="BZ48" i="47"/>
  <c r="BZ47" i="47" s="1"/>
  <c r="CA57" i="47"/>
  <c r="CA56" i="47" s="1"/>
  <c r="BX87" i="47"/>
  <c r="BX86" i="47" s="1"/>
  <c r="BZ107" i="47"/>
  <c r="CC107" i="47"/>
  <c r="BZ109" i="47"/>
  <c r="CC111" i="47"/>
  <c r="BZ126" i="47"/>
  <c r="BZ125" i="47" s="1"/>
  <c r="CC129" i="47"/>
  <c r="CC128" i="47" s="1"/>
  <c r="CC121" i="47" s="1"/>
  <c r="CC116" i="47" s="1"/>
  <c r="BX133" i="47"/>
  <c r="BX132" i="47" s="1"/>
  <c r="BX131" i="47" s="1"/>
  <c r="BZ164" i="47"/>
  <c r="BZ163" i="47" s="1"/>
  <c r="CA167" i="47"/>
  <c r="CA166" i="47" s="1"/>
  <c r="CA162" i="47" s="1"/>
  <c r="BZ191" i="47"/>
  <c r="BZ190" i="47" s="1"/>
  <c r="BZ209" i="47"/>
  <c r="BZ217" i="47"/>
  <c r="BZ216" i="47" s="1"/>
  <c r="CC220" i="47"/>
  <c r="CC219" i="47" s="1"/>
  <c r="BY219" i="47"/>
  <c r="BZ222" i="47"/>
  <c r="CB226" i="47"/>
  <c r="BV227" i="47"/>
  <c r="CA243" i="47"/>
  <c r="CA242" i="47" s="1"/>
  <c r="CA241" i="47" s="1"/>
  <c r="CB254" i="47"/>
  <c r="CB251" i="47" s="1"/>
  <c r="BV279" i="47"/>
  <c r="CA280" i="47"/>
  <c r="CA279" i="47" s="1"/>
  <c r="BZ292" i="47"/>
  <c r="BZ291" i="47" s="1"/>
  <c r="BX301" i="47"/>
  <c r="BX300" i="47" s="1"/>
  <c r="BX313" i="47"/>
  <c r="BW317" i="47"/>
  <c r="BW316" i="47" s="1"/>
  <c r="CC317" i="47"/>
  <c r="CC316" i="47" s="1"/>
  <c r="BZ320" i="47"/>
  <c r="BZ319" i="47" s="1"/>
  <c r="CB341" i="47"/>
  <c r="CB340" i="47" s="1"/>
  <c r="CC354" i="47"/>
  <c r="BZ356" i="47"/>
  <c r="CB362" i="47"/>
  <c r="CB359" i="47" s="1"/>
  <c r="CA365" i="47"/>
  <c r="CA364" i="47" s="1"/>
  <c r="BZ368" i="47"/>
  <c r="BZ367" i="47" s="1"/>
  <c r="BV367" i="47"/>
  <c r="BV358" i="47" s="1"/>
  <c r="BZ18" i="47"/>
  <c r="BX17" i="47"/>
  <c r="BW25" i="47"/>
  <c r="BW22" i="47" s="1"/>
  <c r="CC25" i="47"/>
  <c r="CB30" i="47"/>
  <c r="CC30" i="47"/>
  <c r="CC27" i="47" s="1"/>
  <c r="CB33" i="47"/>
  <c r="CB32" i="47" s="1"/>
  <c r="BX32" i="47"/>
  <c r="CC35" i="47"/>
  <c r="CC32" i="47" s="1"/>
  <c r="CA41" i="47"/>
  <c r="CA45" i="47"/>
  <c r="CA51" i="47"/>
  <c r="CA50" i="47" s="1"/>
  <c r="BZ54" i="47"/>
  <c r="BZ53" i="47" s="1"/>
  <c r="BZ57" i="47"/>
  <c r="BZ56" i="47" s="1"/>
  <c r="CB57" i="47"/>
  <c r="CB56" i="47" s="1"/>
  <c r="CB76" i="47"/>
  <c r="CB75" i="47" s="1"/>
  <c r="CB74" i="47" s="1"/>
  <c r="CC84" i="47"/>
  <c r="CC83" i="47" s="1"/>
  <c r="BZ93" i="47"/>
  <c r="BZ92" i="47" s="1"/>
  <c r="CA93" i="47"/>
  <c r="CA92" i="47" s="1"/>
  <c r="BZ98" i="47"/>
  <c r="CB102" i="47"/>
  <c r="CA109" i="47"/>
  <c r="CB119" i="47"/>
  <c r="CB118" i="47" s="1"/>
  <c r="CB117" i="47" s="1"/>
  <c r="CA126" i="47"/>
  <c r="CA125" i="47" s="1"/>
  <c r="CA160" i="47"/>
  <c r="CA159" i="47" s="1"/>
  <c r="CA152" i="47" s="1"/>
  <c r="CC167" i="47"/>
  <c r="CC166" i="47" s="1"/>
  <c r="CC162" i="47" s="1"/>
  <c r="CB174" i="47"/>
  <c r="CB173" i="47" s="1"/>
  <c r="CB172" i="47" s="1"/>
  <c r="BZ197" i="47"/>
  <c r="BZ196" i="47" s="1"/>
  <c r="BW200" i="47"/>
  <c r="BW199" i="47" s="1"/>
  <c r="CC200" i="47"/>
  <c r="CC199" i="47" s="1"/>
  <c r="CC205" i="47"/>
  <c r="CC204" i="47" s="1"/>
  <c r="CA208" i="47"/>
  <c r="CA207" i="47" s="1"/>
  <c r="BZ211" i="47"/>
  <c r="BZ210" i="47" s="1"/>
  <c r="BZ228" i="47"/>
  <c r="CB230" i="47"/>
  <c r="CC250" i="47"/>
  <c r="CA266" i="47"/>
  <c r="CA265" i="47" s="1"/>
  <c r="CA264" i="47" s="1"/>
  <c r="BV276" i="47"/>
  <c r="CC280" i="47"/>
  <c r="CC279" i="47" s="1"/>
  <c r="CB286" i="47"/>
  <c r="CB285" i="47" s="1"/>
  <c r="BV290" i="47"/>
  <c r="BZ326" i="47"/>
  <c r="BZ325" i="47" s="1"/>
  <c r="BX372" i="47"/>
  <c r="BX367" i="47" s="1"/>
  <c r="CC375" i="47"/>
  <c r="CC374" i="47" s="1"/>
  <c r="BY381" i="47"/>
  <c r="BY380" i="47" s="1"/>
  <c r="BZ383" i="47"/>
  <c r="BZ382" i="47" s="1"/>
  <c r="BX381" i="47"/>
  <c r="BX380" i="47" s="1"/>
  <c r="BY439" i="47"/>
  <c r="CB18" i="47"/>
  <c r="BZ28" i="47"/>
  <c r="BX27" i="47"/>
  <c r="BZ41" i="47"/>
  <c r="CC41" i="47"/>
  <c r="BY40" i="47"/>
  <c r="BZ43" i="47"/>
  <c r="CC45" i="47"/>
  <c r="CC51" i="47"/>
  <c r="CC50" i="47" s="1"/>
  <c r="BY100" i="47"/>
  <c r="BY97" i="47" s="1"/>
  <c r="BY96" i="47" s="1"/>
  <c r="BY95" i="47" s="1"/>
  <c r="BW106" i="47"/>
  <c r="BW105" i="47" s="1"/>
  <c r="BW104" i="47" s="1"/>
  <c r="CC114" i="47"/>
  <c r="CC113" i="47" s="1"/>
  <c r="BW119" i="47"/>
  <c r="BW118" i="47" s="1"/>
  <c r="BW117" i="47" s="1"/>
  <c r="BZ137" i="47"/>
  <c r="BZ136" i="47" s="1"/>
  <c r="BZ135" i="47" s="1"/>
  <c r="CA137" i="47"/>
  <c r="CA136" i="47" s="1"/>
  <c r="CA135" i="47" s="1"/>
  <c r="CC160" i="47"/>
  <c r="CC159" i="47" s="1"/>
  <c r="CC152" i="47" s="1"/>
  <c r="CA186" i="47"/>
  <c r="CA185" i="47" s="1"/>
  <c r="CA184" i="47" s="1"/>
  <c r="CA183" i="47" s="1"/>
  <c r="CA194" i="47"/>
  <c r="CA193" i="47" s="1"/>
  <c r="BX205" i="47"/>
  <c r="BX204" i="47" s="1"/>
  <c r="CA214" i="47"/>
  <c r="CA213" i="47" s="1"/>
  <c r="BW219" i="47"/>
  <c r="BW203" i="47" s="1"/>
  <c r="BW202" i="47" s="1"/>
  <c r="CA225" i="47"/>
  <c r="CA224" i="47" s="1"/>
  <c r="BX227" i="47"/>
  <c r="CA239" i="47"/>
  <c r="CA238" i="47" s="1"/>
  <c r="BZ248" i="47"/>
  <c r="BZ247" i="47" s="1"/>
  <c r="BZ246" i="47" s="1"/>
  <c r="BZ283" i="47"/>
  <c r="BZ282" i="47" s="1"/>
  <c r="BW285" i="47"/>
  <c r="BW292" i="47"/>
  <c r="BW291" i="47" s="1"/>
  <c r="CC292" i="47"/>
  <c r="CC291" i="47" s="1"/>
  <c r="CA298" i="47"/>
  <c r="CA297" i="47" s="1"/>
  <c r="BY306" i="47"/>
  <c r="BW314" i="47"/>
  <c r="BV314" i="47" s="1"/>
  <c r="BX354" i="47"/>
  <c r="BX353" i="47" s="1"/>
  <c r="BX352" i="47" s="1"/>
  <c r="BW353" i="47"/>
  <c r="BW352" i="47" s="1"/>
  <c r="CC360" i="47"/>
  <c r="CC370" i="47"/>
  <c r="CC367" i="47" s="1"/>
  <c r="BW375" i="47"/>
  <c r="BW374" i="47" s="1"/>
  <c r="BZ389" i="47"/>
  <c r="BZ388" i="47" s="1"/>
  <c r="CA421" i="47"/>
  <c r="BZ433" i="47"/>
  <c r="BZ432" i="47" s="1"/>
  <c r="BZ431" i="47" s="1"/>
  <c r="BW442" i="47"/>
  <c r="BW441" i="47" s="1"/>
  <c r="BW440" i="47" s="1"/>
  <c r="BW439" i="47" s="1"/>
  <c r="CC442" i="47"/>
  <c r="CC441" i="47" s="1"/>
  <c r="CC440" i="47" s="1"/>
  <c r="CC439" i="47" s="1"/>
  <c r="BX446" i="47"/>
  <c r="BX445" i="47" s="1"/>
  <c r="BX444" i="47" s="1"/>
  <c r="BX439" i="47" s="1"/>
  <c r="CC452" i="47"/>
  <c r="CC451" i="47" s="1"/>
  <c r="CC450" i="47" s="1"/>
  <c r="CC449" i="47" s="1"/>
  <c r="CC448" i="47" s="1"/>
  <c r="BY451" i="47"/>
  <c r="BY450" i="47" s="1"/>
  <c r="BY449" i="47" s="1"/>
  <c r="BY448" i="47" s="1"/>
  <c r="BZ454" i="47"/>
  <c r="BZ451" i="47" s="1"/>
  <c r="BZ450" i="47" s="1"/>
  <c r="BZ449" i="47" s="1"/>
  <c r="BZ448" i="47" s="1"/>
  <c r="CC460" i="47"/>
  <c r="CC459" i="47" s="1"/>
  <c r="BZ463" i="47"/>
  <c r="BZ462" i="47" s="1"/>
  <c r="CA466" i="47"/>
  <c r="CA465" i="47" s="1"/>
  <c r="BW386" i="47"/>
  <c r="BW385" i="47" s="1"/>
  <c r="CC386" i="47"/>
  <c r="CC385" i="47" s="1"/>
  <c r="CB389" i="47"/>
  <c r="CB388" i="47" s="1"/>
  <c r="CB394" i="47"/>
  <c r="CB393" i="47" s="1"/>
  <c r="CB392" i="47" s="1"/>
  <c r="BZ421" i="47"/>
  <c r="CC421" i="47"/>
  <c r="CA423" i="47"/>
  <c r="BZ446" i="47"/>
  <c r="BZ445" i="47" s="1"/>
  <c r="BZ444" i="47" s="1"/>
  <c r="BZ439" i="47" s="1"/>
  <c r="CC389" i="47"/>
  <c r="CC388" i="47" s="1"/>
  <c r="BX423" i="47"/>
  <c r="BX420" i="47" s="1"/>
  <c r="BW451" i="47"/>
  <c r="BW450" i="47" s="1"/>
  <c r="BW449" i="47" s="1"/>
  <c r="BW448" i="47" s="1"/>
  <c r="CC463" i="47"/>
  <c r="CC462" i="47" s="1"/>
  <c r="CB383" i="47"/>
  <c r="CB382" i="47" s="1"/>
  <c r="BZ386" i="47"/>
  <c r="BZ385" i="47" s="1"/>
  <c r="BZ394" i="47"/>
  <c r="BZ393" i="47" s="1"/>
  <c r="BZ392" i="47" s="1"/>
  <c r="BW420" i="47"/>
  <c r="BZ423" i="47"/>
  <c r="CA426" i="47"/>
  <c r="CA425" i="47" s="1"/>
  <c r="CA452" i="47"/>
  <c r="CA451" i="47" s="1"/>
  <c r="CA450" i="47" s="1"/>
  <c r="CA449" i="47" s="1"/>
  <c r="CA448" i="47" s="1"/>
  <c r="CA460" i="47"/>
  <c r="CA459" i="47" s="1"/>
  <c r="BX463" i="47"/>
  <c r="BX462" i="47" s="1"/>
  <c r="BX458" i="47" s="1"/>
  <c r="BX457" i="47" s="1"/>
  <c r="BX456" i="47" s="1"/>
  <c r="BE82" i="47"/>
  <c r="BI105" i="47"/>
  <c r="BI104" i="47" s="1"/>
  <c r="BB189" i="47"/>
  <c r="BB188" i="47" s="1"/>
  <c r="BY152" i="47"/>
  <c r="BE152" i="47"/>
  <c r="BE189" i="47"/>
  <c r="BE188" i="47" s="1"/>
  <c r="BY105" i="47"/>
  <c r="BY104" i="47" s="1"/>
  <c r="BY189" i="47"/>
  <c r="BY188" i="47" s="1"/>
  <c r="BW189" i="47"/>
  <c r="BW188" i="47" s="1"/>
  <c r="BE105" i="47"/>
  <c r="BE104" i="47" s="1"/>
  <c r="BW152" i="47"/>
  <c r="BV189" i="47"/>
  <c r="BV188" i="47" s="1"/>
  <c r="BY23" i="47"/>
  <c r="BY22" i="47" s="1"/>
  <c r="BZ20" i="47"/>
  <c r="BB82" i="47"/>
  <c r="BE121" i="47"/>
  <c r="BE116" i="47" s="1"/>
  <c r="BV152" i="47"/>
  <c r="BB121" i="47"/>
  <c r="BB116" i="47" s="1"/>
  <c r="BC82" i="47"/>
  <c r="BY82" i="47"/>
  <c r="BV105" i="47"/>
  <c r="BV104" i="47" s="1"/>
  <c r="BV82" i="47"/>
  <c r="BB22" i="47"/>
  <c r="BG208" i="47"/>
  <c r="BG207" i="47" s="1"/>
  <c r="BW82" i="47"/>
  <c r="BW20" i="47"/>
  <c r="BW17" i="47" s="1"/>
  <c r="BW30" i="47"/>
  <c r="BW27" i="47" s="1"/>
  <c r="BX38" i="47"/>
  <c r="BX37" i="47" s="1"/>
  <c r="BX48" i="47"/>
  <c r="BX47" i="47" s="1"/>
  <c r="BV97" i="47"/>
  <c r="BV96" i="47" s="1"/>
  <c r="BV95" i="47" s="1"/>
  <c r="BW102" i="47"/>
  <c r="BW97" i="47" s="1"/>
  <c r="BW96" i="47" s="1"/>
  <c r="BW95" i="47" s="1"/>
  <c r="BX41" i="47"/>
  <c r="BX40" i="47" s="1"/>
  <c r="BX51" i="47"/>
  <c r="BX50" i="47" s="1"/>
  <c r="BX84" i="47"/>
  <c r="BX83" i="47" s="1"/>
  <c r="BX107" i="47"/>
  <c r="BX111" i="47"/>
  <c r="BX167" i="47"/>
  <c r="BX166" i="47" s="1"/>
  <c r="BV245" i="47"/>
  <c r="BX239" i="47"/>
  <c r="BX238" i="47" s="1"/>
  <c r="BX194" i="47"/>
  <c r="BX193" i="47" s="1"/>
  <c r="BX220" i="47"/>
  <c r="BX219" i="47" s="1"/>
  <c r="BW254" i="47"/>
  <c r="BW251" i="47" s="1"/>
  <c r="BW250" i="47" s="1"/>
  <c r="BW245" i="47" s="1"/>
  <c r="BX248" i="47"/>
  <c r="BX247" i="47" s="1"/>
  <c r="BX246" i="47" s="1"/>
  <c r="BX279" i="47"/>
  <c r="CA285" i="47"/>
  <c r="BW304" i="47"/>
  <c r="BW303" i="47" s="1"/>
  <c r="BW389" i="47"/>
  <c r="BW388" i="47" s="1"/>
  <c r="BX323" i="47"/>
  <c r="BX322" i="47" s="1"/>
  <c r="BY420" i="47"/>
  <c r="BX452" i="47"/>
  <c r="BY426" i="47"/>
  <c r="BY425" i="47" s="1"/>
  <c r="BY466" i="47"/>
  <c r="BY465" i="47" s="1"/>
  <c r="BB174" i="47"/>
  <c r="BB173" i="47" s="1"/>
  <c r="BB172" i="47" s="1"/>
  <c r="BC18" i="47"/>
  <c r="BC17" i="47" s="1"/>
  <c r="BC28" i="47"/>
  <c r="BC27" i="47" s="1"/>
  <c r="BD45" i="47"/>
  <c r="BD40" i="47" s="1"/>
  <c r="BC76" i="47"/>
  <c r="BC75" i="47" s="1"/>
  <c r="BC74" i="47" s="1"/>
  <c r="BD38" i="47"/>
  <c r="BD37" i="47" s="1"/>
  <c r="BD48" i="47"/>
  <c r="BD47" i="47" s="1"/>
  <c r="BE57" i="47"/>
  <c r="BE56" i="47" s="1"/>
  <c r="BD109" i="47"/>
  <c r="BD106" i="47" s="1"/>
  <c r="BD126" i="47"/>
  <c r="BD125" i="47" s="1"/>
  <c r="BH138" i="47"/>
  <c r="BB208" i="47"/>
  <c r="BB207" i="47" s="1"/>
  <c r="BC211" i="47"/>
  <c r="BC210" i="47" s="1"/>
  <c r="BC203" i="47" s="1"/>
  <c r="BC202" i="47" s="1"/>
  <c r="BD220" i="47"/>
  <c r="BC25" i="47"/>
  <c r="BC22" i="47" s="1"/>
  <c r="BD222" i="47"/>
  <c r="BE230" i="47"/>
  <c r="BD239" i="47"/>
  <c r="BD238" i="47" s="1"/>
  <c r="BD266" i="47"/>
  <c r="BD265" i="47" s="1"/>
  <c r="BD264" i="47" s="1"/>
  <c r="BE286" i="47"/>
  <c r="BD365" i="47"/>
  <c r="BD364" i="47" s="1"/>
  <c r="BB367" i="47"/>
  <c r="BC341" i="47"/>
  <c r="BC340" i="47" s="1"/>
  <c r="BE426" i="47"/>
  <c r="BE425" i="47" s="1"/>
  <c r="BC442" i="47"/>
  <c r="BC441" i="47" s="1"/>
  <c r="BC440" i="47" s="1"/>
  <c r="BC439" i="47" s="1"/>
  <c r="BE466" i="47"/>
  <c r="BE465" i="47" s="1"/>
  <c r="Z209" i="47"/>
  <c r="CH152" i="47" l="1"/>
  <c r="CA82" i="47"/>
  <c r="BC417" i="47"/>
  <c r="BB417" i="47"/>
  <c r="BD245" i="47"/>
  <c r="BI189" i="47"/>
  <c r="BI188" i="47" s="1"/>
  <c r="BI121" i="47"/>
  <c r="BD105" i="47"/>
  <c r="BD104" i="47" s="1"/>
  <c r="BC116" i="47"/>
  <c r="BE227" i="47"/>
  <c r="BW116" i="47"/>
  <c r="BZ359" i="47"/>
  <c r="CH25" i="47"/>
  <c r="BN383" i="47"/>
  <c r="BN382" i="47" s="1"/>
  <c r="BO225" i="47"/>
  <c r="BO224" i="47" s="1"/>
  <c r="BP100" i="47"/>
  <c r="BN43" i="47"/>
  <c r="CK225" i="47"/>
  <c r="CK224" i="47" s="1"/>
  <c r="BQ254" i="47"/>
  <c r="BQ251" i="47" s="1"/>
  <c r="BN114" i="47"/>
  <c r="BN113" i="47" s="1"/>
  <c r="CH295" i="47"/>
  <c r="CH294" i="47" s="1"/>
  <c r="CJ341" i="47"/>
  <c r="CJ340" i="47" s="1"/>
  <c r="CH283" i="47"/>
  <c r="CH282" i="47" s="1"/>
  <c r="CJ119" i="47"/>
  <c r="CJ118" i="47" s="1"/>
  <c r="CJ117" i="47" s="1"/>
  <c r="BX152" i="47"/>
  <c r="BB314" i="47"/>
  <c r="BX451" i="47"/>
  <c r="BX450" i="47" s="1"/>
  <c r="BX449" i="47" s="1"/>
  <c r="BX448" i="47" s="1"/>
  <c r="BC32" i="47"/>
  <c r="BF40" i="47"/>
  <c r="CI137" i="47"/>
  <c r="CI136" i="47" s="1"/>
  <c r="CI135" i="47" s="1"/>
  <c r="BO214" i="47"/>
  <c r="BO213" i="47" s="1"/>
  <c r="CI243" i="47"/>
  <c r="CI242" i="47" s="1"/>
  <c r="CI241" i="47" s="1"/>
  <c r="CI107" i="47"/>
  <c r="BQ220" i="47"/>
  <c r="CI446" i="47"/>
  <c r="CI445" i="47" s="1"/>
  <c r="CI444" i="47" s="1"/>
  <c r="CH205" i="47"/>
  <c r="CH204" i="47" s="1"/>
  <c r="BQ35" i="47"/>
  <c r="CK102" i="47"/>
  <c r="BN394" i="47"/>
  <c r="BN393" i="47" s="1"/>
  <c r="BN392" i="47" s="1"/>
  <c r="BO243" i="47"/>
  <c r="BO242" i="47" s="1"/>
  <c r="BO241" i="47" s="1"/>
  <c r="BO57" i="47"/>
  <c r="BO56" i="47" s="1"/>
  <c r="BP25" i="47"/>
  <c r="BD353" i="47"/>
  <c r="BD352" i="47" s="1"/>
  <c r="BB269" i="47"/>
  <c r="BB268" i="47" s="1"/>
  <c r="BD189" i="47"/>
  <c r="BD188" i="47" s="1"/>
  <c r="BI12" i="47"/>
  <c r="BF106" i="47"/>
  <c r="CH463" i="47"/>
  <c r="CH462" i="47" s="1"/>
  <c r="CK51" i="47"/>
  <c r="CK50" i="47" s="1"/>
  <c r="BQ365" i="47"/>
  <c r="BQ364" i="47" s="1"/>
  <c r="BO286" i="47"/>
  <c r="BO285" i="47" s="1"/>
  <c r="BN87" i="47"/>
  <c r="BN86" i="47" s="1"/>
  <c r="CK446" i="47"/>
  <c r="CK445" i="47" s="1"/>
  <c r="CK444" i="47" s="1"/>
  <c r="CH320" i="47"/>
  <c r="CH319" i="47" s="1"/>
  <c r="BN433" i="47"/>
  <c r="BN432" i="47" s="1"/>
  <c r="BN431" i="47" s="1"/>
  <c r="BP292" i="47"/>
  <c r="BP291" i="47" s="1"/>
  <c r="CJ466" i="47"/>
  <c r="CJ465" i="47" s="1"/>
  <c r="CH433" i="47"/>
  <c r="CH432" i="47" s="1"/>
  <c r="CH431" i="47" s="1"/>
  <c r="BQ421" i="47"/>
  <c r="BO84" i="47"/>
  <c r="BO83" i="47" s="1"/>
  <c r="CK277" i="47"/>
  <c r="BQ386" i="47"/>
  <c r="BQ385" i="47" s="1"/>
  <c r="BO283" i="47"/>
  <c r="BO282" i="47" s="1"/>
  <c r="CA106" i="47"/>
  <c r="BF359" i="47"/>
  <c r="BH381" i="47"/>
  <c r="BH380" i="47" s="1"/>
  <c r="BO356" i="47"/>
  <c r="BD358" i="47"/>
  <c r="BG367" i="47"/>
  <c r="BC359" i="47"/>
  <c r="BQ372" i="47"/>
  <c r="CH356" i="47"/>
  <c r="CK370" i="47"/>
  <c r="CK386" i="47"/>
  <c r="CK385" i="47" s="1"/>
  <c r="BN286" i="47"/>
  <c r="BE11" i="47"/>
  <c r="BQ15" i="47"/>
  <c r="BP23" i="47"/>
  <c r="BP22" i="47" s="1"/>
  <c r="BZ27" i="47"/>
  <c r="CC17" i="47"/>
  <c r="BI17" i="47"/>
  <c r="CJ18" i="47"/>
  <c r="CH23" i="47"/>
  <c r="CH22" i="47" s="1"/>
  <c r="BF22" i="47"/>
  <c r="BN25" i="47"/>
  <c r="CJ28" i="47"/>
  <c r="CJ33" i="47"/>
  <c r="BP18" i="47"/>
  <c r="BN33" i="47"/>
  <c r="CC353" i="47"/>
  <c r="CC352" i="47" s="1"/>
  <c r="CJ383" i="47"/>
  <c r="CJ382" i="47" s="1"/>
  <c r="BX358" i="47"/>
  <c r="BC151" i="47"/>
  <c r="BD152" i="47"/>
  <c r="BD151" i="47" s="1"/>
  <c r="BZ40" i="47"/>
  <c r="CA105" i="47"/>
  <c r="CA104" i="47" s="1"/>
  <c r="BZ121" i="47"/>
  <c r="BZ116" i="47" s="1"/>
  <c r="BB151" i="47"/>
  <c r="BX245" i="47"/>
  <c r="CA121" i="47"/>
  <c r="BX290" i="47"/>
  <c r="BD306" i="47"/>
  <c r="BI290" i="47"/>
  <c r="BG121" i="47"/>
  <c r="BD82" i="47"/>
  <c r="CK200" i="47"/>
  <c r="CK199" i="47" s="1"/>
  <c r="CH442" i="47"/>
  <c r="CH441" i="47" s="1"/>
  <c r="CH440" i="47" s="1"/>
  <c r="CJ362" i="47"/>
  <c r="CJ442" i="47"/>
  <c r="CJ441" i="47" s="1"/>
  <c r="CJ440" i="47" s="1"/>
  <c r="CK421" i="47"/>
  <c r="CI208" i="47"/>
  <c r="CI207" i="47" s="1"/>
  <c r="CH454" i="47"/>
  <c r="CK317" i="47"/>
  <c r="CK316" i="47" s="1"/>
  <c r="CI225" i="47"/>
  <c r="CI224" i="47" s="1"/>
  <c r="CK220" i="47"/>
  <c r="CK87" i="47"/>
  <c r="CK86" i="47" s="1"/>
  <c r="CB250" i="47"/>
  <c r="BX121" i="47"/>
  <c r="BX116" i="47" s="1"/>
  <c r="BV203" i="47"/>
  <c r="BV202" i="47" s="1"/>
  <c r="BF162" i="47"/>
  <c r="BW290" i="47"/>
  <c r="BZ82" i="47"/>
  <c r="BD290" i="47"/>
  <c r="BE151" i="47"/>
  <c r="CC245" i="47"/>
  <c r="CB17" i="47"/>
  <c r="BI439" i="47"/>
  <c r="BP138" i="47"/>
  <c r="CH209" i="47"/>
  <c r="BP226" i="47"/>
  <c r="CJ138" i="47"/>
  <c r="CH175" i="47"/>
  <c r="BP206" i="47"/>
  <c r="CJ206" i="47"/>
  <c r="CJ226" i="47"/>
  <c r="BZ189" i="47"/>
  <c r="BZ188" i="47" s="1"/>
  <c r="BV417" i="47"/>
  <c r="BZ97" i="47"/>
  <c r="BZ96" i="47" s="1"/>
  <c r="BZ95" i="47" s="1"/>
  <c r="BF290" i="47"/>
  <c r="BP285" i="47"/>
  <c r="BZ458" i="47"/>
  <c r="BZ457" i="47" s="1"/>
  <c r="BZ456" i="47" s="1"/>
  <c r="BW269" i="47"/>
  <c r="BW268" i="47" s="1"/>
  <c r="BV269" i="47"/>
  <c r="BV268" i="47" s="1"/>
  <c r="BZ12" i="47"/>
  <c r="BG353" i="47"/>
  <c r="BG352" i="47" s="1"/>
  <c r="BG279" i="47"/>
  <c r="BF97" i="47"/>
  <c r="BF96" i="47" s="1"/>
  <c r="BF95" i="47" s="1"/>
  <c r="BE203" i="47"/>
  <c r="BE202" i="47" s="1"/>
  <c r="BZ358" i="47"/>
  <c r="BI381" i="47"/>
  <c r="BI380" i="47" s="1"/>
  <c r="BH225" i="47"/>
  <c r="BH224" i="47" s="1"/>
  <c r="BZ227" i="47"/>
  <c r="BF420" i="47"/>
  <c r="BF419" i="47" s="1"/>
  <c r="BC269" i="47"/>
  <c r="BC268" i="47" s="1"/>
  <c r="BE97" i="47"/>
  <c r="BE96" i="47" s="1"/>
  <c r="BE95" i="47" s="1"/>
  <c r="CC82" i="47"/>
  <c r="BY11" i="47"/>
  <c r="BY10" i="47" s="1"/>
  <c r="BF189" i="47"/>
  <c r="BF188" i="47" s="1"/>
  <c r="BY203" i="47"/>
  <c r="BY202" i="47" s="1"/>
  <c r="CB381" i="47"/>
  <c r="CB380" i="47" s="1"/>
  <c r="BF82" i="47"/>
  <c r="BI116" i="47"/>
  <c r="BO82" i="47"/>
  <c r="BI82" i="47"/>
  <c r="BF116" i="47"/>
  <c r="BX189" i="47"/>
  <c r="BX188" i="47" s="1"/>
  <c r="BX82" i="47"/>
  <c r="BZ162" i="47"/>
  <c r="BG162" i="47"/>
  <c r="BZ381" i="47"/>
  <c r="BZ380" i="47" s="1"/>
  <c r="CC290" i="47"/>
  <c r="CC189" i="47"/>
  <c r="CC188" i="47" s="1"/>
  <c r="BG152" i="47"/>
  <c r="BW381" i="47"/>
  <c r="BW380" i="47" s="1"/>
  <c r="BD279" i="47"/>
  <c r="BN439" i="47"/>
  <c r="BF227" i="47"/>
  <c r="BF27" i="47"/>
  <c r="BH27" i="47"/>
  <c r="BH17" i="47"/>
  <c r="BI367" i="47"/>
  <c r="CJ225" i="47"/>
  <c r="CJ224" i="47" s="1"/>
  <c r="CJ389" i="47"/>
  <c r="CJ388" i="47" s="1"/>
  <c r="CJ317" i="47"/>
  <c r="CJ316" i="47" s="1"/>
  <c r="CH389" i="47"/>
  <c r="CH388" i="47" s="1"/>
  <c r="CI463" i="47"/>
  <c r="CI462" i="47" s="1"/>
  <c r="CJ335" i="47"/>
  <c r="CJ334" i="47" s="1"/>
  <c r="CJ329" i="47"/>
  <c r="CJ328" i="47" s="1"/>
  <c r="CH292" i="47"/>
  <c r="CH291" i="47" s="1"/>
  <c r="CJ102" i="47"/>
  <c r="CH87" i="47"/>
  <c r="CH86" i="47" s="1"/>
  <c r="CI57" i="47"/>
  <c r="CI56" i="47" s="1"/>
  <c r="CK43" i="47"/>
  <c r="CK40" i="47" s="1"/>
  <c r="CK13" i="47"/>
  <c r="CK12" i="47" s="1"/>
  <c r="BQ454" i="47"/>
  <c r="BO446" i="47"/>
  <c r="BO445" i="47" s="1"/>
  <c r="BO444" i="47" s="1"/>
  <c r="BP394" i="47"/>
  <c r="BP393" i="47" s="1"/>
  <c r="BP392" i="47" s="1"/>
  <c r="BO372" i="47"/>
  <c r="BN362" i="47"/>
  <c r="BN341" i="47"/>
  <c r="BN340" i="47" s="1"/>
  <c r="BP332" i="47"/>
  <c r="BP331" i="47" s="1"/>
  <c r="BN320" i="47"/>
  <c r="BN319" i="47" s="1"/>
  <c r="BQ298" i="47"/>
  <c r="BQ297" i="47" s="1"/>
  <c r="BO280" i="47"/>
  <c r="BN266" i="47"/>
  <c r="BN265" i="47" s="1"/>
  <c r="BN264" i="47" s="1"/>
  <c r="BQ243" i="47"/>
  <c r="BQ242" i="47" s="1"/>
  <c r="BQ241" i="47" s="1"/>
  <c r="BO233" i="47"/>
  <c r="BO232" i="47" s="1"/>
  <c r="BO228" i="47"/>
  <c r="BO227" i="47" s="1"/>
  <c r="BQ217" i="47"/>
  <c r="BQ216" i="47" s="1"/>
  <c r="BO208" i="47"/>
  <c r="BO207" i="47" s="1"/>
  <c r="BQ191" i="47"/>
  <c r="BQ190" i="47" s="1"/>
  <c r="BO181" i="47"/>
  <c r="BO180" i="47" s="1"/>
  <c r="BO176" i="47" s="1"/>
  <c r="BO167" i="47"/>
  <c r="BO166" i="47" s="1"/>
  <c r="BO48" i="47"/>
  <c r="BO47" i="47" s="1"/>
  <c r="CH460" i="47"/>
  <c r="CH459" i="47" s="1"/>
  <c r="CH458" i="47" s="1"/>
  <c r="CH457" i="47" s="1"/>
  <c r="CH456" i="47" s="1"/>
  <c r="CH452" i="47"/>
  <c r="CH451" i="47" s="1"/>
  <c r="CH450" i="47" s="1"/>
  <c r="CH449" i="47" s="1"/>
  <c r="CH448" i="47" s="1"/>
  <c r="CK433" i="47"/>
  <c r="CK432" i="47" s="1"/>
  <c r="CK431" i="47" s="1"/>
  <c r="CH370" i="47"/>
  <c r="CJ350" i="47"/>
  <c r="CJ349" i="47" s="1"/>
  <c r="CI335" i="47"/>
  <c r="CI334" i="47" s="1"/>
  <c r="CI329" i="47"/>
  <c r="CI328" i="47" s="1"/>
  <c r="CJ286" i="47"/>
  <c r="CJ285" i="47" s="1"/>
  <c r="CI283" i="47"/>
  <c r="CI282" i="47" s="1"/>
  <c r="CK276" i="47"/>
  <c r="CK254" i="47"/>
  <c r="CK251" i="47" s="1"/>
  <c r="CJ233" i="47"/>
  <c r="CJ232" i="47" s="1"/>
  <c r="CH228" i="47"/>
  <c r="CH227" i="47" s="1"/>
  <c r="CH186" i="47"/>
  <c r="CH185" i="47" s="1"/>
  <c r="CH184" i="47" s="1"/>
  <c r="CH183" i="47" s="1"/>
  <c r="CK174" i="47"/>
  <c r="CK173" i="47" s="1"/>
  <c r="CK172" i="47" s="1"/>
  <c r="CK154" i="47"/>
  <c r="CK153" i="47" s="1"/>
  <c r="CK119" i="47"/>
  <c r="CK118" i="47" s="1"/>
  <c r="CK117" i="47" s="1"/>
  <c r="BO454" i="47"/>
  <c r="BO451" i="47" s="1"/>
  <c r="BO450" i="47" s="1"/>
  <c r="BO449" i="47" s="1"/>
  <c r="BO448" i="47" s="1"/>
  <c r="BQ433" i="47"/>
  <c r="BQ432" i="47" s="1"/>
  <c r="BQ431" i="47" s="1"/>
  <c r="BP383" i="47"/>
  <c r="BP382" i="47" s="1"/>
  <c r="BN372" i="47"/>
  <c r="BN365" i="47"/>
  <c r="BN364" i="47" s="1"/>
  <c r="BO332" i="47"/>
  <c r="BO331" i="47" s="1"/>
  <c r="BN326" i="47"/>
  <c r="BN325" i="47" s="1"/>
  <c r="BQ295" i="47"/>
  <c r="BQ294" i="47" s="1"/>
  <c r="BN280" i="47"/>
  <c r="BN228" i="47"/>
  <c r="BN222" i="47"/>
  <c r="BN219" i="47" s="1"/>
  <c r="BQ30" i="47"/>
  <c r="CJ375" i="47"/>
  <c r="CJ374" i="47" s="1"/>
  <c r="CK365" i="47"/>
  <c r="CK364" i="47" s="1"/>
  <c r="CJ360" i="47"/>
  <c r="CI350" i="47"/>
  <c r="CI349" i="47" s="1"/>
  <c r="CH332" i="47"/>
  <c r="CH331" i="47" s="1"/>
  <c r="CK160" i="47"/>
  <c r="CK159" i="47" s="1"/>
  <c r="CH137" i="47"/>
  <c r="CH136" i="47" s="1"/>
  <c r="CH135" i="47" s="1"/>
  <c r="CH107" i="47"/>
  <c r="CK54" i="47"/>
  <c r="CK53" i="47" s="1"/>
  <c r="CH45" i="47"/>
  <c r="CK18" i="47"/>
  <c r="CK17" i="47" s="1"/>
  <c r="BO466" i="47"/>
  <c r="BO465" i="47" s="1"/>
  <c r="BN460" i="47"/>
  <c r="BN459" i="47" s="1"/>
  <c r="BN458" i="47" s="1"/>
  <c r="BN457" i="47" s="1"/>
  <c r="BN456" i="47" s="1"/>
  <c r="BQ442" i="47"/>
  <c r="BQ441" i="47" s="1"/>
  <c r="BQ440" i="47" s="1"/>
  <c r="BQ439" i="47" s="1"/>
  <c r="BO433" i="47"/>
  <c r="BO432" i="47" s="1"/>
  <c r="BO431" i="47" s="1"/>
  <c r="BO426" i="47"/>
  <c r="BO425" i="47" s="1"/>
  <c r="BN421" i="47"/>
  <c r="BN420" i="47" s="1"/>
  <c r="BN332" i="47"/>
  <c r="BN331" i="47" s="1"/>
  <c r="BQ87" i="47"/>
  <c r="BQ86" i="47" s="1"/>
  <c r="BQ38" i="47"/>
  <c r="BQ37" i="47" s="1"/>
  <c r="BP30" i="47"/>
  <c r="BP27" i="47" s="1"/>
  <c r="BN20" i="47"/>
  <c r="CK463" i="47"/>
  <c r="CK462" i="47" s="1"/>
  <c r="CK394" i="47"/>
  <c r="CK393" i="47" s="1"/>
  <c r="CK392" i="47" s="1"/>
  <c r="CH372" i="47"/>
  <c r="CK217" i="47"/>
  <c r="CK216" i="47" s="1"/>
  <c r="CK205" i="47"/>
  <c r="CK204" i="47" s="1"/>
  <c r="CH194" i="47"/>
  <c r="CH193" i="47" s="1"/>
  <c r="CI174" i="47"/>
  <c r="CI173" i="47" s="1"/>
  <c r="CI172" i="47" s="1"/>
  <c r="CH119" i="47"/>
  <c r="CH118" i="47" s="1"/>
  <c r="CH117" i="47" s="1"/>
  <c r="CH111" i="47"/>
  <c r="CI87" i="47"/>
  <c r="CI86" i="47" s="1"/>
  <c r="CJ57" i="47"/>
  <c r="CJ56" i="47" s="1"/>
  <c r="CK48" i="47"/>
  <c r="CK47" i="47" s="1"/>
  <c r="CJ30" i="47"/>
  <c r="CI23" i="47"/>
  <c r="BQ394" i="47"/>
  <c r="BQ393" i="47" s="1"/>
  <c r="BQ392" i="47" s="1"/>
  <c r="BQ375" i="47"/>
  <c r="BQ374" i="47" s="1"/>
  <c r="BN360" i="47"/>
  <c r="BP341" i="47"/>
  <c r="BP340" i="47" s="1"/>
  <c r="BN335" i="47"/>
  <c r="BN334" i="47" s="1"/>
  <c r="BQ329" i="47"/>
  <c r="BQ328" i="47" s="1"/>
  <c r="BN292" i="47"/>
  <c r="BN291" i="47" s="1"/>
  <c r="BQ280" i="47"/>
  <c r="BQ279" i="47" s="1"/>
  <c r="BO262" i="47"/>
  <c r="BO261" i="47" s="1"/>
  <c r="BO239" i="47"/>
  <c r="BO238" i="47" s="1"/>
  <c r="BP233" i="47"/>
  <c r="BP232" i="47" s="1"/>
  <c r="BQ222" i="47"/>
  <c r="BQ219" i="47" s="1"/>
  <c r="BP208" i="47"/>
  <c r="BP207" i="47" s="1"/>
  <c r="BO197" i="47"/>
  <c r="BO196" i="47" s="1"/>
  <c r="BO186" i="47"/>
  <c r="BO185" i="47" s="1"/>
  <c r="BO184" i="47" s="1"/>
  <c r="BO183" i="47" s="1"/>
  <c r="BO164" i="47"/>
  <c r="BO163" i="47" s="1"/>
  <c r="BN154" i="47"/>
  <c r="BN153" i="47" s="1"/>
  <c r="BN152" i="47" s="1"/>
  <c r="BQ114" i="47"/>
  <c r="BQ113" i="47" s="1"/>
  <c r="BO107" i="47"/>
  <c r="BQ33" i="47"/>
  <c r="BQ18" i="47"/>
  <c r="BP225" i="47"/>
  <c r="BP224" i="47" s="1"/>
  <c r="CH429" i="47"/>
  <c r="CH428" i="47" s="1"/>
  <c r="CI370" i="47"/>
  <c r="CH365" i="47"/>
  <c r="CH364" i="47" s="1"/>
  <c r="CH354" i="47"/>
  <c r="CH280" i="47"/>
  <c r="CH279" i="47" s="1"/>
  <c r="CI262" i="47"/>
  <c r="CI261" i="47" s="1"/>
  <c r="CJ236" i="47"/>
  <c r="CJ235" i="47" s="1"/>
  <c r="CJ230" i="47"/>
  <c r="CI217" i="47"/>
  <c r="CI216" i="47" s="1"/>
  <c r="CH200" i="47"/>
  <c r="CH199" i="47" s="1"/>
  <c r="CI181" i="47"/>
  <c r="CI180" i="47" s="1"/>
  <c r="CI176" i="47" s="1"/>
  <c r="CK137" i="47"/>
  <c r="CK136" i="47" s="1"/>
  <c r="CK135" i="47" s="1"/>
  <c r="CK126" i="47"/>
  <c r="CK125" i="47" s="1"/>
  <c r="CK121" i="47" s="1"/>
  <c r="CK109" i="47"/>
  <c r="CK106" i="47" s="1"/>
  <c r="CK105" i="47" s="1"/>
  <c r="CK104" i="47" s="1"/>
  <c r="CH35" i="47"/>
  <c r="CH32" i="47" s="1"/>
  <c r="BN129" i="47"/>
  <c r="BN128" i="47" s="1"/>
  <c r="BO114" i="47"/>
  <c r="BO113" i="47" s="1"/>
  <c r="BN107" i="47"/>
  <c r="BN38" i="47"/>
  <c r="BN37" i="47" s="1"/>
  <c r="BQ28" i="47"/>
  <c r="BO23" i="47"/>
  <c r="BN15" i="47"/>
  <c r="BN12" i="47" s="1"/>
  <c r="CJ208" i="47"/>
  <c r="CJ207" i="47" s="1"/>
  <c r="CK76" i="47"/>
  <c r="CK75" i="47" s="1"/>
  <c r="CK74" i="47" s="1"/>
  <c r="CK38" i="47"/>
  <c r="CK37" i="47" s="1"/>
  <c r="CK28" i="47"/>
  <c r="CK27" i="47" s="1"/>
  <c r="CJ15" i="47"/>
  <c r="BQ463" i="47"/>
  <c r="BQ462" i="47" s="1"/>
  <c r="BN208" i="47"/>
  <c r="BN207" i="47" s="1"/>
  <c r="BN200" i="47"/>
  <c r="BN199" i="47" s="1"/>
  <c r="BO191" i="47"/>
  <c r="BO190" i="47" s="1"/>
  <c r="BN167" i="47"/>
  <c r="BN166" i="47" s="1"/>
  <c r="BN162" i="47" s="1"/>
  <c r="BO137" i="47"/>
  <c r="BO136" i="47" s="1"/>
  <c r="BO135" i="47" s="1"/>
  <c r="BN111" i="47"/>
  <c r="BO100" i="47"/>
  <c r="BN76" i="47"/>
  <c r="BN75" i="47" s="1"/>
  <c r="BN74" i="47" s="1"/>
  <c r="BN51" i="47"/>
  <c r="BN50" i="47" s="1"/>
  <c r="BO43" i="47"/>
  <c r="BP35" i="47"/>
  <c r="BN18" i="47"/>
  <c r="CI454" i="47"/>
  <c r="CI451" i="47" s="1"/>
  <c r="CI450" i="47" s="1"/>
  <c r="CI449" i="47" s="1"/>
  <c r="CI448" i="47" s="1"/>
  <c r="CJ429" i="47"/>
  <c r="CJ428" i="47" s="1"/>
  <c r="CI423" i="47"/>
  <c r="CI420" i="47" s="1"/>
  <c r="CI279" i="47"/>
  <c r="CK262" i="47"/>
  <c r="CK261" i="47" s="1"/>
  <c r="CH239" i="47"/>
  <c r="CH238" i="47" s="1"/>
  <c r="CK222" i="47"/>
  <c r="CK219" i="47" s="1"/>
  <c r="CK211" i="47"/>
  <c r="CK210" i="47" s="1"/>
  <c r="CK181" i="47"/>
  <c r="CK180" i="47" s="1"/>
  <c r="CK176" i="47" s="1"/>
  <c r="BP360" i="47"/>
  <c r="BP359" i="47" s="1"/>
  <c r="BO354" i="47"/>
  <c r="BO353" i="47" s="1"/>
  <c r="BO352" i="47" s="1"/>
  <c r="BO277" i="47"/>
  <c r="BO276" i="47" s="1"/>
  <c r="BN243" i="47"/>
  <c r="BN242" i="47" s="1"/>
  <c r="BN241" i="47" s="1"/>
  <c r="BQ233" i="47"/>
  <c r="BQ232" i="47" s="1"/>
  <c r="BQ211" i="47"/>
  <c r="BQ210" i="47" s="1"/>
  <c r="BO194" i="47"/>
  <c r="BO193" i="47" s="1"/>
  <c r="BQ181" i="47"/>
  <c r="BQ180" i="47" s="1"/>
  <c r="BQ176" i="47" s="1"/>
  <c r="BQ164" i="47"/>
  <c r="BQ163" i="47" s="1"/>
  <c r="BQ162" i="47" s="1"/>
  <c r="BN137" i="47"/>
  <c r="BN136" i="47" s="1"/>
  <c r="BN135" i="47" s="1"/>
  <c r="BQ126" i="47"/>
  <c r="BQ125" i="47" s="1"/>
  <c r="BN109" i="47"/>
  <c r="CK332" i="47"/>
  <c r="CK331" i="47" s="1"/>
  <c r="CJ292" i="47"/>
  <c r="CJ291" i="47" s="1"/>
  <c r="CI277" i="47"/>
  <c r="CJ262" i="47"/>
  <c r="CJ261" i="47" s="1"/>
  <c r="CJ250" i="47" s="1"/>
  <c r="CH248" i="47"/>
  <c r="CH247" i="47" s="1"/>
  <c r="CH246" i="47" s="1"/>
  <c r="CH233" i="47"/>
  <c r="CH232" i="47" s="1"/>
  <c r="CI160" i="47"/>
  <c r="CI159" i="47" s="1"/>
  <c r="BN84" i="47"/>
  <c r="BN83" i="47" s="1"/>
  <c r="BN82" i="47" s="1"/>
  <c r="BQ51" i="47"/>
  <c r="BQ50" i="47" s="1"/>
  <c r="BN45" i="47"/>
  <c r="CH208" i="47"/>
  <c r="CH207" i="47" s="1"/>
  <c r="BP205" i="47"/>
  <c r="BP204" i="47" s="1"/>
  <c r="BQ317" i="47"/>
  <c r="BQ316" i="47" s="1"/>
  <c r="BP317" i="47"/>
  <c r="BP316" i="47" s="1"/>
  <c r="BP389" i="47"/>
  <c r="BP388" i="47" s="1"/>
  <c r="CK389" i="47"/>
  <c r="CK388" i="47" s="1"/>
  <c r="CI466" i="47"/>
  <c r="CI465" i="47" s="1"/>
  <c r="CK350" i="47"/>
  <c r="CK349" i="47" s="1"/>
  <c r="CJ332" i="47"/>
  <c r="CJ331" i="47" s="1"/>
  <c r="CI295" i="47"/>
  <c r="CI294" i="47" s="1"/>
  <c r="CK93" i="47"/>
  <c r="CK92" i="47" s="1"/>
  <c r="CH84" i="47"/>
  <c r="CH83" i="47" s="1"/>
  <c r="CI48" i="47"/>
  <c r="CI47" i="47" s="1"/>
  <c r="CH41" i="47"/>
  <c r="CJ20" i="47"/>
  <c r="CJ17" i="47" s="1"/>
  <c r="BN452" i="47"/>
  <c r="BN451" i="47" s="1"/>
  <c r="BN450" i="47" s="1"/>
  <c r="BN449" i="47" s="1"/>
  <c r="BN448" i="47" s="1"/>
  <c r="BN429" i="47"/>
  <c r="BN428" i="47" s="1"/>
  <c r="BQ383" i="47"/>
  <c r="BQ382" i="47" s="1"/>
  <c r="BO370" i="47"/>
  <c r="BO367" i="47" s="1"/>
  <c r="BQ356" i="47"/>
  <c r="BP350" i="47"/>
  <c r="BP349" i="47" s="1"/>
  <c r="BQ335" i="47"/>
  <c r="BQ334" i="47" s="1"/>
  <c r="BP329" i="47"/>
  <c r="BP328" i="47" s="1"/>
  <c r="BN285" i="47"/>
  <c r="BQ248" i="47"/>
  <c r="BQ247" i="47" s="1"/>
  <c r="BQ246" i="47" s="1"/>
  <c r="BN239" i="47"/>
  <c r="BN238" i="47" s="1"/>
  <c r="BN230" i="47"/>
  <c r="BO222" i="47"/>
  <c r="BN211" i="47"/>
  <c r="BN210" i="47" s="1"/>
  <c r="BN197" i="47"/>
  <c r="BN196" i="47" s="1"/>
  <c r="BN186" i="47"/>
  <c r="BN185" i="47" s="1"/>
  <c r="BN184" i="47" s="1"/>
  <c r="BN183" i="47" s="1"/>
  <c r="BN174" i="47"/>
  <c r="BN173" i="47" s="1"/>
  <c r="BN172" i="47" s="1"/>
  <c r="BQ54" i="47"/>
  <c r="BQ53" i="47" s="1"/>
  <c r="BQ43" i="47"/>
  <c r="CK454" i="47"/>
  <c r="CK451" i="47" s="1"/>
  <c r="CK450" i="47" s="1"/>
  <c r="CK449" i="47" s="1"/>
  <c r="CK448" i="47" s="1"/>
  <c r="CK429" i="47"/>
  <c r="CK428" i="47" s="1"/>
  <c r="CK372" i="47"/>
  <c r="CI368" i="47"/>
  <c r="CI356" i="47"/>
  <c r="CI353" i="47" s="1"/>
  <c r="CI352" i="47" s="1"/>
  <c r="CI332" i="47"/>
  <c r="CI331" i="47" s="1"/>
  <c r="CH298" i="47"/>
  <c r="CH297" i="47" s="1"/>
  <c r="CI285" i="47"/>
  <c r="CK279" i="47"/>
  <c r="CI236" i="47"/>
  <c r="CI235" i="47" s="1"/>
  <c r="CI230" i="47"/>
  <c r="CI227" i="47" s="1"/>
  <c r="CH225" i="47"/>
  <c r="CH224" i="47" s="1"/>
  <c r="CI191" i="47"/>
  <c r="CI190" i="47" s="1"/>
  <c r="CH181" i="47"/>
  <c r="CH180" i="47" s="1"/>
  <c r="CH176" i="47" s="1"/>
  <c r="CI164" i="47"/>
  <c r="CI163" i="47" s="1"/>
  <c r="CI162" i="47" s="1"/>
  <c r="CH129" i="47"/>
  <c r="CH128" i="47" s="1"/>
  <c r="CH121" i="47" s="1"/>
  <c r="BQ429" i="47"/>
  <c r="BQ428" i="47" s="1"/>
  <c r="BO421" i="47"/>
  <c r="BN375" i="47"/>
  <c r="BN374" i="47" s="1"/>
  <c r="BN370" i="47"/>
  <c r="BQ354" i="47"/>
  <c r="BO350" i="47"/>
  <c r="BO349" i="47" s="1"/>
  <c r="BP335" i="47"/>
  <c r="BP334" i="47" s="1"/>
  <c r="BO329" i="47"/>
  <c r="BO328" i="47" s="1"/>
  <c r="BN283" i="47"/>
  <c r="BN282" i="47" s="1"/>
  <c r="BQ277" i="47"/>
  <c r="BQ236" i="47"/>
  <c r="BQ235" i="47" s="1"/>
  <c r="BN225" i="47"/>
  <c r="BN224" i="47" s="1"/>
  <c r="CK383" i="47"/>
  <c r="CK382" i="47" s="1"/>
  <c r="CI372" i="47"/>
  <c r="CH362" i="47"/>
  <c r="CH335" i="47"/>
  <c r="CH334" i="47" s="1"/>
  <c r="CH329" i="47"/>
  <c r="CH328" i="47" s="1"/>
  <c r="CH317" i="47"/>
  <c r="CH316" i="47" s="1"/>
  <c r="CI154" i="47"/>
  <c r="CI153" i="47" s="1"/>
  <c r="CI152" i="47" s="1"/>
  <c r="CI111" i="47"/>
  <c r="CH93" i="47"/>
  <c r="CH92" i="47" s="1"/>
  <c r="CH51" i="47"/>
  <c r="CH50" i="47" s="1"/>
  <c r="CI38" i="47"/>
  <c r="CI37" i="47" s="1"/>
  <c r="CJ23" i="47"/>
  <c r="CJ22" i="47" s="1"/>
  <c r="CH15" i="47"/>
  <c r="CH12" i="47" s="1"/>
  <c r="BO463" i="47"/>
  <c r="BO462" i="47" s="1"/>
  <c r="BQ452" i="47"/>
  <c r="BQ451" i="47" s="1"/>
  <c r="BQ450" i="47" s="1"/>
  <c r="BQ449" i="47" s="1"/>
  <c r="BQ448" i="47" s="1"/>
  <c r="BP429" i="47"/>
  <c r="BP428" i="47" s="1"/>
  <c r="BO423" i="47"/>
  <c r="BO335" i="47"/>
  <c r="BO334" i="47" s="1"/>
  <c r="BN329" i="47"/>
  <c r="BN328" i="47" s="1"/>
  <c r="BO45" i="47"/>
  <c r="BN35" i="47"/>
  <c r="BN32" i="47" s="1"/>
  <c r="BN28" i="47"/>
  <c r="BP13" i="47"/>
  <c r="CI429" i="47"/>
  <c r="CI428" i="47" s="1"/>
  <c r="CH375" i="47"/>
  <c r="CH374" i="47" s="1"/>
  <c r="CH360" i="47"/>
  <c r="CK341" i="47"/>
  <c r="CK340" i="47" s="1"/>
  <c r="CI222" i="47"/>
  <c r="CI219" i="47" s="1"/>
  <c r="CH214" i="47"/>
  <c r="CH213" i="47" s="1"/>
  <c r="CJ200" i="47"/>
  <c r="CJ199" i="47" s="1"/>
  <c r="CJ181" i="47"/>
  <c r="CJ180" i="47" s="1"/>
  <c r="CJ176" i="47" s="1"/>
  <c r="CH167" i="47"/>
  <c r="CH166" i="47" s="1"/>
  <c r="CH162" i="47" s="1"/>
  <c r="CI114" i="47"/>
  <c r="CI113" i="47" s="1"/>
  <c r="CH98" i="47"/>
  <c r="CH97" i="47" s="1"/>
  <c r="CH96" i="47" s="1"/>
  <c r="CH95" i="47" s="1"/>
  <c r="CI84" i="47"/>
  <c r="CI83" i="47" s="1"/>
  <c r="CI54" i="47"/>
  <c r="CI53" i="47" s="1"/>
  <c r="CJ35" i="47"/>
  <c r="CK25" i="47"/>
  <c r="BO429" i="47"/>
  <c r="BO428" i="47" s="1"/>
  <c r="BN386" i="47"/>
  <c r="BN385" i="47" s="1"/>
  <c r="BQ368" i="47"/>
  <c r="BQ367" i="47" s="1"/>
  <c r="BN354" i="47"/>
  <c r="BQ350" i="47"/>
  <c r="BQ349" i="47" s="1"/>
  <c r="BQ332" i="47"/>
  <c r="BQ331" i="47" s="1"/>
  <c r="BN295" i="47"/>
  <c r="BN294" i="47" s="1"/>
  <c r="BQ283" i="47"/>
  <c r="BQ282" i="47" s="1"/>
  <c r="BO266" i="47"/>
  <c r="BO265" i="47" s="1"/>
  <c r="BO264" i="47" s="1"/>
  <c r="BP254" i="47"/>
  <c r="BP251" i="47" s="1"/>
  <c r="BO236" i="47"/>
  <c r="BO235" i="47" s="1"/>
  <c r="BQ225" i="47"/>
  <c r="BQ224" i="47" s="1"/>
  <c r="BQ214" i="47"/>
  <c r="BQ213" i="47" s="1"/>
  <c r="BQ200" i="47"/>
  <c r="BQ199" i="47" s="1"/>
  <c r="BN194" i="47"/>
  <c r="BN193" i="47" s="1"/>
  <c r="BP181" i="47"/>
  <c r="BP180" i="47" s="1"/>
  <c r="BP176" i="47" s="1"/>
  <c r="BO160" i="47"/>
  <c r="BO159" i="47" s="1"/>
  <c r="BO126" i="47"/>
  <c r="BO125" i="47" s="1"/>
  <c r="BO121" i="47" s="1"/>
  <c r="BQ111" i="47"/>
  <c r="BN102" i="47"/>
  <c r="BN97" i="47" s="1"/>
  <c r="BN96" i="47" s="1"/>
  <c r="BN95" i="47" s="1"/>
  <c r="BO38" i="47"/>
  <c r="BO37" i="47" s="1"/>
  <c r="BN30" i="47"/>
  <c r="BP15" i="47"/>
  <c r="BO298" i="47"/>
  <c r="BO297" i="47" s="1"/>
  <c r="CK298" i="47"/>
  <c r="CK297" i="47" s="1"/>
  <c r="CI298" i="47"/>
  <c r="CI297" i="47" s="1"/>
  <c r="BP227" i="47"/>
  <c r="BP137" i="47"/>
  <c r="BP136" i="47" s="1"/>
  <c r="BP135" i="47" s="1"/>
  <c r="CH174" i="47"/>
  <c r="CH173" i="47" s="1"/>
  <c r="CH172" i="47" s="1"/>
  <c r="CH446" i="47"/>
  <c r="CH445" i="47" s="1"/>
  <c r="CH444" i="47" s="1"/>
  <c r="CH439" i="47" s="1"/>
  <c r="CJ386" i="47"/>
  <c r="CJ385" i="47" s="1"/>
  <c r="CK368" i="47"/>
  <c r="CK356" i="47"/>
  <c r="CK353" i="47" s="1"/>
  <c r="CK352" i="47" s="1"/>
  <c r="CK283" i="47"/>
  <c r="CK282" i="47" s="1"/>
  <c r="CH277" i="47"/>
  <c r="CH276" i="47" s="1"/>
  <c r="CK266" i="47"/>
  <c r="CK265" i="47" s="1"/>
  <c r="CK264" i="47" s="1"/>
  <c r="CK243" i="47"/>
  <c r="CK242" i="47" s="1"/>
  <c r="CK241" i="47" s="1"/>
  <c r="CK233" i="47"/>
  <c r="CK232" i="47" s="1"/>
  <c r="CI205" i="47"/>
  <c r="CI204" i="47" s="1"/>
  <c r="CK191" i="47"/>
  <c r="CK190" i="47" s="1"/>
  <c r="CK164" i="47"/>
  <c r="CK163" i="47" s="1"/>
  <c r="CK162" i="47" s="1"/>
  <c r="CI129" i="47"/>
  <c r="CI128" i="47" s="1"/>
  <c r="CI121" i="47" s="1"/>
  <c r="CH114" i="47"/>
  <c r="CH113" i="47" s="1"/>
  <c r="CH30" i="47"/>
  <c r="CH27" i="47" s="1"/>
  <c r="BN133" i="47"/>
  <c r="BN132" i="47" s="1"/>
  <c r="BN131" i="47" s="1"/>
  <c r="BN126" i="47"/>
  <c r="BN125" i="47" s="1"/>
  <c r="BQ109" i="47"/>
  <c r="BQ106" i="47" s="1"/>
  <c r="BP98" i="47"/>
  <c r="BP33" i="47"/>
  <c r="BP32" i="47" s="1"/>
  <c r="BQ25" i="47"/>
  <c r="BQ22" i="47" s="1"/>
  <c r="BQ20" i="47"/>
  <c r="CH386" i="47"/>
  <c r="CH385" i="47" s="1"/>
  <c r="CK197" i="47"/>
  <c r="CK196" i="47" s="1"/>
  <c r="CJ98" i="47"/>
  <c r="CI43" i="47"/>
  <c r="CI40" i="47" s="1"/>
  <c r="CK33" i="47"/>
  <c r="CK32" i="47" s="1"/>
  <c r="CH20" i="47"/>
  <c r="CH17" i="47" s="1"/>
  <c r="CJ13" i="47"/>
  <c r="BQ262" i="47"/>
  <c r="BQ261" i="47" s="1"/>
  <c r="BQ250" i="47" s="1"/>
  <c r="BN214" i="47"/>
  <c r="BN213" i="47" s="1"/>
  <c r="BQ205" i="47"/>
  <c r="BQ204" i="47" s="1"/>
  <c r="BQ194" i="47"/>
  <c r="BQ193" i="47" s="1"/>
  <c r="BQ174" i="47"/>
  <c r="BQ173" i="47" s="1"/>
  <c r="BQ172" i="47" s="1"/>
  <c r="BQ154" i="47"/>
  <c r="BQ153" i="47" s="1"/>
  <c r="BQ152" i="47" s="1"/>
  <c r="BP119" i="47"/>
  <c r="BP118" i="47" s="1"/>
  <c r="BP117" i="47" s="1"/>
  <c r="BO109" i="47"/>
  <c r="BQ84" i="47"/>
  <c r="BQ83" i="47" s="1"/>
  <c r="BN57" i="47"/>
  <c r="BN56" i="47" s="1"/>
  <c r="BN48" i="47"/>
  <c r="BN47" i="47" s="1"/>
  <c r="BN41" i="47"/>
  <c r="BP20" i="47"/>
  <c r="BP17" i="47" s="1"/>
  <c r="BQ13" i="47"/>
  <c r="BQ12" i="47" s="1"/>
  <c r="CK442" i="47"/>
  <c r="CK441" i="47" s="1"/>
  <c r="CK440" i="47" s="1"/>
  <c r="CK439" i="47" s="1"/>
  <c r="CI433" i="47"/>
  <c r="CI432" i="47" s="1"/>
  <c r="CI431" i="47" s="1"/>
  <c r="CI426" i="47"/>
  <c r="CI425" i="47" s="1"/>
  <c r="CH421" i="47"/>
  <c r="CH420" i="47" s="1"/>
  <c r="CI276" i="47"/>
  <c r="CH266" i="47"/>
  <c r="CH265" i="47" s="1"/>
  <c r="CH264" i="47" s="1"/>
  <c r="CI248" i="47"/>
  <c r="CI247" i="47" s="1"/>
  <c r="CI246" i="47" s="1"/>
  <c r="CI233" i="47"/>
  <c r="CI232" i="47" s="1"/>
  <c r="CH220" i="47"/>
  <c r="CH219" i="47" s="1"/>
  <c r="CI197" i="47"/>
  <c r="CI196" i="47" s="1"/>
  <c r="BP386" i="47"/>
  <c r="BP385" i="47" s="1"/>
  <c r="BN356" i="47"/>
  <c r="BN276" i="47"/>
  <c r="BP262" i="47"/>
  <c r="BP261" i="47" s="1"/>
  <c r="BP236" i="47"/>
  <c r="BP235" i="47" s="1"/>
  <c r="BO220" i="47"/>
  <c r="BQ197" i="47"/>
  <c r="BQ196" i="47" s="1"/>
  <c r="BQ186" i="47"/>
  <c r="BQ185" i="47" s="1"/>
  <c r="BQ184" i="47" s="1"/>
  <c r="BQ183" i="47" s="1"/>
  <c r="BP174" i="47"/>
  <c r="BP173" i="47" s="1"/>
  <c r="BP172" i="47" s="1"/>
  <c r="BO154" i="47"/>
  <c r="BO153" i="47" s="1"/>
  <c r="BQ129" i="47"/>
  <c r="BQ128" i="47" s="1"/>
  <c r="BQ121" i="47" s="1"/>
  <c r="BQ116" i="47" s="1"/>
  <c r="BN119" i="47"/>
  <c r="BN118" i="47" s="1"/>
  <c r="BN117" i="47" s="1"/>
  <c r="CK335" i="47"/>
  <c r="CK334" i="47" s="1"/>
  <c r="CK329" i="47"/>
  <c r="CK328" i="47" s="1"/>
  <c r="CK295" i="47"/>
  <c r="CK294" i="47" s="1"/>
  <c r="CK290" i="47" s="1"/>
  <c r="CH286" i="47"/>
  <c r="CH285" i="47" s="1"/>
  <c r="CH254" i="47"/>
  <c r="CH251" i="47" s="1"/>
  <c r="CK236" i="47"/>
  <c r="CK235" i="47" s="1"/>
  <c r="CJ228" i="47"/>
  <c r="CJ227" i="47" s="1"/>
  <c r="BQ76" i="47"/>
  <c r="BQ75" i="47" s="1"/>
  <c r="BQ74" i="47" s="1"/>
  <c r="BQ48" i="47"/>
  <c r="BQ47" i="47" s="1"/>
  <c r="BQ41" i="47"/>
  <c r="BQ40" i="47" s="1"/>
  <c r="BN298" i="47"/>
  <c r="BN297" i="47" s="1"/>
  <c r="BN22" i="47"/>
  <c r="CJ12" i="47"/>
  <c r="BQ437" i="47"/>
  <c r="BQ436" i="47"/>
  <c r="BQ435" i="47" s="1"/>
  <c r="BN279" i="47"/>
  <c r="CH419" i="47"/>
  <c r="BO437" i="47"/>
  <c r="BO436" i="47"/>
  <c r="BO435" i="47" s="1"/>
  <c r="CH359" i="47"/>
  <c r="BN359" i="47"/>
  <c r="CK436" i="47"/>
  <c r="CK435" i="47" s="1"/>
  <c r="CK437" i="47"/>
  <c r="BQ27" i="47"/>
  <c r="CI437" i="47"/>
  <c r="CI436" i="47"/>
  <c r="CI435" i="47" s="1"/>
  <c r="BN353" i="47"/>
  <c r="BN352" i="47" s="1"/>
  <c r="BO106" i="47"/>
  <c r="BO105" i="47" s="1"/>
  <c r="BO104" i="47" s="1"/>
  <c r="BQ389" i="47"/>
  <c r="BQ388" i="47" s="1"/>
  <c r="BN389" i="47"/>
  <c r="BN388" i="47" s="1"/>
  <c r="BN381" i="47" s="1"/>
  <c r="BN380" i="47" s="1"/>
  <c r="BB11" i="47"/>
  <c r="BB10" i="47" s="1"/>
  <c r="BW11" i="47"/>
  <c r="BW10" i="47" s="1"/>
  <c r="BV11" i="47"/>
  <c r="BV10" i="47" s="1"/>
  <c r="BC11" i="47"/>
  <c r="BC10" i="47" s="1"/>
  <c r="BB358" i="47"/>
  <c r="BE358" i="47"/>
  <c r="BE289" i="47" s="1"/>
  <c r="BE288" i="47" s="1"/>
  <c r="BY419" i="47"/>
  <c r="BY418" i="47" s="1"/>
  <c r="BY417" i="47" s="1"/>
  <c r="BX419" i="47"/>
  <c r="BX418" i="47" s="1"/>
  <c r="BX417" i="47" s="1"/>
  <c r="BW419" i="47"/>
  <c r="BW418" i="47" s="1"/>
  <c r="BW417" i="47" s="1"/>
  <c r="BE419" i="47"/>
  <c r="BE418" i="47" s="1"/>
  <c r="BE417" i="47" s="1"/>
  <c r="BD11" i="47"/>
  <c r="BD10" i="47" s="1"/>
  <c r="BZ290" i="47"/>
  <c r="BG269" i="47"/>
  <c r="BG268" i="47" s="1"/>
  <c r="BH250" i="47"/>
  <c r="BF152" i="47"/>
  <c r="BC381" i="47"/>
  <c r="BC380" i="47" s="1"/>
  <c r="BI152" i="47"/>
  <c r="BI151" i="47" s="1"/>
  <c r="BG82" i="47"/>
  <c r="BG151" i="47"/>
  <c r="BF367" i="47"/>
  <c r="BF358" i="47" s="1"/>
  <c r="BF381" i="47"/>
  <c r="BF380" i="47" s="1"/>
  <c r="BE285" i="47"/>
  <c r="BE269" i="47" s="1"/>
  <c r="BE268" i="47" s="1"/>
  <c r="BI245" i="47"/>
  <c r="BX269" i="47"/>
  <c r="BX268" i="47" s="1"/>
  <c r="BH359" i="47"/>
  <c r="BF105" i="47"/>
  <c r="BF104" i="47" s="1"/>
  <c r="BG106" i="47"/>
  <c r="BG105" i="47" s="1"/>
  <c r="BG104" i="47" s="1"/>
  <c r="BG40" i="47"/>
  <c r="BH97" i="47"/>
  <c r="BH96" i="47" s="1"/>
  <c r="BH95" i="47" s="1"/>
  <c r="BF17" i="47"/>
  <c r="BB203" i="47"/>
  <c r="BB202" i="47" s="1"/>
  <c r="BE10" i="47"/>
  <c r="BZ17" i="47"/>
  <c r="BW358" i="47"/>
  <c r="BZ353" i="47"/>
  <c r="BZ352" i="47" s="1"/>
  <c r="BF458" i="47"/>
  <c r="BF457" i="47" s="1"/>
  <c r="BF456" i="47" s="1"/>
  <c r="BH12" i="47"/>
  <c r="BF32" i="47"/>
  <c r="BZ219" i="47"/>
  <c r="BF269" i="47"/>
  <c r="BF268" i="47" s="1"/>
  <c r="CC151" i="47"/>
  <c r="BX162" i="47"/>
  <c r="BX151" i="47" s="1"/>
  <c r="BF12" i="47"/>
  <c r="BZ420" i="47"/>
  <c r="BZ419" i="47" s="1"/>
  <c r="BD420" i="47"/>
  <c r="BD276" i="47"/>
  <c r="BD269" i="47" s="1"/>
  <c r="BD268" i="47" s="1"/>
  <c r="BY458" i="47"/>
  <c r="BY457" i="47" s="1"/>
  <c r="BY456" i="47" s="1"/>
  <c r="CA151" i="47"/>
  <c r="BI276" i="47"/>
  <c r="CA269" i="47"/>
  <c r="CA268" i="47" s="1"/>
  <c r="BV151" i="47"/>
  <c r="CA458" i="47"/>
  <c r="CA457" i="47" s="1"/>
  <c r="CA456" i="47" s="1"/>
  <c r="BZ285" i="47"/>
  <c r="BZ269" i="47" s="1"/>
  <c r="BZ268" i="47" s="1"/>
  <c r="BF439" i="47"/>
  <c r="BW151" i="47"/>
  <c r="BW313" i="47"/>
  <c r="CA40" i="47"/>
  <c r="CC106" i="47"/>
  <c r="CC105" i="47" s="1"/>
  <c r="CC104" i="47" s="1"/>
  <c r="CB27" i="47"/>
  <c r="BH205" i="47"/>
  <c r="BH204" i="47" s="1"/>
  <c r="CA420" i="47"/>
  <c r="CC40" i="47"/>
  <c r="CB225" i="47"/>
  <c r="CB224" i="47" s="1"/>
  <c r="BZ208" i="47"/>
  <c r="BZ207" i="47" s="1"/>
  <c r="BZ106" i="47"/>
  <c r="BZ105" i="47" s="1"/>
  <c r="BZ104" i="47" s="1"/>
  <c r="BZ174" i="47"/>
  <c r="BZ173" i="47" s="1"/>
  <c r="BZ172" i="47" s="1"/>
  <c r="BZ151" i="47" s="1"/>
  <c r="BG458" i="47"/>
  <c r="BG457" i="47" s="1"/>
  <c r="BG456" i="47" s="1"/>
  <c r="BX203" i="47"/>
  <c r="BX202" i="47" s="1"/>
  <c r="CB97" i="47"/>
  <c r="CB96" i="47" s="1"/>
  <c r="CB95" i="47" s="1"/>
  <c r="BZ32" i="47"/>
  <c r="BI40" i="47"/>
  <c r="BH137" i="47"/>
  <c r="BH136" i="47" s="1"/>
  <c r="BH135" i="47" s="1"/>
  <c r="CC381" i="47"/>
  <c r="CC380" i="47" s="1"/>
  <c r="BY289" i="47"/>
  <c r="BY288" i="47" s="1"/>
  <c r="CB227" i="47"/>
  <c r="BF451" i="47"/>
  <c r="BF450" i="47" s="1"/>
  <c r="BF449" i="47" s="1"/>
  <c r="BF448" i="47" s="1"/>
  <c r="BG420" i="47"/>
  <c r="BI279" i="47"/>
  <c r="BY151" i="47"/>
  <c r="BD121" i="47"/>
  <c r="BD116" i="47" s="1"/>
  <c r="BX11" i="47"/>
  <c r="BX10" i="47" s="1"/>
  <c r="BX306" i="47"/>
  <c r="BX106" i="47"/>
  <c r="BX105" i="47" s="1"/>
  <c r="BX104" i="47" s="1"/>
  <c r="BB313" i="47"/>
  <c r="BB306" i="47" s="1"/>
  <c r="BC306" i="47"/>
  <c r="BE458" i="47"/>
  <c r="BE457" i="47" s="1"/>
  <c r="BE456" i="47" s="1"/>
  <c r="BD219" i="47"/>
  <c r="BD203" i="47" s="1"/>
  <c r="BD202" i="47" s="1"/>
  <c r="AA395" i="47"/>
  <c r="AA394" i="47" s="1"/>
  <c r="AA393" i="47" s="1"/>
  <c r="AA392" i="47" s="1"/>
  <c r="AC394" i="47"/>
  <c r="AC393" i="47" s="1"/>
  <c r="AC392" i="47" s="1"/>
  <c r="AB394" i="47"/>
  <c r="AB393" i="47" s="1"/>
  <c r="AB392" i="47" s="1"/>
  <c r="AA391" i="47"/>
  <c r="AA390" i="47"/>
  <c r="AC389" i="47"/>
  <c r="AC388" i="47" s="1"/>
  <c r="AB389" i="47"/>
  <c r="AB388" i="47" s="1"/>
  <c r="AA387" i="47"/>
  <c r="AA386" i="47" s="1"/>
  <c r="AA385" i="47" s="1"/>
  <c r="AC386" i="47"/>
  <c r="AC385" i="47" s="1"/>
  <c r="AB386" i="47"/>
  <c r="AB385" i="47" s="1"/>
  <c r="AA384" i="47"/>
  <c r="AC383" i="47"/>
  <c r="AC382" i="47" s="1"/>
  <c r="AB383" i="47"/>
  <c r="AB382" i="47" s="1"/>
  <c r="AA376" i="47"/>
  <c r="AC375" i="47"/>
  <c r="AC374" i="47" s="1"/>
  <c r="AB375" i="47"/>
  <c r="AB374" i="47" s="1"/>
  <c r="AB373" i="47"/>
  <c r="AC372" i="47"/>
  <c r="AA372" i="47"/>
  <c r="AB371" i="47"/>
  <c r="AC370" i="47"/>
  <c r="AA370" i="47"/>
  <c r="AB369" i="47"/>
  <c r="AC368" i="47"/>
  <c r="AA368" i="47"/>
  <c r="AB366" i="47"/>
  <c r="AC365" i="47"/>
  <c r="AC364" i="47" s="1"/>
  <c r="AA365" i="47"/>
  <c r="AA364" i="47" s="1"/>
  <c r="AA363" i="47"/>
  <c r="AC362" i="47"/>
  <c r="AB362" i="47"/>
  <c r="AA361" i="47"/>
  <c r="AC360" i="47"/>
  <c r="AB360" i="47"/>
  <c r="AB357" i="47"/>
  <c r="AC356" i="47"/>
  <c r="AA356" i="47"/>
  <c r="AB355" i="47"/>
  <c r="AC354" i="47"/>
  <c r="AA354" i="47"/>
  <c r="AC350" i="47"/>
  <c r="AC349" i="47" s="1"/>
  <c r="AB350" i="47"/>
  <c r="AB349" i="47" s="1"/>
  <c r="AA350" i="47"/>
  <c r="AA349" i="47" s="1"/>
  <c r="AA342" i="47"/>
  <c r="AC341" i="47"/>
  <c r="AC340" i="47" s="1"/>
  <c r="AB341" i="47"/>
  <c r="AB340" i="47" s="1"/>
  <c r="AA339" i="47"/>
  <c r="AA338" i="47" s="1"/>
  <c r="AA337" i="47" s="1"/>
  <c r="AC338" i="47"/>
  <c r="AC337" i="47" s="1"/>
  <c r="AB338" i="47"/>
  <c r="AB337" i="47" s="1"/>
  <c r="AC335" i="47"/>
  <c r="AC334" i="47" s="1"/>
  <c r="AB335" i="47"/>
  <c r="AB334" i="47" s="1"/>
  <c r="AA335" i="47"/>
  <c r="AA334" i="47" s="1"/>
  <c r="AC332" i="47"/>
  <c r="AC331" i="47" s="1"/>
  <c r="AB332" i="47"/>
  <c r="AB331" i="47" s="1"/>
  <c r="AA332" i="47"/>
  <c r="AA331" i="47" s="1"/>
  <c r="AC329" i="47"/>
  <c r="AC328" i="47" s="1"/>
  <c r="AB329" i="47"/>
  <c r="AB328" i="47" s="1"/>
  <c r="AA329" i="47"/>
  <c r="AA328" i="47" s="1"/>
  <c r="AB327" i="47"/>
  <c r="AC326" i="47"/>
  <c r="AC325" i="47" s="1"/>
  <c r="AA326" i="47"/>
  <c r="AA325" i="47" s="1"/>
  <c r="AB324" i="47"/>
  <c r="AC323" i="47"/>
  <c r="AC322" i="47" s="1"/>
  <c r="AA323" i="47"/>
  <c r="AA322" i="47" s="1"/>
  <c r="AB321" i="47"/>
  <c r="AC320" i="47"/>
  <c r="AC319" i="47" s="1"/>
  <c r="AA320" i="47"/>
  <c r="AA319" i="47" s="1"/>
  <c r="AA318" i="47"/>
  <c r="AC317" i="47"/>
  <c r="AC316" i="47" s="1"/>
  <c r="AB317" i="47"/>
  <c r="AB316" i="47" s="1"/>
  <c r="AA315" i="47"/>
  <c r="AC314" i="47"/>
  <c r="AC313" i="47" s="1"/>
  <c r="AB314" i="47"/>
  <c r="AB313" i="47" s="1"/>
  <c r="AA305" i="47"/>
  <c r="AC304" i="47"/>
  <c r="AC303" i="47" s="1"/>
  <c r="AB304" i="47"/>
  <c r="AB303" i="47" s="1"/>
  <c r="AB302" i="47"/>
  <c r="AB301" i="47" s="1"/>
  <c r="AB300" i="47" s="1"/>
  <c r="AC301" i="47"/>
  <c r="AC300" i="47" s="1"/>
  <c r="AA301" i="47"/>
  <c r="AA300" i="47" s="1"/>
  <c r="AB299" i="47"/>
  <c r="AC298" i="47"/>
  <c r="AC297" i="47" s="1"/>
  <c r="AA298" i="47"/>
  <c r="AA297" i="47" s="1"/>
  <c r="AB296" i="47"/>
  <c r="AC295" i="47"/>
  <c r="AC294" i="47" s="1"/>
  <c r="AA295" i="47"/>
  <c r="AA294" i="47" s="1"/>
  <c r="AA293" i="47"/>
  <c r="AC292" i="47"/>
  <c r="AC291" i="47" s="1"/>
  <c r="AB292" i="47"/>
  <c r="AB291" i="47" s="1"/>
  <c r="AC287" i="47"/>
  <c r="AB286" i="47"/>
  <c r="AA286" i="47"/>
  <c r="AA285" i="47" s="1"/>
  <c r="AB284" i="47"/>
  <c r="AC283" i="47"/>
  <c r="AC282" i="47" s="1"/>
  <c r="AA283" i="47"/>
  <c r="AA282" i="47" s="1"/>
  <c r="AB281" i="47"/>
  <c r="AC280" i="47"/>
  <c r="AA280" i="47"/>
  <c r="AB278" i="47"/>
  <c r="AC277" i="47"/>
  <c r="AA277" i="47"/>
  <c r="AB267" i="47"/>
  <c r="AC266" i="47"/>
  <c r="AC265" i="47" s="1"/>
  <c r="AC264" i="47" s="1"/>
  <c r="AA266" i="47"/>
  <c r="AA265" i="47" s="1"/>
  <c r="AA264" i="47" s="1"/>
  <c r="AC262" i="47"/>
  <c r="AC261" i="47" s="1"/>
  <c r="AB262" i="47"/>
  <c r="AB261" i="47" s="1"/>
  <c r="AA262" i="47"/>
  <c r="AA261" i="47" s="1"/>
  <c r="AA255" i="47"/>
  <c r="AC254" i="47"/>
  <c r="AC251" i="47" s="1"/>
  <c r="AB254" i="47"/>
  <c r="AB251" i="47" s="1"/>
  <c r="AB249" i="47"/>
  <c r="AC248" i="47"/>
  <c r="AC247" i="47" s="1"/>
  <c r="AC246" i="47" s="1"/>
  <c r="AA248" i="47"/>
  <c r="AA247" i="47" s="1"/>
  <c r="AA246" i="47" s="1"/>
  <c r="AB244" i="47"/>
  <c r="AC243" i="47"/>
  <c r="AC242" i="47" s="1"/>
  <c r="AC241" i="47" s="1"/>
  <c r="AA243" i="47"/>
  <c r="AA242" i="47" s="1"/>
  <c r="AA241" i="47" s="1"/>
  <c r="AB240" i="47"/>
  <c r="AC239" i="47"/>
  <c r="AC238" i="47" s="1"/>
  <c r="AA239" i="47"/>
  <c r="AA238" i="47" s="1"/>
  <c r="AC236" i="47"/>
  <c r="AC235" i="47" s="1"/>
  <c r="AB236" i="47"/>
  <c r="AB235" i="47" s="1"/>
  <c r="AA236" i="47"/>
  <c r="AA235" i="47" s="1"/>
  <c r="AC233" i="47"/>
  <c r="AC232" i="47" s="1"/>
  <c r="AB233" i="47"/>
  <c r="AB232" i="47" s="1"/>
  <c r="AA233" i="47"/>
  <c r="AA232" i="47" s="1"/>
  <c r="AC231" i="47"/>
  <c r="AB230" i="47"/>
  <c r="AA230" i="47"/>
  <c r="AC229" i="47"/>
  <c r="AB228" i="47"/>
  <c r="AA228" i="47"/>
  <c r="AB226" i="47"/>
  <c r="AC225" i="47"/>
  <c r="AC224" i="47" s="1"/>
  <c r="AA225" i="47"/>
  <c r="AA224" i="47" s="1"/>
  <c r="AB223" i="47"/>
  <c r="AC222" i="47"/>
  <c r="AA222" i="47"/>
  <c r="AB221" i="47"/>
  <c r="AC220" i="47"/>
  <c r="AA220" i="47"/>
  <c r="AB218" i="47"/>
  <c r="AC217" i="47"/>
  <c r="AC216" i="47" s="1"/>
  <c r="AA217" i="47"/>
  <c r="AA216" i="47" s="1"/>
  <c r="AB215" i="47"/>
  <c r="AC214" i="47"/>
  <c r="AC213" i="47" s="1"/>
  <c r="AA214" i="47"/>
  <c r="AA213" i="47" s="1"/>
  <c r="AA212" i="47"/>
  <c r="AC211" i="47"/>
  <c r="AC210" i="47" s="1"/>
  <c r="AB211" i="47"/>
  <c r="AB210" i="47" s="1"/>
  <c r="AC208" i="47"/>
  <c r="AC207" i="47" s="1"/>
  <c r="AB208" i="47"/>
  <c r="AB207" i="47" s="1"/>
  <c r="AA208" i="47"/>
  <c r="AA207" i="47" s="1"/>
  <c r="AB206" i="47"/>
  <c r="AC205" i="47"/>
  <c r="AC204" i="47" s="1"/>
  <c r="AA205" i="47"/>
  <c r="AA204" i="47" s="1"/>
  <c r="AA201" i="47"/>
  <c r="AC200" i="47"/>
  <c r="AC199" i="47" s="1"/>
  <c r="AB200" i="47"/>
  <c r="AB199" i="47" s="1"/>
  <c r="AB198" i="47"/>
  <c r="AC197" i="47"/>
  <c r="AC196" i="47" s="1"/>
  <c r="AA197" i="47"/>
  <c r="AA196" i="47" s="1"/>
  <c r="AB195" i="47"/>
  <c r="AC194" i="47"/>
  <c r="AC193" i="47" s="1"/>
  <c r="AA194" i="47"/>
  <c r="AA193" i="47" s="1"/>
  <c r="AB192" i="47"/>
  <c r="AC191" i="47"/>
  <c r="AC190" i="47" s="1"/>
  <c r="AA191" i="47"/>
  <c r="AA190" i="47" s="1"/>
  <c r="AB187" i="47"/>
  <c r="AC186" i="47"/>
  <c r="AC185" i="47" s="1"/>
  <c r="AC184" i="47" s="1"/>
  <c r="AC183" i="47" s="1"/>
  <c r="AA186" i="47"/>
  <c r="AA185" i="47" s="1"/>
  <c r="AA184" i="47" s="1"/>
  <c r="AA183" i="47" s="1"/>
  <c r="AC181" i="47"/>
  <c r="AC180" i="47" s="1"/>
  <c r="AC176" i="47" s="1"/>
  <c r="AB181" i="47"/>
  <c r="AB180" i="47" s="1"/>
  <c r="AB176" i="47" s="1"/>
  <c r="AA181" i="47"/>
  <c r="AA180" i="47" s="1"/>
  <c r="AA176" i="47" s="1"/>
  <c r="AC174" i="47"/>
  <c r="AC173" i="47" s="1"/>
  <c r="AC172" i="47" s="1"/>
  <c r="AB174" i="47"/>
  <c r="AB173" i="47" s="1"/>
  <c r="AB172" i="47" s="1"/>
  <c r="AA174" i="47"/>
  <c r="AA173" i="47" s="1"/>
  <c r="AA172" i="47" s="1"/>
  <c r="AB168" i="47"/>
  <c r="AC167" i="47"/>
  <c r="AC166" i="47" s="1"/>
  <c r="AA167" i="47"/>
  <c r="AA166" i="47" s="1"/>
  <c r="AB165" i="47"/>
  <c r="AC164" i="47"/>
  <c r="AC163" i="47" s="1"/>
  <c r="AA164" i="47"/>
  <c r="AA163" i="47" s="1"/>
  <c r="AB161" i="47"/>
  <c r="AC160" i="47"/>
  <c r="AC159" i="47" s="1"/>
  <c r="AA160" i="47"/>
  <c r="AA159" i="47" s="1"/>
  <c r="AB155" i="47"/>
  <c r="AC154" i="47"/>
  <c r="AC153" i="47" s="1"/>
  <c r="AA154" i="47"/>
  <c r="AA153" i="47" s="1"/>
  <c r="AB138" i="47"/>
  <c r="AC137" i="47"/>
  <c r="AC136" i="47" s="1"/>
  <c r="AC135" i="47" s="1"/>
  <c r="AA137" i="47"/>
  <c r="AA136" i="47" s="1"/>
  <c r="AA135" i="47" s="1"/>
  <c r="AB134" i="47"/>
  <c r="AC133" i="47"/>
  <c r="AC132" i="47" s="1"/>
  <c r="AC131" i="47" s="1"/>
  <c r="AA133" i="47"/>
  <c r="AA132" i="47" s="1"/>
  <c r="AA131" i="47" s="1"/>
  <c r="AB130" i="47"/>
  <c r="AC129" i="47"/>
  <c r="AC128" i="47" s="1"/>
  <c r="AA129" i="47"/>
  <c r="AA128" i="47" s="1"/>
  <c r="AB127" i="47"/>
  <c r="AC126" i="47"/>
  <c r="AC125" i="47" s="1"/>
  <c r="AA126" i="47"/>
  <c r="AA125" i="47" s="1"/>
  <c r="AA120" i="47"/>
  <c r="AC119" i="47"/>
  <c r="AC118" i="47" s="1"/>
  <c r="AC117" i="47" s="1"/>
  <c r="AB119" i="47"/>
  <c r="AB118" i="47" s="1"/>
  <c r="AB117" i="47" s="1"/>
  <c r="AB115" i="47"/>
  <c r="AC114" i="47"/>
  <c r="AC113" i="47" s="1"/>
  <c r="AA114" i="47"/>
  <c r="AA113" i="47" s="1"/>
  <c r="AB112" i="47"/>
  <c r="AC111" i="47"/>
  <c r="AA111" i="47"/>
  <c r="AB110" i="47"/>
  <c r="AC109" i="47"/>
  <c r="AA109" i="47"/>
  <c r="AB108" i="47"/>
  <c r="AC107" i="47"/>
  <c r="AA107" i="47"/>
  <c r="AA103" i="47"/>
  <c r="AC102" i="47"/>
  <c r="AB102" i="47"/>
  <c r="AC101" i="47"/>
  <c r="AB100" i="47"/>
  <c r="AA100" i="47"/>
  <c r="AC99" i="47"/>
  <c r="AB98" i="47"/>
  <c r="AA98" i="47"/>
  <c r="AB94" i="47"/>
  <c r="AC93" i="47"/>
  <c r="AC92" i="47" s="1"/>
  <c r="AA93" i="47"/>
  <c r="AA92" i="47" s="1"/>
  <c r="AB88" i="47"/>
  <c r="AC87" i="47"/>
  <c r="AC86" i="47" s="1"/>
  <c r="AA87" i="47"/>
  <c r="AA86" i="47" s="1"/>
  <c r="AB85" i="47"/>
  <c r="AC84" i="47"/>
  <c r="AC83" i="47" s="1"/>
  <c r="AA84" i="47"/>
  <c r="AA83" i="47" s="1"/>
  <c r="AA77" i="47"/>
  <c r="AC76" i="47"/>
  <c r="AC75" i="47" s="1"/>
  <c r="AC74" i="47" s="1"/>
  <c r="AB76" i="47"/>
  <c r="AB75" i="47" s="1"/>
  <c r="AB74" i="47" s="1"/>
  <c r="AC58" i="47"/>
  <c r="AB57" i="47"/>
  <c r="AB56" i="47" s="1"/>
  <c r="AA57" i="47"/>
  <c r="AA56" i="47" s="1"/>
  <c r="AB55" i="47"/>
  <c r="AC54" i="47"/>
  <c r="AC53" i="47" s="1"/>
  <c r="AA54" i="47"/>
  <c r="AA53" i="47" s="1"/>
  <c r="AB52" i="47"/>
  <c r="AC51" i="47"/>
  <c r="AC50" i="47" s="1"/>
  <c r="AA51" i="47"/>
  <c r="AA50" i="47" s="1"/>
  <c r="AB49" i="47"/>
  <c r="AC48" i="47"/>
  <c r="AC47" i="47" s="1"/>
  <c r="AA48" i="47"/>
  <c r="AA47" i="47" s="1"/>
  <c r="AB46" i="47"/>
  <c r="AC45" i="47"/>
  <c r="AA45" i="47"/>
  <c r="AB44" i="47"/>
  <c r="AC43" i="47"/>
  <c r="AA43" i="47"/>
  <c r="AB42" i="47"/>
  <c r="AC41" i="47"/>
  <c r="AA41" i="47"/>
  <c r="AB39" i="47"/>
  <c r="AC38" i="47"/>
  <c r="AC37" i="47" s="1"/>
  <c r="AA38" i="47"/>
  <c r="AA37" i="47" s="1"/>
  <c r="AA36" i="47"/>
  <c r="AC35" i="47"/>
  <c r="AB35" i="47"/>
  <c r="AA34" i="47"/>
  <c r="AC33" i="47"/>
  <c r="AB33" i="47"/>
  <c r="AA31" i="47"/>
  <c r="AC30" i="47"/>
  <c r="AB30" i="47"/>
  <c r="AA29" i="47"/>
  <c r="AC28" i="47"/>
  <c r="AB28" i="47"/>
  <c r="AA26" i="47"/>
  <c r="AC25" i="47"/>
  <c r="AB25" i="47"/>
  <c r="AB23" i="47"/>
  <c r="AA23" i="47"/>
  <c r="AA21" i="47"/>
  <c r="AC20" i="47"/>
  <c r="AB20" i="47"/>
  <c r="AA19" i="47"/>
  <c r="AC18" i="47"/>
  <c r="AB18" i="47"/>
  <c r="AA16" i="47"/>
  <c r="AC15" i="47"/>
  <c r="AB15" i="47"/>
  <c r="AA14" i="47"/>
  <c r="AC13" i="47"/>
  <c r="AB13" i="47"/>
  <c r="AB447" i="47"/>
  <c r="AC446" i="47"/>
  <c r="AC445" i="47" s="1"/>
  <c r="AC444" i="47" s="1"/>
  <c r="AA446" i="47"/>
  <c r="AA445" i="47" s="1"/>
  <c r="AA444" i="47" s="1"/>
  <c r="AA443" i="47"/>
  <c r="AC442" i="47"/>
  <c r="AC441" i="47" s="1"/>
  <c r="AC440" i="47" s="1"/>
  <c r="AB442" i="47"/>
  <c r="AB441" i="47" s="1"/>
  <c r="AB440" i="47" s="1"/>
  <c r="AC437" i="47"/>
  <c r="AB437" i="47"/>
  <c r="AA437" i="47"/>
  <c r="AC436" i="47"/>
  <c r="AC435" i="47" s="1"/>
  <c r="AB436" i="47"/>
  <c r="AB435" i="47" s="1"/>
  <c r="AA436" i="47"/>
  <c r="AA435" i="47" s="1"/>
  <c r="AB434" i="47"/>
  <c r="AC433" i="47"/>
  <c r="AC432" i="47" s="1"/>
  <c r="AC431" i="47" s="1"/>
  <c r="AA433" i="47"/>
  <c r="AA432" i="47" s="1"/>
  <c r="AA431" i="47" s="1"/>
  <c r="AC429" i="47"/>
  <c r="AC428" i="47" s="1"/>
  <c r="AB429" i="47"/>
  <c r="AB428" i="47" s="1"/>
  <c r="AA429" i="47"/>
  <c r="AA428" i="47" s="1"/>
  <c r="AC427" i="47"/>
  <c r="AB426" i="47"/>
  <c r="AB425" i="47" s="1"/>
  <c r="AA426" i="47"/>
  <c r="AA425" i="47" s="1"/>
  <c r="AB424" i="47"/>
  <c r="AC423" i="47"/>
  <c r="AA423" i="47"/>
  <c r="AB422" i="47"/>
  <c r="AC421" i="47"/>
  <c r="AA421" i="47"/>
  <c r="AB455" i="47"/>
  <c r="AC454" i="47"/>
  <c r="AA454" i="47"/>
  <c r="AB453" i="47"/>
  <c r="AC452" i="47"/>
  <c r="AA452" i="47"/>
  <c r="AC467" i="47"/>
  <c r="AB466" i="47"/>
  <c r="AB465" i="47" s="1"/>
  <c r="AA466" i="47"/>
  <c r="AA465" i="47" s="1"/>
  <c r="AB464" i="47"/>
  <c r="AC463" i="47"/>
  <c r="AC462" i="47" s="1"/>
  <c r="AA463" i="47"/>
  <c r="AA462" i="47" s="1"/>
  <c r="AB461" i="47"/>
  <c r="AC460" i="47"/>
  <c r="AC459" i="47" s="1"/>
  <c r="AA460" i="47"/>
  <c r="AA459" i="47" s="1"/>
  <c r="Z466" i="47"/>
  <c r="Z465" i="47" s="1"/>
  <c r="Z460" i="47"/>
  <c r="Z459" i="47" s="1"/>
  <c r="Z463" i="47"/>
  <c r="Z462" i="47" s="1"/>
  <c r="BQ245" i="47" l="1"/>
  <c r="BC9" i="47"/>
  <c r="BQ381" i="47"/>
  <c r="BQ380" i="47" s="1"/>
  <c r="BN227" i="47"/>
  <c r="CK250" i="47"/>
  <c r="CK245" i="47" s="1"/>
  <c r="CI458" i="47"/>
  <c r="CI457" i="47" s="1"/>
  <c r="CI456" i="47" s="1"/>
  <c r="BP97" i="47"/>
  <c r="BP96" i="47" s="1"/>
  <c r="BP95" i="47" s="1"/>
  <c r="CH40" i="47"/>
  <c r="CH11" i="47" s="1"/>
  <c r="BQ32" i="47"/>
  <c r="BO162" i="47"/>
  <c r="BC358" i="47"/>
  <c r="BC289" i="47" s="1"/>
  <c r="BC288" i="47" s="1"/>
  <c r="BN40" i="47"/>
  <c r="CI106" i="47"/>
  <c r="CJ27" i="47"/>
  <c r="CJ359" i="47"/>
  <c r="CI367" i="47"/>
  <c r="CH353" i="47"/>
  <c r="CH352" i="47" s="1"/>
  <c r="BD289" i="47"/>
  <c r="BD288" i="47" s="1"/>
  <c r="BZ11" i="47"/>
  <c r="BZ10" i="47" s="1"/>
  <c r="BN17" i="47"/>
  <c r="BQ17" i="47"/>
  <c r="CJ32" i="47"/>
  <c r="CK367" i="47"/>
  <c r="BO458" i="47"/>
  <c r="BO457" i="47" s="1"/>
  <c r="BO456" i="47" s="1"/>
  <c r="AC359" i="47"/>
  <c r="CH116" i="47"/>
  <c r="BO152" i="47"/>
  <c r="CK82" i="47"/>
  <c r="CI151" i="47"/>
  <c r="CK116" i="47"/>
  <c r="BQ82" i="47"/>
  <c r="BQ105" i="47"/>
  <c r="BQ104" i="47" s="1"/>
  <c r="BB9" i="47"/>
  <c r="CI269" i="47"/>
  <c r="CI268" i="47" s="1"/>
  <c r="CH189" i="47"/>
  <c r="CH188" i="47" s="1"/>
  <c r="BE9" i="47"/>
  <c r="BE468" i="47" s="1"/>
  <c r="AA367" i="47"/>
  <c r="AA15" i="47"/>
  <c r="AA35" i="47"/>
  <c r="AB93" i="47"/>
  <c r="AB92" i="47" s="1"/>
  <c r="AB137" i="47"/>
  <c r="AB136" i="47" s="1"/>
  <c r="AB135" i="47" s="1"/>
  <c r="AB167" i="47"/>
  <c r="AB166" i="47" s="1"/>
  <c r="AB191" i="47"/>
  <c r="AB190" i="47" s="1"/>
  <c r="AB277" i="47"/>
  <c r="AB276" i="47" s="1"/>
  <c r="AA317" i="47"/>
  <c r="AA316" i="47" s="1"/>
  <c r="AA383" i="47"/>
  <c r="AA382" i="47" s="1"/>
  <c r="AA13" i="47"/>
  <c r="AA33" i="47"/>
  <c r="AB54" i="47"/>
  <c r="AB53" i="47" s="1"/>
  <c r="AB186" i="47"/>
  <c r="AB185" i="47" s="1"/>
  <c r="AB184" i="47" s="1"/>
  <c r="AB183" i="47" s="1"/>
  <c r="AA200" i="47"/>
  <c r="AA199" i="47" s="1"/>
  <c r="AA189" i="47" s="1"/>
  <c r="AA188" i="47" s="1"/>
  <c r="AB225" i="47"/>
  <c r="AB224" i="47" s="1"/>
  <c r="AB326" i="47"/>
  <c r="AB325" i="47" s="1"/>
  <c r="AB365" i="47"/>
  <c r="AB364" i="47" s="1"/>
  <c r="CJ205" i="47"/>
  <c r="CJ204" i="47" s="1"/>
  <c r="AA30" i="47"/>
  <c r="AB51" i="47"/>
  <c r="AB50" i="47" s="1"/>
  <c r="AB129" i="47"/>
  <c r="AB128" i="47" s="1"/>
  <c r="AB222" i="47"/>
  <c r="AB248" i="47"/>
  <c r="AB247" i="47" s="1"/>
  <c r="AB246" i="47" s="1"/>
  <c r="AB280" i="47"/>
  <c r="AB279" i="47" s="1"/>
  <c r="AA362" i="47"/>
  <c r="CJ137" i="47"/>
  <c r="CJ136" i="47" s="1"/>
  <c r="CJ135" i="47" s="1"/>
  <c r="AB460" i="47"/>
  <c r="AB459" i="47" s="1"/>
  <c r="AA28" i="47"/>
  <c r="AB38" i="47"/>
  <c r="AB37" i="47" s="1"/>
  <c r="AA76" i="47"/>
  <c r="AA75" i="47" s="1"/>
  <c r="AA74" i="47" s="1"/>
  <c r="AB126" i="47"/>
  <c r="AB125" i="47" s="1"/>
  <c r="AB154" i="47"/>
  <c r="AB153" i="47" s="1"/>
  <c r="AB194" i="47"/>
  <c r="AB193" i="47" s="1"/>
  <c r="AB220" i="47"/>
  <c r="AB219" i="47" s="1"/>
  <c r="AB243" i="47"/>
  <c r="AB242" i="47" s="1"/>
  <c r="AB241" i="47" s="1"/>
  <c r="AC286" i="47"/>
  <c r="AC285" i="47" s="1"/>
  <c r="AB320" i="47"/>
  <c r="AB319" i="47" s="1"/>
  <c r="AA360" i="47"/>
  <c r="BN290" i="47"/>
  <c r="CH269" i="47"/>
  <c r="CH268" i="47" s="1"/>
  <c r="BW9" i="47"/>
  <c r="BN121" i="47"/>
  <c r="BN116" i="47" s="1"/>
  <c r="BN269" i="47"/>
  <c r="BN268" i="47" s="1"/>
  <c r="BQ151" i="47"/>
  <c r="BB289" i="47"/>
  <c r="BB288" i="47" s="1"/>
  <c r="BP250" i="47"/>
  <c r="AC162" i="47"/>
  <c r="AC353" i="47"/>
  <c r="AC352" i="47" s="1"/>
  <c r="BP12" i="47"/>
  <c r="CK189" i="47"/>
  <c r="CK188" i="47" s="1"/>
  <c r="CK381" i="47"/>
  <c r="CK380" i="47" s="1"/>
  <c r="CI419" i="47"/>
  <c r="CI418" i="47" s="1"/>
  <c r="BN106" i="47"/>
  <c r="BN105" i="47" s="1"/>
  <c r="BN104" i="47" s="1"/>
  <c r="CH367" i="47"/>
  <c r="CH358" i="47" s="1"/>
  <c r="BQ276" i="47"/>
  <c r="BQ290" i="47"/>
  <c r="CH82" i="47"/>
  <c r="CH290" i="47"/>
  <c r="BN189" i="47"/>
  <c r="BN188" i="47" s="1"/>
  <c r="BO219" i="47"/>
  <c r="BQ353" i="47"/>
  <c r="BQ352" i="47" s="1"/>
  <c r="BN419" i="47"/>
  <c r="CK152" i="47"/>
  <c r="CK151" i="47" s="1"/>
  <c r="CH381" i="47"/>
  <c r="CH380" i="47" s="1"/>
  <c r="CJ381" i="47"/>
  <c r="CJ380" i="47" s="1"/>
  <c r="BP381" i="47"/>
  <c r="BP380" i="47" s="1"/>
  <c r="BO40" i="47"/>
  <c r="BQ189" i="47"/>
  <c r="BQ188" i="47" s="1"/>
  <c r="BO279" i="47"/>
  <c r="BO269" i="47" s="1"/>
  <c r="BO268" i="47" s="1"/>
  <c r="CJ97" i="47"/>
  <c r="CJ96" i="47" s="1"/>
  <c r="CJ95" i="47" s="1"/>
  <c r="CH151" i="47"/>
  <c r="BN27" i="47"/>
  <c r="BN11" i="47" s="1"/>
  <c r="BN10" i="47" s="1"/>
  <c r="CI105" i="47"/>
  <c r="CI104" i="47" s="1"/>
  <c r="BO420" i="47"/>
  <c r="BO419" i="47" s="1"/>
  <c r="BO418" i="47" s="1"/>
  <c r="CI82" i="47"/>
  <c r="CH106" i="47"/>
  <c r="CH105" i="47" s="1"/>
  <c r="CH104" i="47" s="1"/>
  <c r="BN367" i="47"/>
  <c r="BN358" i="47" s="1"/>
  <c r="BV9" i="47"/>
  <c r="BY9" i="47"/>
  <c r="BY468" i="47" s="1"/>
  <c r="BF11" i="47"/>
  <c r="BF10" i="47" s="1"/>
  <c r="AA451" i="47"/>
  <c r="AA450" i="47" s="1"/>
  <c r="AA449" i="47" s="1"/>
  <c r="AA448" i="47" s="1"/>
  <c r="AC17" i="47"/>
  <c r="AB97" i="47"/>
  <c r="AB96" i="47" s="1"/>
  <c r="AB95" i="47" s="1"/>
  <c r="AA106" i="47"/>
  <c r="AA105" i="47" s="1"/>
  <c r="AA104" i="47" s="1"/>
  <c r="BD419" i="47"/>
  <c r="BD418" i="47" s="1"/>
  <c r="BD417" i="47" s="1"/>
  <c r="AC106" i="47"/>
  <c r="AC105" i="47" s="1"/>
  <c r="AC104" i="47" s="1"/>
  <c r="CA419" i="47"/>
  <c r="CA418" i="47" s="1"/>
  <c r="AB17" i="47"/>
  <c r="BG419" i="47"/>
  <c r="BG418" i="47" s="1"/>
  <c r="AC219" i="47"/>
  <c r="AA162" i="47"/>
  <c r="AA102" i="47"/>
  <c r="AA97" i="47" s="1"/>
  <c r="AA96" i="47" s="1"/>
  <c r="AA95" i="47" s="1"/>
  <c r="AB446" i="47"/>
  <c r="AB445" i="47" s="1"/>
  <c r="AB444" i="47" s="1"/>
  <c r="AB439" i="47" s="1"/>
  <c r="AB160" i="47"/>
  <c r="AB159" i="47" s="1"/>
  <c r="AB152" i="47" s="1"/>
  <c r="AA442" i="47"/>
  <c r="AA441" i="47" s="1"/>
  <c r="AA440" i="47" s="1"/>
  <c r="AA439" i="47" s="1"/>
  <c r="AC426" i="47"/>
  <c r="AC425" i="47" s="1"/>
  <c r="AC57" i="47"/>
  <c r="AC56" i="47" s="1"/>
  <c r="AB285" i="47"/>
  <c r="AA40" i="47"/>
  <c r="AB463" i="47"/>
  <c r="AB462" i="47" s="1"/>
  <c r="AB458" i="47" s="1"/>
  <c r="AB457" i="47" s="1"/>
  <c r="AB456" i="47" s="1"/>
  <c r="AB109" i="47"/>
  <c r="AB111" i="47"/>
  <c r="AB114" i="47"/>
  <c r="AB113" i="47" s="1"/>
  <c r="AB217" i="47"/>
  <c r="AB216" i="47" s="1"/>
  <c r="AC420" i="47"/>
  <c r="AA18" i="47"/>
  <c r="AA20" i="47"/>
  <c r="AA219" i="47"/>
  <c r="AC276" i="47"/>
  <c r="AA353" i="47"/>
  <c r="AA352" i="47" s="1"/>
  <c r="AB32" i="47"/>
  <c r="AB214" i="47"/>
  <c r="AB213" i="47" s="1"/>
  <c r="AC451" i="47"/>
  <c r="AC450" i="47" s="1"/>
  <c r="AC449" i="47" s="1"/>
  <c r="AC448" i="47" s="1"/>
  <c r="AA227" i="47"/>
  <c r="AB48" i="47"/>
  <c r="AB47" i="47" s="1"/>
  <c r="AA292" i="47"/>
  <c r="AA291" i="47" s="1"/>
  <c r="AC367" i="47"/>
  <c r="AC358" i="47" s="1"/>
  <c r="AA389" i="47"/>
  <c r="AA388" i="47" s="1"/>
  <c r="AA420" i="47"/>
  <c r="AB27" i="47"/>
  <c r="AA32" i="47"/>
  <c r="AA82" i="47"/>
  <c r="AC12" i="47"/>
  <c r="AC82" i="47"/>
  <c r="AA25" i="47"/>
  <c r="AA22" i="47" s="1"/>
  <c r="AC98" i="47"/>
  <c r="AC100" i="47"/>
  <c r="AB354" i="47"/>
  <c r="AB356" i="47"/>
  <c r="AB421" i="47"/>
  <c r="AB423" i="47"/>
  <c r="AB41" i="47"/>
  <c r="AB43" i="47"/>
  <c r="AB45" i="47"/>
  <c r="AB227" i="47"/>
  <c r="AA254" i="47"/>
  <c r="AA251" i="47" s="1"/>
  <c r="AA250" i="47" s="1"/>
  <c r="AA245" i="47" s="1"/>
  <c r="AB266" i="47"/>
  <c r="AB265" i="47" s="1"/>
  <c r="AB264" i="47" s="1"/>
  <c r="AC279" i="47"/>
  <c r="AA304" i="47"/>
  <c r="AA303" i="47" s="1"/>
  <c r="AA314" i="47"/>
  <c r="AA313" i="47" s="1"/>
  <c r="AB323" i="47"/>
  <c r="AB322" i="47" s="1"/>
  <c r="AB306" i="47" s="1"/>
  <c r="BX289" i="47"/>
  <c r="BX288" i="47" s="1"/>
  <c r="AB433" i="47"/>
  <c r="AB432" i="47" s="1"/>
  <c r="AB431" i="47" s="1"/>
  <c r="AB22" i="47"/>
  <c r="AC27" i="47"/>
  <c r="AB107" i="47"/>
  <c r="AA211" i="47"/>
  <c r="AA210" i="47" s="1"/>
  <c r="AB359" i="47"/>
  <c r="AC466" i="47"/>
  <c r="AC465" i="47" s="1"/>
  <c r="AB12" i="47"/>
  <c r="AC32" i="47"/>
  <c r="AB84" i="47"/>
  <c r="AB83" i="47" s="1"/>
  <c r="AB87" i="47"/>
  <c r="AB86" i="47" s="1"/>
  <c r="AB205" i="47"/>
  <c r="AB204" i="47" s="1"/>
  <c r="AA375" i="47"/>
  <c r="AA374" i="47" s="1"/>
  <c r="BV313" i="47"/>
  <c r="BV306" i="47" s="1"/>
  <c r="BV289" i="47" s="1"/>
  <c r="BW306" i="47"/>
  <c r="BW289" i="47" s="1"/>
  <c r="AB452" i="47"/>
  <c r="AB454" i="47"/>
  <c r="AA119" i="47"/>
  <c r="AA118" i="47" s="1"/>
  <c r="AA117" i="47" s="1"/>
  <c r="AA121" i="47"/>
  <c r="AA152" i="47"/>
  <c r="AB197" i="47"/>
  <c r="AB196" i="47" s="1"/>
  <c r="AC228" i="47"/>
  <c r="AC230" i="47"/>
  <c r="AA276" i="47"/>
  <c r="AB295" i="47"/>
  <c r="AB294" i="47" s="1"/>
  <c r="AB298" i="47"/>
  <c r="AB297" i="47" s="1"/>
  <c r="AA341" i="47"/>
  <c r="AA340" i="47" s="1"/>
  <c r="AB368" i="47"/>
  <c r="AB370" i="47"/>
  <c r="AB372" i="47"/>
  <c r="AB283" i="47"/>
  <c r="AB282" i="47" s="1"/>
  <c r="AC40" i="47"/>
  <c r="AB239" i="47"/>
  <c r="AB238" i="47" s="1"/>
  <c r="AC189" i="47"/>
  <c r="AC188" i="47" s="1"/>
  <c r="BD9" i="47"/>
  <c r="AC152" i="47"/>
  <c r="AC23" i="47"/>
  <c r="AB164" i="47"/>
  <c r="AB163" i="47" s="1"/>
  <c r="AC121" i="47"/>
  <c r="AC116" i="47" s="1"/>
  <c r="AB133" i="47"/>
  <c r="AB132" i="47" s="1"/>
  <c r="AB131" i="47" s="1"/>
  <c r="BX9" i="47"/>
  <c r="AA279" i="47"/>
  <c r="AC381" i="47"/>
  <c r="AC380" i="47" s="1"/>
  <c r="AC250" i="47"/>
  <c r="AC245" i="47" s="1"/>
  <c r="AC306" i="47"/>
  <c r="AB381" i="47"/>
  <c r="AB380" i="47" s="1"/>
  <c r="AC439" i="47"/>
  <c r="AC290" i="47"/>
  <c r="AA359" i="47"/>
  <c r="AB250" i="47"/>
  <c r="AA458" i="47"/>
  <c r="AA457" i="47" s="1"/>
  <c r="AA456" i="47" s="1"/>
  <c r="Z458" i="47"/>
  <c r="Z457" i="47" s="1"/>
  <c r="W354" i="47"/>
  <c r="S354" i="47" s="1"/>
  <c r="Y354" i="47"/>
  <c r="U354" i="47" s="1"/>
  <c r="W356" i="47"/>
  <c r="S356" i="47" s="1"/>
  <c r="Y356" i="47"/>
  <c r="U356" i="47" s="1"/>
  <c r="X360" i="47"/>
  <c r="T360" i="47" s="1"/>
  <c r="Y360" i="47"/>
  <c r="U360" i="47" s="1"/>
  <c r="X362" i="47"/>
  <c r="T362" i="47" s="1"/>
  <c r="Y362" i="47"/>
  <c r="U362" i="47" s="1"/>
  <c r="W365" i="47"/>
  <c r="Y365" i="47"/>
  <c r="W368" i="47"/>
  <c r="S368" i="47" s="1"/>
  <c r="Y368" i="47"/>
  <c r="U368" i="47" s="1"/>
  <c r="W370" i="47"/>
  <c r="S370" i="47" s="1"/>
  <c r="Y370" i="47"/>
  <c r="U370" i="47" s="1"/>
  <c r="W372" i="47"/>
  <c r="S372" i="47" s="1"/>
  <c r="Y372" i="47"/>
  <c r="U372" i="47" s="1"/>
  <c r="X375" i="47"/>
  <c r="Y375" i="47"/>
  <c r="X383" i="47"/>
  <c r="Y383" i="47"/>
  <c r="X386" i="47"/>
  <c r="Y386" i="47"/>
  <c r="X389" i="47"/>
  <c r="Y389" i="47"/>
  <c r="X394" i="47"/>
  <c r="Y394" i="47"/>
  <c r="W421" i="47"/>
  <c r="S421" i="47" s="1"/>
  <c r="Y421" i="47"/>
  <c r="U421" i="47" s="1"/>
  <c r="W423" i="47"/>
  <c r="S423" i="47" s="1"/>
  <c r="Y423" i="47"/>
  <c r="U423" i="47" s="1"/>
  <c r="W426" i="47"/>
  <c r="X426" i="47"/>
  <c r="W429" i="47"/>
  <c r="X429" i="47"/>
  <c r="Y429" i="47"/>
  <c r="W433" i="47"/>
  <c r="Y433" i="47"/>
  <c r="W436" i="47"/>
  <c r="X436" i="47"/>
  <c r="Y436" i="47"/>
  <c r="W437" i="47"/>
  <c r="S437" i="47" s="1"/>
  <c r="X437" i="47"/>
  <c r="T437" i="47" s="1"/>
  <c r="Y437" i="47"/>
  <c r="U437" i="47" s="1"/>
  <c r="X442" i="47"/>
  <c r="Y442" i="47"/>
  <c r="W446" i="47"/>
  <c r="Y446" i="47"/>
  <c r="W452" i="47"/>
  <c r="S452" i="47" s="1"/>
  <c r="Y452" i="47"/>
  <c r="U452" i="47" s="1"/>
  <c r="W454" i="47"/>
  <c r="S454" i="47" s="1"/>
  <c r="Y454" i="47"/>
  <c r="U454" i="47" s="1"/>
  <c r="W460" i="47"/>
  <c r="Y460" i="47"/>
  <c r="W463" i="47"/>
  <c r="Y463" i="47"/>
  <c r="W466" i="47"/>
  <c r="X466" i="47"/>
  <c r="V466" i="47"/>
  <c r="R466" i="47" s="1"/>
  <c r="X317" i="47"/>
  <c r="Y317" i="47"/>
  <c r="W320" i="47"/>
  <c r="Y320" i="47"/>
  <c r="W323" i="47"/>
  <c r="Y323" i="47"/>
  <c r="W326" i="47"/>
  <c r="Y326" i="47"/>
  <c r="W329" i="47"/>
  <c r="X329" i="47"/>
  <c r="Y329" i="47"/>
  <c r="W332" i="47"/>
  <c r="X332" i="47"/>
  <c r="Y332" i="47"/>
  <c r="W335" i="47"/>
  <c r="X335" i="47"/>
  <c r="Y335" i="47"/>
  <c r="X338" i="47"/>
  <c r="Y338" i="47"/>
  <c r="X341" i="47"/>
  <c r="Y341" i="47"/>
  <c r="W350" i="47"/>
  <c r="X350" i="47"/>
  <c r="Y350" i="47"/>
  <c r="X304" i="47"/>
  <c r="Y304" i="47"/>
  <c r="W301" i="47"/>
  <c r="Y301" i="47"/>
  <c r="W298" i="47"/>
  <c r="Y298" i="47"/>
  <c r="W295" i="47"/>
  <c r="Y295" i="47"/>
  <c r="X292" i="47"/>
  <c r="Y292" i="47"/>
  <c r="W286" i="47"/>
  <c r="S286" i="47" s="1"/>
  <c r="X286" i="47"/>
  <c r="T286" i="47" s="1"/>
  <c r="W283" i="47"/>
  <c r="Y283" i="47"/>
  <c r="W280" i="47"/>
  <c r="S280" i="47" s="1"/>
  <c r="Y280" i="47"/>
  <c r="U280" i="47" s="1"/>
  <c r="W277" i="47"/>
  <c r="S277" i="47" s="1"/>
  <c r="Y277" i="47"/>
  <c r="U277" i="47" s="1"/>
  <c r="W266" i="47"/>
  <c r="Y266" i="47"/>
  <c r="W262" i="47"/>
  <c r="X262" i="47"/>
  <c r="Y262" i="47"/>
  <c r="X254" i="47"/>
  <c r="Y254" i="47"/>
  <c r="W248" i="47"/>
  <c r="Y248" i="47"/>
  <c r="W243" i="47"/>
  <c r="Y243" i="47"/>
  <c r="W239" i="47"/>
  <c r="Y239" i="47"/>
  <c r="W236" i="47"/>
  <c r="X236" i="47"/>
  <c r="Y236" i="47"/>
  <c r="W233" i="47"/>
  <c r="X233" i="47"/>
  <c r="Y233" i="47"/>
  <c r="W230" i="47"/>
  <c r="S230" i="47" s="1"/>
  <c r="X230" i="47"/>
  <c r="T230" i="47" s="1"/>
  <c r="W228" i="47"/>
  <c r="S228" i="47" s="1"/>
  <c r="X228" i="47"/>
  <c r="T228" i="47" s="1"/>
  <c r="W225" i="47"/>
  <c r="Y225" i="47"/>
  <c r="W222" i="47"/>
  <c r="S222" i="47" s="1"/>
  <c r="Y222" i="47"/>
  <c r="U222" i="47" s="1"/>
  <c r="W220" i="47"/>
  <c r="S220" i="47" s="1"/>
  <c r="Y220" i="47"/>
  <c r="U220" i="47" s="1"/>
  <c r="W217" i="47"/>
  <c r="Y217" i="47"/>
  <c r="W214" i="47"/>
  <c r="Y214" i="47"/>
  <c r="X211" i="47"/>
  <c r="Y211" i="47"/>
  <c r="W208" i="47"/>
  <c r="X208" i="47"/>
  <c r="Y208" i="47"/>
  <c r="W205" i="47"/>
  <c r="Y205" i="47"/>
  <c r="X200" i="47"/>
  <c r="Y200" i="47"/>
  <c r="W197" i="47"/>
  <c r="Y197" i="47"/>
  <c r="W194" i="47"/>
  <c r="Y194" i="47"/>
  <c r="W191" i="47"/>
  <c r="Y191" i="47"/>
  <c r="W186" i="47"/>
  <c r="Y186" i="47"/>
  <c r="W181" i="47"/>
  <c r="X181" i="47"/>
  <c r="Y181" i="47"/>
  <c r="W174" i="47"/>
  <c r="X174" i="47"/>
  <c r="Y174" i="47"/>
  <c r="W167" i="47"/>
  <c r="Y167" i="47"/>
  <c r="W164" i="47"/>
  <c r="Y164" i="47"/>
  <c r="W160" i="47"/>
  <c r="Y160" i="47"/>
  <c r="W154" i="47"/>
  <c r="Y154" i="47"/>
  <c r="W137" i="47"/>
  <c r="Y137" i="47"/>
  <c r="W133" i="47"/>
  <c r="Y133" i="47"/>
  <c r="W129" i="47"/>
  <c r="Y129" i="47"/>
  <c r="W126" i="47"/>
  <c r="Y126" i="47"/>
  <c r="X119" i="47"/>
  <c r="Y119" i="47"/>
  <c r="W114" i="47"/>
  <c r="Y114" i="47"/>
  <c r="W111" i="47"/>
  <c r="S111" i="47" s="1"/>
  <c r="Y111" i="47"/>
  <c r="U111" i="47" s="1"/>
  <c r="W109" i="47"/>
  <c r="S109" i="47" s="1"/>
  <c r="Y109" i="47"/>
  <c r="U109" i="47" s="1"/>
  <c r="W107" i="47"/>
  <c r="S107" i="47" s="1"/>
  <c r="Y107" i="47"/>
  <c r="U107" i="47" s="1"/>
  <c r="X102" i="47"/>
  <c r="T102" i="47" s="1"/>
  <c r="Y102" i="47"/>
  <c r="U102" i="47" s="1"/>
  <c r="W100" i="47"/>
  <c r="S100" i="47" s="1"/>
  <c r="X100" i="47"/>
  <c r="T100" i="47" s="1"/>
  <c r="W98" i="47"/>
  <c r="S98" i="47" s="1"/>
  <c r="X98" i="47"/>
  <c r="T98" i="47" s="1"/>
  <c r="W93" i="47"/>
  <c r="Y93" i="47"/>
  <c r="W87" i="47"/>
  <c r="Y87" i="47"/>
  <c r="W84" i="47"/>
  <c r="Y84" i="47"/>
  <c r="X76" i="47"/>
  <c r="Y76" i="47"/>
  <c r="W57" i="47"/>
  <c r="X57" i="47"/>
  <c r="W54" i="47"/>
  <c r="Y54" i="47"/>
  <c r="W51" i="47"/>
  <c r="Y51" i="47"/>
  <c r="W48" i="47"/>
  <c r="Y48" i="47"/>
  <c r="W45" i="47"/>
  <c r="S45" i="47" s="1"/>
  <c r="Y45" i="47"/>
  <c r="U45" i="47" s="1"/>
  <c r="W43" i="47"/>
  <c r="S43" i="47" s="1"/>
  <c r="Y43" i="47"/>
  <c r="U43" i="47" s="1"/>
  <c r="W41" i="47"/>
  <c r="S41" i="47" s="1"/>
  <c r="Y41" i="47"/>
  <c r="U41" i="47" s="1"/>
  <c r="W38" i="47"/>
  <c r="Y38" i="47"/>
  <c r="X35" i="47"/>
  <c r="T35" i="47" s="1"/>
  <c r="Y35" i="47"/>
  <c r="U35" i="47" s="1"/>
  <c r="X33" i="47"/>
  <c r="T33" i="47" s="1"/>
  <c r="Y33" i="47"/>
  <c r="U33" i="47" s="1"/>
  <c r="AE467" i="47"/>
  <c r="X30" i="47"/>
  <c r="T30" i="47" s="1"/>
  <c r="Y30" i="47"/>
  <c r="U30" i="47" s="1"/>
  <c r="X28" i="47"/>
  <c r="T28" i="47" s="1"/>
  <c r="Y28" i="47"/>
  <c r="U28" i="47" s="1"/>
  <c r="X25" i="47"/>
  <c r="T25" i="47" s="1"/>
  <c r="Y25" i="47"/>
  <c r="U25" i="47" s="1"/>
  <c r="W23" i="47"/>
  <c r="S23" i="47" s="1"/>
  <c r="X23" i="47"/>
  <c r="T23" i="47" s="1"/>
  <c r="X20" i="47"/>
  <c r="T20" i="47" s="1"/>
  <c r="Y20" i="47"/>
  <c r="U20" i="47" s="1"/>
  <c r="X18" i="47"/>
  <c r="T18" i="47" s="1"/>
  <c r="Y18" i="47"/>
  <c r="U18" i="47" s="1"/>
  <c r="W19" i="47"/>
  <c r="AF19" i="47"/>
  <c r="AG19" i="47"/>
  <c r="X15" i="47"/>
  <c r="T15" i="47" s="1"/>
  <c r="Y15" i="47"/>
  <c r="U15" i="47" s="1"/>
  <c r="X13" i="47"/>
  <c r="T13" i="47" s="1"/>
  <c r="Y13" i="47"/>
  <c r="U13" i="47" s="1"/>
  <c r="Z174" i="47"/>
  <c r="Z173" i="47" s="1"/>
  <c r="Z172" i="47" s="1"/>
  <c r="Z181" i="47"/>
  <c r="Z180" i="47" s="1"/>
  <c r="Z176" i="47" s="1"/>
  <c r="Z205" i="47"/>
  <c r="Z204" i="47" s="1"/>
  <c r="AD209" i="47"/>
  <c r="AD234" i="47"/>
  <c r="Z236" i="47"/>
  <c r="Z235" i="47" s="1"/>
  <c r="Z262" i="47"/>
  <c r="Z261" i="47" s="1"/>
  <c r="AD330" i="47"/>
  <c r="AD333" i="47"/>
  <c r="AD336" i="47"/>
  <c r="Z350" i="47"/>
  <c r="Z349" i="47" s="1"/>
  <c r="AD430" i="47"/>
  <c r="AD438" i="47"/>
  <c r="AF14" i="47"/>
  <c r="AG14" i="47"/>
  <c r="AF16" i="47"/>
  <c r="AG16" i="47"/>
  <c r="AF21" i="47"/>
  <c r="AG21" i="47"/>
  <c r="AE24" i="47"/>
  <c r="AF24" i="47"/>
  <c r="AF26" i="47"/>
  <c r="AG26" i="47"/>
  <c r="AF29" i="47"/>
  <c r="AG29" i="47"/>
  <c r="AF31" i="47"/>
  <c r="AG31" i="47"/>
  <c r="AF34" i="47"/>
  <c r="AG34" i="47"/>
  <c r="AF36" i="47"/>
  <c r="AG36" i="47"/>
  <c r="AE39" i="47"/>
  <c r="AG39" i="47"/>
  <c r="AE42" i="47"/>
  <c r="AG42" i="47"/>
  <c r="AE44" i="47"/>
  <c r="AG44" i="47"/>
  <c r="AE46" i="47"/>
  <c r="AG46" i="47"/>
  <c r="AE49" i="47"/>
  <c r="AG49" i="47"/>
  <c r="AE52" i="47"/>
  <c r="AG52" i="47"/>
  <c r="AE55" i="47"/>
  <c r="AG55" i="47"/>
  <c r="AE58" i="47"/>
  <c r="AF58" i="47"/>
  <c r="AF77" i="47"/>
  <c r="AG77" i="47"/>
  <c r="AE85" i="47"/>
  <c r="AG85" i="47"/>
  <c r="AE88" i="47"/>
  <c r="AG88" i="47"/>
  <c r="AE94" i="47"/>
  <c r="AG94" i="47"/>
  <c r="AE99" i="47"/>
  <c r="AF99" i="47"/>
  <c r="AE101" i="47"/>
  <c r="AF101" i="47"/>
  <c r="AF103" i="47"/>
  <c r="AG103" i="47"/>
  <c r="AE108" i="47"/>
  <c r="AG108" i="47"/>
  <c r="AE110" i="47"/>
  <c r="AG110" i="47"/>
  <c r="AE112" i="47"/>
  <c r="AG112" i="47"/>
  <c r="AE115" i="47"/>
  <c r="AG115" i="47"/>
  <c r="AF120" i="47"/>
  <c r="AG120" i="47"/>
  <c r="AE127" i="47"/>
  <c r="AG127" i="47"/>
  <c r="AE130" i="47"/>
  <c r="AG130" i="47"/>
  <c r="AE134" i="47"/>
  <c r="AG134" i="47"/>
  <c r="AE138" i="47"/>
  <c r="AG138" i="47"/>
  <c r="AE155" i="47"/>
  <c r="AG155" i="47"/>
  <c r="AE161" i="47"/>
  <c r="AG161" i="47"/>
  <c r="AE165" i="47"/>
  <c r="AG165" i="47"/>
  <c r="AE168" i="47"/>
  <c r="AG168" i="47"/>
  <c r="AE175" i="47"/>
  <c r="AF175" i="47"/>
  <c r="AG175" i="47"/>
  <c r="AE182" i="47"/>
  <c r="AF182" i="47"/>
  <c r="AG182" i="47"/>
  <c r="AE187" i="47"/>
  <c r="AG187" i="47"/>
  <c r="AE192" i="47"/>
  <c r="AG192" i="47"/>
  <c r="AE195" i="47"/>
  <c r="AG195" i="47"/>
  <c r="AE198" i="47"/>
  <c r="AG198" i="47"/>
  <c r="AF201" i="47"/>
  <c r="AG201" i="47"/>
  <c r="AE206" i="47"/>
  <c r="AG206" i="47"/>
  <c r="AE209" i="47"/>
  <c r="AF209" i="47"/>
  <c r="AG209" i="47"/>
  <c r="AF212" i="47"/>
  <c r="AG212" i="47"/>
  <c r="AE215" i="47"/>
  <c r="AG215" i="47"/>
  <c r="AE218" i="47"/>
  <c r="AG218" i="47"/>
  <c r="AE221" i="47"/>
  <c r="AG221" i="47"/>
  <c r="AE223" i="47"/>
  <c r="AG223" i="47"/>
  <c r="AE226" i="47"/>
  <c r="AG226" i="47"/>
  <c r="AE229" i="47"/>
  <c r="AF229" i="47"/>
  <c r="AE231" i="47"/>
  <c r="AF231" i="47"/>
  <c r="AE234" i="47"/>
  <c r="AF234" i="47"/>
  <c r="AG234" i="47"/>
  <c r="AE237" i="47"/>
  <c r="AF237" i="47"/>
  <c r="AG237" i="47"/>
  <c r="AE240" i="47"/>
  <c r="AG240" i="47"/>
  <c r="AE244" i="47"/>
  <c r="AG244" i="47"/>
  <c r="AE249" i="47"/>
  <c r="AG249" i="47"/>
  <c r="AF255" i="47"/>
  <c r="AG255" i="47"/>
  <c r="AE263" i="47"/>
  <c r="AF263" i="47"/>
  <c r="AG263" i="47"/>
  <c r="AE267" i="47"/>
  <c r="AG267" i="47"/>
  <c r="AE278" i="47"/>
  <c r="AG278" i="47"/>
  <c r="AE281" i="47"/>
  <c r="AG281" i="47"/>
  <c r="AE284" i="47"/>
  <c r="AG284" i="47"/>
  <c r="AE287" i="47"/>
  <c r="AF287" i="47"/>
  <c r="AF293" i="47"/>
  <c r="AG293" i="47"/>
  <c r="AE296" i="47"/>
  <c r="AG296" i="47"/>
  <c r="AE299" i="47"/>
  <c r="AG299" i="47"/>
  <c r="AE302" i="47"/>
  <c r="AG302" i="47"/>
  <c r="AF305" i="47"/>
  <c r="AG305" i="47"/>
  <c r="AF315" i="47"/>
  <c r="AG315" i="47"/>
  <c r="AF318" i="47"/>
  <c r="AG318" i="47"/>
  <c r="AE321" i="47"/>
  <c r="AG321" i="47"/>
  <c r="AE324" i="47"/>
  <c r="AG324" i="47"/>
  <c r="AE327" i="47"/>
  <c r="AG327" i="47"/>
  <c r="AE330" i="47"/>
  <c r="AF330" i="47"/>
  <c r="AG330" i="47"/>
  <c r="AE333" i="47"/>
  <c r="AF333" i="47"/>
  <c r="AG333" i="47"/>
  <c r="AE336" i="47"/>
  <c r="AF336" i="47"/>
  <c r="AG336" i="47"/>
  <c r="AF339" i="47"/>
  <c r="AG339" i="47"/>
  <c r="AF342" i="47"/>
  <c r="AG342" i="47"/>
  <c r="AE351" i="47"/>
  <c r="AF351" i="47"/>
  <c r="AG351" i="47"/>
  <c r="AE355" i="47"/>
  <c r="AG355" i="47"/>
  <c r="AE357" i="47"/>
  <c r="AG357" i="47"/>
  <c r="AF361" i="47"/>
  <c r="AG361" i="47"/>
  <c r="AF363" i="47"/>
  <c r="AG363" i="47"/>
  <c r="AE366" i="47"/>
  <c r="AG366" i="47"/>
  <c r="AE369" i="47"/>
  <c r="AG369" i="47"/>
  <c r="AE371" i="47"/>
  <c r="AG371" i="47"/>
  <c r="AE373" i="47"/>
  <c r="AG373" i="47"/>
  <c r="AF376" i="47"/>
  <c r="AG376" i="47"/>
  <c r="AF384" i="47"/>
  <c r="AG384" i="47"/>
  <c r="AF387" i="47"/>
  <c r="AG387" i="47"/>
  <c r="AF390" i="47"/>
  <c r="AG390" i="47"/>
  <c r="AF391" i="47"/>
  <c r="AG391" i="47"/>
  <c r="AF395" i="47"/>
  <c r="AG395" i="47"/>
  <c r="AE422" i="47"/>
  <c r="AG422" i="47"/>
  <c r="AE424" i="47"/>
  <c r="AG424" i="47"/>
  <c r="AE427" i="47"/>
  <c r="AF427" i="47"/>
  <c r="AE430" i="47"/>
  <c r="AF430" i="47"/>
  <c r="AG430" i="47"/>
  <c r="AE434" i="47"/>
  <c r="AG434" i="47"/>
  <c r="AE438" i="47"/>
  <c r="AF438" i="47"/>
  <c r="AG438" i="47"/>
  <c r="AF443" i="47"/>
  <c r="AG443" i="47"/>
  <c r="AE447" i="47"/>
  <c r="AG447" i="47"/>
  <c r="AE453" i="47"/>
  <c r="AG453" i="47"/>
  <c r="AE455" i="47"/>
  <c r="AG455" i="47"/>
  <c r="AE461" i="47"/>
  <c r="AG461" i="47"/>
  <c r="AE464" i="47"/>
  <c r="AG464" i="47"/>
  <c r="AF467" i="47"/>
  <c r="AA12" i="47" l="1"/>
  <c r="BC468" i="47"/>
  <c r="AB189" i="47"/>
  <c r="AB188" i="47" s="1"/>
  <c r="AB162" i="47"/>
  <c r="AB121" i="47"/>
  <c r="AA27" i="47"/>
  <c r="BO151" i="47"/>
  <c r="BB468" i="47"/>
  <c r="CH10" i="47"/>
  <c r="AC269" i="47"/>
  <c r="AC268" i="47" s="1"/>
  <c r="AA381" i="47"/>
  <c r="AA380" i="47" s="1"/>
  <c r="AB245" i="47"/>
  <c r="BX468" i="47"/>
  <c r="AA290" i="47"/>
  <c r="Y37" i="47"/>
  <c r="U37" i="47" s="1"/>
  <c r="U38" i="47"/>
  <c r="Y47" i="47"/>
  <c r="U47" i="47" s="1"/>
  <c r="U48" i="47"/>
  <c r="Y53" i="47"/>
  <c r="U53" i="47" s="1"/>
  <c r="U54" i="47"/>
  <c r="Y75" i="47"/>
  <c r="U76" i="47"/>
  <c r="Y86" i="47"/>
  <c r="U86" i="47" s="1"/>
  <c r="U87" i="47"/>
  <c r="Y113" i="47"/>
  <c r="U113" i="47" s="1"/>
  <c r="U114" i="47"/>
  <c r="Y125" i="47"/>
  <c r="U125" i="47" s="1"/>
  <c r="U126" i="47"/>
  <c r="Y132" i="47"/>
  <c r="U133" i="47"/>
  <c r="Y153" i="47"/>
  <c r="U153" i="47" s="1"/>
  <c r="U154" i="47"/>
  <c r="Y163" i="47"/>
  <c r="U163" i="47" s="1"/>
  <c r="U164" i="47"/>
  <c r="Y173" i="47"/>
  <c r="U174" i="47"/>
  <c r="X180" i="47"/>
  <c r="T181" i="47"/>
  <c r="Y190" i="47"/>
  <c r="U190" i="47" s="1"/>
  <c r="U191" i="47"/>
  <c r="Y196" i="47"/>
  <c r="U196" i="47" s="1"/>
  <c r="U197" i="47"/>
  <c r="Y204" i="47"/>
  <c r="U204" i="47" s="1"/>
  <c r="U205" i="47"/>
  <c r="W207" i="47"/>
  <c r="S207" i="47" s="1"/>
  <c r="S208" i="47"/>
  <c r="W213" i="47"/>
  <c r="S213" i="47" s="1"/>
  <c r="S214" i="47"/>
  <c r="W224" i="47"/>
  <c r="S224" i="47" s="1"/>
  <c r="S225" i="47"/>
  <c r="Y235" i="47"/>
  <c r="U235" i="47" s="1"/>
  <c r="U236" i="47"/>
  <c r="W238" i="47"/>
  <c r="S238" i="47" s="1"/>
  <c r="S239" i="47"/>
  <c r="W247" i="47"/>
  <c r="S248" i="47"/>
  <c r="X261" i="47"/>
  <c r="T261" i="47" s="1"/>
  <c r="T262" i="47"/>
  <c r="W282" i="47"/>
  <c r="S282" i="47" s="1"/>
  <c r="S283" i="47"/>
  <c r="W294" i="47"/>
  <c r="S294" i="47" s="1"/>
  <c r="S295" i="47"/>
  <c r="W300" i="47"/>
  <c r="S300" i="47" s="1"/>
  <c r="S301" i="47"/>
  <c r="X349" i="47"/>
  <c r="T349" i="47" s="1"/>
  <c r="T350" i="47"/>
  <c r="Y337" i="47"/>
  <c r="U337" i="47" s="1"/>
  <c r="U338" i="47"/>
  <c r="W334" i="47"/>
  <c r="S334" i="47" s="1"/>
  <c r="S335" i="47"/>
  <c r="Y328" i="47"/>
  <c r="U328" i="47" s="1"/>
  <c r="U329" i="47"/>
  <c r="W325" i="47"/>
  <c r="S325" i="47" s="1"/>
  <c r="S326" i="47"/>
  <c r="W319" i="47"/>
  <c r="S319" i="47" s="1"/>
  <c r="S320" i="47"/>
  <c r="X465" i="47"/>
  <c r="T465" i="47" s="1"/>
  <c r="T466" i="47"/>
  <c r="Y459" i="47"/>
  <c r="U459" i="47" s="1"/>
  <c r="U460" i="47"/>
  <c r="Y441" i="47"/>
  <c r="U442" i="47"/>
  <c r="Y432" i="47"/>
  <c r="U433" i="47"/>
  <c r="W428" i="47"/>
  <c r="S428" i="47" s="1"/>
  <c r="S429" i="47"/>
  <c r="X393" i="47"/>
  <c r="T394" i="47"/>
  <c r="X385" i="47"/>
  <c r="T385" i="47" s="1"/>
  <c r="T386" i="47"/>
  <c r="X374" i="47"/>
  <c r="T374" i="47" s="1"/>
  <c r="T375" i="47"/>
  <c r="W364" i="47"/>
  <c r="S364" i="47" s="1"/>
  <c r="S365" i="47"/>
  <c r="W18" i="47"/>
  <c r="S18" i="47" s="1"/>
  <c r="S19" i="47"/>
  <c r="W37" i="47"/>
  <c r="S37" i="47" s="1"/>
  <c r="S38" i="47"/>
  <c r="W47" i="47"/>
  <c r="S47" i="47" s="1"/>
  <c r="S48" i="47"/>
  <c r="W53" i="47"/>
  <c r="S53" i="47" s="1"/>
  <c r="S54" i="47"/>
  <c r="X75" i="47"/>
  <c r="T76" i="47"/>
  <c r="W86" i="47"/>
  <c r="S86" i="47" s="1"/>
  <c r="S87" i="47"/>
  <c r="W113" i="47"/>
  <c r="S113" i="47" s="1"/>
  <c r="S114" i="47"/>
  <c r="W125" i="47"/>
  <c r="S125" i="47" s="1"/>
  <c r="S126" i="47"/>
  <c r="W132" i="47"/>
  <c r="S133" i="47"/>
  <c r="W153" i="47"/>
  <c r="S153" i="47" s="1"/>
  <c r="S154" i="47"/>
  <c r="W163" i="47"/>
  <c r="S163" i="47" s="1"/>
  <c r="S164" i="47"/>
  <c r="X173" i="47"/>
  <c r="T174" i="47"/>
  <c r="W180" i="47"/>
  <c r="S181" i="47"/>
  <c r="W190" i="47"/>
  <c r="S190" i="47" s="1"/>
  <c r="S191" i="47"/>
  <c r="W196" i="47"/>
  <c r="S196" i="47" s="1"/>
  <c r="S197" i="47"/>
  <c r="W204" i="47"/>
  <c r="S204" i="47" s="1"/>
  <c r="S205" i="47"/>
  <c r="Y210" i="47"/>
  <c r="U210" i="47" s="1"/>
  <c r="U211" i="47"/>
  <c r="Y216" i="47"/>
  <c r="U216" i="47" s="1"/>
  <c r="U217" i="47"/>
  <c r="Y232" i="47"/>
  <c r="U232" i="47" s="1"/>
  <c r="U233" i="47"/>
  <c r="X235" i="47"/>
  <c r="T235" i="47" s="1"/>
  <c r="T236" i="47"/>
  <c r="Y242" i="47"/>
  <c r="U243" i="47"/>
  <c r="Y251" i="47"/>
  <c r="U251" i="47" s="1"/>
  <c r="U254" i="47"/>
  <c r="W261" i="47"/>
  <c r="S261" i="47" s="1"/>
  <c r="S262" i="47"/>
  <c r="Y291" i="47"/>
  <c r="U291" i="47" s="1"/>
  <c r="U292" i="47"/>
  <c r="Y297" i="47"/>
  <c r="U297" i="47" s="1"/>
  <c r="U298" i="47"/>
  <c r="Y303" i="47"/>
  <c r="U303" i="47" s="1"/>
  <c r="U304" i="47"/>
  <c r="W349" i="47"/>
  <c r="S349" i="47" s="1"/>
  <c r="S350" i="47"/>
  <c r="X337" i="47"/>
  <c r="T337" i="47" s="1"/>
  <c r="T338" i="47"/>
  <c r="Y331" i="47"/>
  <c r="U331" i="47" s="1"/>
  <c r="U332" i="47"/>
  <c r="X328" i="47"/>
  <c r="T328" i="47" s="1"/>
  <c r="T329" i="47"/>
  <c r="Y322" i="47"/>
  <c r="U322" i="47" s="1"/>
  <c r="U323" i="47"/>
  <c r="Y316" i="47"/>
  <c r="U316" i="47" s="1"/>
  <c r="U317" i="47"/>
  <c r="W465" i="47"/>
  <c r="S465" i="47" s="1"/>
  <c r="S466" i="47"/>
  <c r="W459" i="47"/>
  <c r="S459" i="47" s="1"/>
  <c r="S460" i="47"/>
  <c r="X441" i="47"/>
  <c r="T442" i="47"/>
  <c r="Y435" i="47"/>
  <c r="U435" i="47" s="1"/>
  <c r="U436" i="47"/>
  <c r="W432" i="47"/>
  <c r="S433" i="47"/>
  <c r="X425" i="47"/>
  <c r="T425" i="47" s="1"/>
  <c r="T426" i="47"/>
  <c r="Y388" i="47"/>
  <c r="U388" i="47" s="1"/>
  <c r="U389" i="47"/>
  <c r="Y382" i="47"/>
  <c r="U382" i="47" s="1"/>
  <c r="U383" i="47"/>
  <c r="Y50" i="47"/>
  <c r="U50" i="47" s="1"/>
  <c r="U51" i="47"/>
  <c r="X56" i="47"/>
  <c r="T56" i="47" s="1"/>
  <c r="T57" i="47"/>
  <c r="Y83" i="47"/>
  <c r="U83" i="47" s="1"/>
  <c r="U84" i="47"/>
  <c r="Y92" i="47"/>
  <c r="U92" i="47" s="1"/>
  <c r="U93" i="47"/>
  <c r="Y118" i="47"/>
  <c r="U119" i="47"/>
  <c r="Y128" i="47"/>
  <c r="U128" i="47" s="1"/>
  <c r="U129" i="47"/>
  <c r="Y136" i="47"/>
  <c r="U137" i="47"/>
  <c r="Y159" i="47"/>
  <c r="U159" i="47" s="1"/>
  <c r="U160" i="47"/>
  <c r="Y166" i="47"/>
  <c r="U166" i="47" s="1"/>
  <c r="U167" i="47"/>
  <c r="W173" i="47"/>
  <c r="S174" i="47"/>
  <c r="Y185" i="47"/>
  <c r="U186" i="47"/>
  <c r="Y193" i="47"/>
  <c r="U193" i="47" s="1"/>
  <c r="U194" i="47"/>
  <c r="Y199" i="47"/>
  <c r="U199" i="47" s="1"/>
  <c r="U200" i="47"/>
  <c r="Y207" i="47"/>
  <c r="U207" i="47" s="1"/>
  <c r="U208" i="47"/>
  <c r="X210" i="47"/>
  <c r="T210" i="47" s="1"/>
  <c r="T211" i="47"/>
  <c r="W216" i="47"/>
  <c r="S216" i="47" s="1"/>
  <c r="S217" i="47"/>
  <c r="X232" i="47"/>
  <c r="T232" i="47" s="1"/>
  <c r="T233" i="47"/>
  <c r="W235" i="47"/>
  <c r="S235" i="47" s="1"/>
  <c r="S236" i="47"/>
  <c r="W242" i="47"/>
  <c r="S243" i="47"/>
  <c r="X251" i="47"/>
  <c r="T251" i="47" s="1"/>
  <c r="T254" i="47"/>
  <c r="Y265" i="47"/>
  <c r="U266" i="47"/>
  <c r="X291" i="47"/>
  <c r="T291" i="47" s="1"/>
  <c r="T292" i="47"/>
  <c r="W297" i="47"/>
  <c r="S297" i="47" s="1"/>
  <c r="S298" i="47"/>
  <c r="X303" i="47"/>
  <c r="T303" i="47" s="1"/>
  <c r="T304" i="47"/>
  <c r="Y340" i="47"/>
  <c r="U340" i="47" s="1"/>
  <c r="U341" i="47"/>
  <c r="Y334" i="47"/>
  <c r="U334" i="47" s="1"/>
  <c r="U335" i="47"/>
  <c r="X331" i="47"/>
  <c r="T331" i="47" s="1"/>
  <c r="T332" i="47"/>
  <c r="W328" i="47"/>
  <c r="S328" i="47" s="1"/>
  <c r="S329" i="47"/>
  <c r="W322" i="47"/>
  <c r="S322" i="47" s="1"/>
  <c r="S323" i="47"/>
  <c r="X316" i="47"/>
  <c r="T316" i="47" s="1"/>
  <c r="T317" i="47"/>
  <c r="Y462" i="47"/>
  <c r="U462" i="47" s="1"/>
  <c r="U463" i="47"/>
  <c r="Y445" i="47"/>
  <c r="U446" i="47"/>
  <c r="X435" i="47"/>
  <c r="T435" i="47" s="1"/>
  <c r="T436" i="47"/>
  <c r="Y428" i="47"/>
  <c r="U428" i="47" s="1"/>
  <c r="U429" i="47"/>
  <c r="W425" i="47"/>
  <c r="S425" i="47" s="1"/>
  <c r="S426" i="47"/>
  <c r="X388" i="47"/>
  <c r="T388" i="47" s="1"/>
  <c r="T389" i="47"/>
  <c r="X382" i="47"/>
  <c r="T382" i="47" s="1"/>
  <c r="T383" i="47"/>
  <c r="W50" i="47"/>
  <c r="S50" i="47" s="1"/>
  <c r="S51" i="47"/>
  <c r="W56" i="47"/>
  <c r="S56" i="47" s="1"/>
  <c r="S57" i="47"/>
  <c r="W83" i="47"/>
  <c r="S83" i="47" s="1"/>
  <c r="S84" i="47"/>
  <c r="W92" i="47"/>
  <c r="S92" i="47" s="1"/>
  <c r="S93" i="47"/>
  <c r="X118" i="47"/>
  <c r="T119" i="47"/>
  <c r="W128" i="47"/>
  <c r="S128" i="47" s="1"/>
  <c r="S129" i="47"/>
  <c r="W136" i="47"/>
  <c r="W135" i="47" s="1"/>
  <c r="S137" i="47"/>
  <c r="W159" i="47"/>
  <c r="S159" i="47" s="1"/>
  <c r="S160" i="47"/>
  <c r="W166" i="47"/>
  <c r="S166" i="47" s="1"/>
  <c r="S167" i="47"/>
  <c r="Y180" i="47"/>
  <c r="U181" i="47"/>
  <c r="W185" i="47"/>
  <c r="S186" i="47"/>
  <c r="W193" i="47"/>
  <c r="S193" i="47" s="1"/>
  <c r="S194" i="47"/>
  <c r="X199" i="47"/>
  <c r="T199" i="47" s="1"/>
  <c r="T200" i="47"/>
  <c r="X207" i="47"/>
  <c r="T207" i="47" s="1"/>
  <c r="T208" i="47"/>
  <c r="Y213" i="47"/>
  <c r="U213" i="47" s="1"/>
  <c r="U214" i="47"/>
  <c r="Y224" i="47"/>
  <c r="U224" i="47" s="1"/>
  <c r="U225" i="47"/>
  <c r="W232" i="47"/>
  <c r="S232" i="47" s="1"/>
  <c r="S233" i="47"/>
  <c r="Y238" i="47"/>
  <c r="U238" i="47" s="1"/>
  <c r="U239" i="47"/>
  <c r="Y247" i="47"/>
  <c r="U248" i="47"/>
  <c r="Y261" i="47"/>
  <c r="U261" i="47" s="1"/>
  <c r="U262" i="47"/>
  <c r="W265" i="47"/>
  <c r="S266" i="47"/>
  <c r="Y282" i="47"/>
  <c r="U282" i="47" s="1"/>
  <c r="U283" i="47"/>
  <c r="Y294" i="47"/>
  <c r="U294" i="47" s="1"/>
  <c r="U295" i="47"/>
  <c r="Y300" i="47"/>
  <c r="U300" i="47" s="1"/>
  <c r="U301" i="47"/>
  <c r="Y349" i="47"/>
  <c r="U349" i="47" s="1"/>
  <c r="U350" i="47"/>
  <c r="X340" i="47"/>
  <c r="T340" i="47" s="1"/>
  <c r="T341" i="47"/>
  <c r="X334" i="47"/>
  <c r="T334" i="47" s="1"/>
  <c r="T335" i="47"/>
  <c r="W331" i="47"/>
  <c r="S331" i="47" s="1"/>
  <c r="S332" i="47"/>
  <c r="Y325" i="47"/>
  <c r="U325" i="47" s="1"/>
  <c r="U326" i="47"/>
  <c r="Y319" i="47"/>
  <c r="U319" i="47" s="1"/>
  <c r="U320" i="47"/>
  <c r="W462" i="47"/>
  <c r="S462" i="47" s="1"/>
  <c r="S463" i="47"/>
  <c r="W445" i="47"/>
  <c r="S446" i="47"/>
  <c r="W435" i="47"/>
  <c r="S435" i="47" s="1"/>
  <c r="S436" i="47"/>
  <c r="X428" i="47"/>
  <c r="T428" i="47" s="1"/>
  <c r="T429" i="47"/>
  <c r="Y393" i="47"/>
  <c r="U394" i="47"/>
  <c r="Y385" i="47"/>
  <c r="U385" i="47" s="1"/>
  <c r="U386" i="47"/>
  <c r="Y374" i="47"/>
  <c r="U374" i="47" s="1"/>
  <c r="U375" i="47"/>
  <c r="Y364" i="47"/>
  <c r="U364" i="47" s="1"/>
  <c r="U365" i="47"/>
  <c r="AC419" i="47"/>
  <c r="AC418" i="47" s="1"/>
  <c r="AC417" i="47" s="1"/>
  <c r="AB290" i="47"/>
  <c r="AA116" i="47"/>
  <c r="AC458" i="47"/>
  <c r="AC457" i="47" s="1"/>
  <c r="AC456" i="47" s="1"/>
  <c r="BW288" i="47"/>
  <c r="BW468" i="47" s="1"/>
  <c r="BV288" i="47"/>
  <c r="BV468" i="47" s="1"/>
  <c r="AB151" i="47"/>
  <c r="AA203" i="47"/>
  <c r="AA202" i="47" s="1"/>
  <c r="AO464" i="47"/>
  <c r="AM464" i="47"/>
  <c r="AM447" i="47"/>
  <c r="AN438" i="47"/>
  <c r="AO430" i="47"/>
  <c r="AM427" i="47"/>
  <c r="AM422" i="47"/>
  <c r="AN387" i="47"/>
  <c r="AN376" i="47"/>
  <c r="AM371" i="47"/>
  <c r="AM366" i="47"/>
  <c r="AN361" i="47"/>
  <c r="AM355" i="47"/>
  <c r="AO351" i="47"/>
  <c r="AN342" i="47"/>
  <c r="AN336" i="47"/>
  <c r="AM333" i="47"/>
  <c r="AO327" i="47"/>
  <c r="AG301" i="47"/>
  <c r="AG300" i="47" s="1"/>
  <c r="AO302" i="47"/>
  <c r="AO296" i="47"/>
  <c r="AN287" i="47"/>
  <c r="AO284" i="47"/>
  <c r="AN263" i="47"/>
  <c r="AO249" i="47"/>
  <c r="AO240" i="47"/>
  <c r="AM237" i="47"/>
  <c r="AN231" i="47"/>
  <c r="AO226" i="47"/>
  <c r="AO221" i="47"/>
  <c r="AO215" i="47"/>
  <c r="AO209" i="47"/>
  <c r="AM206" i="47"/>
  <c r="AM198" i="47"/>
  <c r="AM192" i="47"/>
  <c r="AN182" i="47"/>
  <c r="AM175" i="47"/>
  <c r="AM165" i="47"/>
  <c r="AM155" i="47"/>
  <c r="AM134" i="47"/>
  <c r="AM127" i="47"/>
  <c r="AM115" i="47"/>
  <c r="AM110" i="47"/>
  <c r="AN103" i="47"/>
  <c r="AM99" i="47"/>
  <c r="AM88" i="47"/>
  <c r="AN77" i="47"/>
  <c r="AM55" i="47"/>
  <c r="AM49" i="47"/>
  <c r="AM44" i="47"/>
  <c r="AM39" i="47"/>
  <c r="AN34" i="47"/>
  <c r="AN29" i="47"/>
  <c r="AM24" i="47"/>
  <c r="AN16" i="47"/>
  <c r="AL430" i="47"/>
  <c r="AL330" i="47"/>
  <c r="AL234" i="47"/>
  <c r="BD468" i="47"/>
  <c r="AN467" i="47"/>
  <c r="AO447" i="47"/>
  <c r="AM455" i="47"/>
  <c r="AO461" i="47"/>
  <c r="AO453" i="47"/>
  <c r="AO443" i="47"/>
  <c r="AM438" i="47"/>
  <c r="AN430" i="47"/>
  <c r="AO424" i="47"/>
  <c r="AO395" i="47"/>
  <c r="AO384" i="47"/>
  <c r="AO373" i="47"/>
  <c r="AO369" i="47"/>
  <c r="AO363" i="47"/>
  <c r="AO357" i="47"/>
  <c r="AN351" i="47"/>
  <c r="AG338" i="47"/>
  <c r="AG337" i="47" s="1"/>
  <c r="AO339" i="47"/>
  <c r="AM336" i="47"/>
  <c r="AO330" i="47"/>
  <c r="AM327" i="47"/>
  <c r="AE301" i="47"/>
  <c r="AE300" i="47" s="1"/>
  <c r="AM302" i="47"/>
  <c r="AM296" i="47"/>
  <c r="AM287" i="47"/>
  <c r="AM284" i="47"/>
  <c r="AO267" i="47"/>
  <c r="AM263" i="47"/>
  <c r="AM249" i="47"/>
  <c r="AM240" i="47"/>
  <c r="AO234" i="47"/>
  <c r="AM231" i="47"/>
  <c r="AM226" i="47"/>
  <c r="AM221" i="47"/>
  <c r="AM215" i="47"/>
  <c r="AN209" i="47"/>
  <c r="AO201" i="47"/>
  <c r="AO195" i="47"/>
  <c r="AO187" i="47"/>
  <c r="AM182" i="47"/>
  <c r="AO168" i="47"/>
  <c r="AO161" i="47"/>
  <c r="AO138" i="47"/>
  <c r="AO130" i="47"/>
  <c r="AO120" i="47"/>
  <c r="AO112" i="47"/>
  <c r="AO108" i="47"/>
  <c r="AN101" i="47"/>
  <c r="AO94" i="47"/>
  <c r="AO85" i="47"/>
  <c r="AN58" i="47"/>
  <c r="AO52" i="47"/>
  <c r="AO46" i="47"/>
  <c r="AO42" i="47"/>
  <c r="AO36" i="47"/>
  <c r="AO31" i="47"/>
  <c r="AO26" i="47"/>
  <c r="AO21" i="47"/>
  <c r="AO14" i="47"/>
  <c r="AL209" i="47"/>
  <c r="AO19" i="47"/>
  <c r="AM467" i="47"/>
  <c r="AA358" i="47"/>
  <c r="AA419" i="47"/>
  <c r="AA418" i="47" s="1"/>
  <c r="AA417" i="47" s="1"/>
  <c r="AM461" i="47"/>
  <c r="AM453" i="47"/>
  <c r="AN443" i="47"/>
  <c r="AO434" i="47"/>
  <c r="AM430" i="47"/>
  <c r="AM424" i="47"/>
  <c r="AN395" i="47"/>
  <c r="AN384" i="47"/>
  <c r="AM373" i="47"/>
  <c r="AM369" i="47"/>
  <c r="AN363" i="47"/>
  <c r="AM357" i="47"/>
  <c r="AM351" i="47"/>
  <c r="AF338" i="47"/>
  <c r="AF337" i="47" s="1"/>
  <c r="AN339" i="47"/>
  <c r="AO333" i="47"/>
  <c r="AN330" i="47"/>
  <c r="AG323" i="47"/>
  <c r="AG322" i="47" s="1"/>
  <c r="AO324" i="47"/>
  <c r="AO318" i="47"/>
  <c r="AG304" i="47"/>
  <c r="AG303" i="47" s="1"/>
  <c r="AO305" i="47"/>
  <c r="AO299" i="47"/>
  <c r="AO293" i="47"/>
  <c r="AO281" i="47"/>
  <c r="AO278" i="47"/>
  <c r="AM267" i="47"/>
  <c r="AO255" i="47"/>
  <c r="AO244" i="47"/>
  <c r="AO237" i="47"/>
  <c r="AN234" i="47"/>
  <c r="AN229" i="47"/>
  <c r="AO223" i="47"/>
  <c r="AO218" i="47"/>
  <c r="AO212" i="47"/>
  <c r="AM209" i="47"/>
  <c r="AN201" i="47"/>
  <c r="AM195" i="47"/>
  <c r="AM187" i="47"/>
  <c r="AO175" i="47"/>
  <c r="AM168" i="47"/>
  <c r="AM161" i="47"/>
  <c r="AM138" i="47"/>
  <c r="AM130" i="47"/>
  <c r="AN120" i="47"/>
  <c r="AM112" i="47"/>
  <c r="AM108" i="47"/>
  <c r="AM101" i="47"/>
  <c r="AM94" i="47"/>
  <c r="AM85" i="47"/>
  <c r="AM58" i="47"/>
  <c r="AM52" i="47"/>
  <c r="AM46" i="47"/>
  <c r="AM42" i="47"/>
  <c r="AN36" i="47"/>
  <c r="AN31" i="47"/>
  <c r="AN26" i="47"/>
  <c r="AN21" i="47"/>
  <c r="AN14" i="47"/>
  <c r="AL336" i="47"/>
  <c r="AN19" i="47"/>
  <c r="AO455" i="47"/>
  <c r="AO438" i="47"/>
  <c r="AM434" i="47"/>
  <c r="AN427" i="47"/>
  <c r="AO422" i="47"/>
  <c r="AO387" i="47"/>
  <c r="AO376" i="47"/>
  <c r="AO371" i="47"/>
  <c r="AO366" i="47"/>
  <c r="AO361" i="47"/>
  <c r="AO355" i="47"/>
  <c r="AO342" i="47"/>
  <c r="AO336" i="47"/>
  <c r="AN333" i="47"/>
  <c r="AM330" i="47"/>
  <c r="AE323" i="47"/>
  <c r="AE322" i="47" s="1"/>
  <c r="AM324" i="47"/>
  <c r="AN318" i="47"/>
  <c r="AF304" i="47"/>
  <c r="AF303" i="47" s="1"/>
  <c r="AN305" i="47"/>
  <c r="AM299" i="47"/>
  <c r="AN293" i="47"/>
  <c r="AM281" i="47"/>
  <c r="AM278" i="47"/>
  <c r="AO263" i="47"/>
  <c r="AN255" i="47"/>
  <c r="AM244" i="47"/>
  <c r="AN237" i="47"/>
  <c r="AM234" i="47"/>
  <c r="AM229" i="47"/>
  <c r="AM223" i="47"/>
  <c r="AM218" i="47"/>
  <c r="AN212" i="47"/>
  <c r="AO206" i="47"/>
  <c r="AO198" i="47"/>
  <c r="AO192" i="47"/>
  <c r="AO182" i="47"/>
  <c r="AN175" i="47"/>
  <c r="AO165" i="47"/>
  <c r="AO155" i="47"/>
  <c r="AO134" i="47"/>
  <c r="AO127" i="47"/>
  <c r="AO115" i="47"/>
  <c r="AO110" i="47"/>
  <c r="AO103" i="47"/>
  <c r="AN99" i="47"/>
  <c r="AO88" i="47"/>
  <c r="AO77" i="47"/>
  <c r="AO55" i="47"/>
  <c r="AO49" i="47"/>
  <c r="AO44" i="47"/>
  <c r="AO39" i="47"/>
  <c r="AO34" i="47"/>
  <c r="AO29" i="47"/>
  <c r="AN24" i="47"/>
  <c r="AO16" i="47"/>
  <c r="AL438" i="47"/>
  <c r="AL333" i="47"/>
  <c r="AO391" i="47"/>
  <c r="AN391" i="47"/>
  <c r="AO321" i="47"/>
  <c r="AO315" i="47"/>
  <c r="AO390" i="47"/>
  <c r="AM321" i="47"/>
  <c r="AN315" i="47"/>
  <c r="AN390" i="47"/>
  <c r="AA17" i="47"/>
  <c r="AB269" i="47"/>
  <c r="AB268" i="47" s="1"/>
  <c r="AA269" i="47"/>
  <c r="AA268" i="47" s="1"/>
  <c r="AB106" i="47"/>
  <c r="AB105" i="47" s="1"/>
  <c r="AB104" i="47" s="1"/>
  <c r="W121" i="47"/>
  <c r="S121" i="47" s="1"/>
  <c r="Y451" i="47"/>
  <c r="W367" i="47"/>
  <c r="S367" i="47" s="1"/>
  <c r="W152" i="47"/>
  <c r="S152" i="47" s="1"/>
  <c r="Z456" i="47"/>
  <c r="AB82" i="47"/>
  <c r="Y420" i="47"/>
  <c r="U420" i="47" s="1"/>
  <c r="AB451" i="47"/>
  <c r="AB450" i="47" s="1"/>
  <c r="AB449" i="47" s="1"/>
  <c r="AB448" i="47" s="1"/>
  <c r="AB353" i="47"/>
  <c r="AB352" i="47" s="1"/>
  <c r="AC97" i="47"/>
  <c r="AC96" i="47" s="1"/>
  <c r="AC95" i="47" s="1"/>
  <c r="AC22" i="47"/>
  <c r="Y359" i="47"/>
  <c r="U359" i="47" s="1"/>
  <c r="AB420" i="47"/>
  <c r="AA151" i="47"/>
  <c r="AB203" i="47"/>
  <c r="AB202" i="47" s="1"/>
  <c r="X359" i="47"/>
  <c r="T359" i="47" s="1"/>
  <c r="AB116" i="47"/>
  <c r="AA306" i="47"/>
  <c r="AB40" i="47"/>
  <c r="AE460" i="47"/>
  <c r="AE459" i="47" s="1"/>
  <c r="AE429" i="47"/>
  <c r="AE428" i="47" s="1"/>
  <c r="AE368" i="47"/>
  <c r="AE356" i="47"/>
  <c r="AE350" i="47"/>
  <c r="AE349" i="47" s="1"/>
  <c r="AG298" i="47"/>
  <c r="AG297" i="47" s="1"/>
  <c r="AD335" i="47"/>
  <c r="AD334" i="47" s="1"/>
  <c r="AG463" i="47"/>
  <c r="AG462" i="47" s="1"/>
  <c r="AG454" i="47"/>
  <c r="AG446" i="47"/>
  <c r="AG445" i="47" s="1"/>
  <c r="AG444" i="47" s="1"/>
  <c r="AG437" i="47"/>
  <c r="AE433" i="47"/>
  <c r="AE432" i="47" s="1"/>
  <c r="AE431" i="47" s="1"/>
  <c r="AF426" i="47"/>
  <c r="AF425" i="47" s="1"/>
  <c r="AG421" i="47"/>
  <c r="AG386" i="47"/>
  <c r="AG385" i="47" s="1"/>
  <c r="AG375" i="47"/>
  <c r="AG374" i="47" s="1"/>
  <c r="AG370" i="47"/>
  <c r="AG365" i="47"/>
  <c r="AG364" i="47" s="1"/>
  <c r="AG360" i="47"/>
  <c r="AG354" i="47"/>
  <c r="AG341" i="47"/>
  <c r="AG340" i="47" s="1"/>
  <c r="AG335" i="47"/>
  <c r="AG334" i="47" s="1"/>
  <c r="AF332" i="47"/>
  <c r="AF331" i="47" s="1"/>
  <c r="AE329" i="47"/>
  <c r="AE328" i="47" s="1"/>
  <c r="AF317" i="47"/>
  <c r="AF316" i="47" s="1"/>
  <c r="AE298" i="47"/>
  <c r="AE297" i="47" s="1"/>
  <c r="AF292" i="47"/>
  <c r="AF291" i="47" s="1"/>
  <c r="AD437" i="47"/>
  <c r="AD332" i="47"/>
  <c r="AD331" i="47" s="1"/>
  <c r="AE466" i="47"/>
  <c r="AE465" i="47" s="1"/>
  <c r="W420" i="47"/>
  <c r="W353" i="47"/>
  <c r="AC227" i="47"/>
  <c r="AF466" i="47"/>
  <c r="AF465" i="47" s="1"/>
  <c r="AF442" i="47"/>
  <c r="AF441" i="47" s="1"/>
  <c r="AF440" i="47" s="1"/>
  <c r="AF394" i="47"/>
  <c r="AF393" i="47" s="1"/>
  <c r="AF392" i="47" s="1"/>
  <c r="AE372" i="47"/>
  <c r="AG332" i="47"/>
  <c r="AG331" i="47" s="1"/>
  <c r="AE463" i="47"/>
  <c r="AE462" i="47" s="1"/>
  <c r="AE454" i="47"/>
  <c r="AE446" i="47"/>
  <c r="AE445" i="47" s="1"/>
  <c r="AE444" i="47" s="1"/>
  <c r="AF437" i="47"/>
  <c r="AG429" i="47"/>
  <c r="AG428" i="47" s="1"/>
  <c r="AE426" i="47"/>
  <c r="AE425" i="47" s="1"/>
  <c r="AE421" i="47"/>
  <c r="AF386" i="47"/>
  <c r="AF385" i="47" s="1"/>
  <c r="AF375" i="47"/>
  <c r="AF374" i="47" s="1"/>
  <c r="AE370" i="47"/>
  <c r="AE365" i="47"/>
  <c r="AE364" i="47" s="1"/>
  <c r="AF360" i="47"/>
  <c r="AE354" i="47"/>
  <c r="AG350" i="47"/>
  <c r="AG349" i="47" s="1"/>
  <c r="AF341" i="47"/>
  <c r="AF340" i="47" s="1"/>
  <c r="AF335" i="47"/>
  <c r="AF334" i="47" s="1"/>
  <c r="AE332" i="47"/>
  <c r="AE331" i="47" s="1"/>
  <c r="AG326" i="47"/>
  <c r="AG325" i="47" s="1"/>
  <c r="AG295" i="47"/>
  <c r="AG294" i="47" s="1"/>
  <c r="AD429" i="47"/>
  <c r="AD428" i="47" s="1"/>
  <c r="AE452" i="47"/>
  <c r="AG433" i="47"/>
  <c r="AG432" i="47" s="1"/>
  <c r="AG431" i="47" s="1"/>
  <c r="AE423" i="47"/>
  <c r="AF383" i="47"/>
  <c r="AF382" i="47" s="1"/>
  <c r="AF362" i="47"/>
  <c r="AG317" i="47"/>
  <c r="AG316" i="47" s="1"/>
  <c r="AG292" i="47"/>
  <c r="AG291" i="47" s="1"/>
  <c r="AG460" i="47"/>
  <c r="AG459" i="47" s="1"/>
  <c r="AG452" i="47"/>
  <c r="AG442" i="47"/>
  <c r="AG441" i="47" s="1"/>
  <c r="AG440" i="47" s="1"/>
  <c r="AE436" i="47"/>
  <c r="AE435" i="47" s="1"/>
  <c r="AF429" i="47"/>
  <c r="AF428" i="47" s="1"/>
  <c r="AG394" i="47"/>
  <c r="AG393" i="47" s="1"/>
  <c r="AG392" i="47" s="1"/>
  <c r="AG383" i="47"/>
  <c r="AG382" i="47" s="1"/>
  <c r="AG372" i="47"/>
  <c r="AG368" i="47"/>
  <c r="AG356" i="47"/>
  <c r="AG353" i="47" s="1"/>
  <c r="AG352" i="47" s="1"/>
  <c r="AF350" i="47"/>
  <c r="AE335" i="47"/>
  <c r="AE334" i="47" s="1"/>
  <c r="AG329" i="47"/>
  <c r="AG328" i="47" s="1"/>
  <c r="AE326" i="47"/>
  <c r="AE325" i="47" s="1"/>
  <c r="AE295" i="47"/>
  <c r="AE294" i="47" s="1"/>
  <c r="Y367" i="47"/>
  <c r="U367" i="47" s="1"/>
  <c r="Y353" i="47"/>
  <c r="AC151" i="47"/>
  <c r="AB367" i="47"/>
  <c r="AB358" i="47" s="1"/>
  <c r="AE280" i="47"/>
  <c r="AE277" i="47"/>
  <c r="AG262" i="47"/>
  <c r="AG261" i="47" s="1"/>
  <c r="AF254" i="47"/>
  <c r="AF251" i="47" s="1"/>
  <c r="AE243" i="47"/>
  <c r="AE242" i="47" s="1"/>
  <c r="AE241" i="47" s="1"/>
  <c r="AF236" i="47"/>
  <c r="AF235" i="47" s="1"/>
  <c r="AE233" i="47"/>
  <c r="AE232" i="47" s="1"/>
  <c r="AE228" i="47"/>
  <c r="AE222" i="47"/>
  <c r="AE217" i="47"/>
  <c r="AE216" i="47" s="1"/>
  <c r="AF211" i="47"/>
  <c r="AF210" i="47" s="1"/>
  <c r="AG205" i="47"/>
  <c r="AG204" i="47" s="1"/>
  <c r="AG197" i="47"/>
  <c r="AG196" i="47" s="1"/>
  <c r="AG191" i="47"/>
  <c r="AG190" i="47" s="1"/>
  <c r="AG181" i="47"/>
  <c r="AG180" i="47" s="1"/>
  <c r="AG176" i="47" s="1"/>
  <c r="AF286" i="47"/>
  <c r="AF285" i="47" s="1"/>
  <c r="AG283" i="47"/>
  <c r="AG282" i="47" s="1"/>
  <c r="AF262" i="47"/>
  <c r="AF261" i="47" s="1"/>
  <c r="AG248" i="47"/>
  <c r="AG247" i="47" s="1"/>
  <c r="AG246" i="47" s="1"/>
  <c r="AG239" i="47"/>
  <c r="AG238" i="47" s="1"/>
  <c r="AE236" i="47"/>
  <c r="AE235" i="47" s="1"/>
  <c r="AF230" i="47"/>
  <c r="AG225" i="47"/>
  <c r="AG224" i="47" s="1"/>
  <c r="AG220" i="47"/>
  <c r="AG214" i="47"/>
  <c r="AG213" i="47" s="1"/>
  <c r="AG208" i="47"/>
  <c r="AG207" i="47" s="1"/>
  <c r="AE205" i="47"/>
  <c r="AE204" i="47" s="1"/>
  <c r="AE197" i="47"/>
  <c r="AE196" i="47" s="1"/>
  <c r="AE191" i="47"/>
  <c r="AE190" i="47" s="1"/>
  <c r="AF181" i="47"/>
  <c r="AF180" i="47" s="1"/>
  <c r="AF176" i="47" s="1"/>
  <c r="AD233" i="47"/>
  <c r="AD232" i="47" s="1"/>
  <c r="AE286" i="47"/>
  <c r="AE283" i="47"/>
  <c r="AE282" i="47" s="1"/>
  <c r="AE276" i="47"/>
  <c r="AG266" i="47"/>
  <c r="AG265" i="47" s="1"/>
  <c r="AG264" i="47" s="1"/>
  <c r="AE262" i="47"/>
  <c r="AE261" i="47" s="1"/>
  <c r="AE248" i="47"/>
  <c r="AE247" i="47" s="1"/>
  <c r="AE246" i="47" s="1"/>
  <c r="AE239" i="47"/>
  <c r="AE238" i="47" s="1"/>
  <c r="AG233" i="47"/>
  <c r="AG232" i="47" s="1"/>
  <c r="AE230" i="47"/>
  <c r="AE225" i="47"/>
  <c r="AE224" i="47" s="1"/>
  <c r="AE220" i="47"/>
  <c r="AE219" i="47" s="1"/>
  <c r="AE214" i="47"/>
  <c r="AE213" i="47" s="1"/>
  <c r="AG200" i="47"/>
  <c r="AG199" i="47" s="1"/>
  <c r="AG194" i="47"/>
  <c r="AG193" i="47" s="1"/>
  <c r="AG186" i="47"/>
  <c r="AG185" i="47" s="1"/>
  <c r="AG184" i="47" s="1"/>
  <c r="AG183" i="47" s="1"/>
  <c r="AE181" i="47"/>
  <c r="AE180" i="47" s="1"/>
  <c r="AE176" i="47" s="1"/>
  <c r="AG167" i="47"/>
  <c r="AG166" i="47" s="1"/>
  <c r="AG280" i="47"/>
  <c r="AG277" i="47"/>
  <c r="AE266" i="47"/>
  <c r="AE265" i="47" s="1"/>
  <c r="AE264" i="47" s="1"/>
  <c r="AG254" i="47"/>
  <c r="AG251" i="47" s="1"/>
  <c r="AG243" i="47"/>
  <c r="AG242" i="47" s="1"/>
  <c r="AG241" i="47" s="1"/>
  <c r="AG236" i="47"/>
  <c r="AG235" i="47" s="1"/>
  <c r="AF233" i="47"/>
  <c r="AF232" i="47" s="1"/>
  <c r="AF228" i="47"/>
  <c r="AF227" i="47" s="1"/>
  <c r="AG222" i="47"/>
  <c r="AG219" i="47" s="1"/>
  <c r="AG217" i="47"/>
  <c r="AG216" i="47" s="1"/>
  <c r="AG211" i="47"/>
  <c r="AG210" i="47" s="1"/>
  <c r="AF200" i="47"/>
  <c r="AF199" i="47" s="1"/>
  <c r="AE194" i="47"/>
  <c r="AE193" i="47" s="1"/>
  <c r="AE186" i="47"/>
  <c r="AE185" i="47" s="1"/>
  <c r="AE184" i="47" s="1"/>
  <c r="AE183" i="47" s="1"/>
  <c r="AG174" i="47"/>
  <c r="AG173" i="47" s="1"/>
  <c r="AG172" i="47" s="1"/>
  <c r="AE167" i="47"/>
  <c r="AE166" i="47" s="1"/>
  <c r="AF329" i="47"/>
  <c r="AF328" i="47" s="1"/>
  <c r="AD329" i="47"/>
  <c r="AD328" i="47" s="1"/>
  <c r="AE160" i="47"/>
  <c r="AE159" i="47" s="1"/>
  <c r="AE137" i="47"/>
  <c r="AE136" i="47" s="1"/>
  <c r="AE135" i="47" s="1"/>
  <c r="AE129" i="47"/>
  <c r="AE128" i="47" s="1"/>
  <c r="AF119" i="47"/>
  <c r="AF118" i="47" s="1"/>
  <c r="AF117" i="47" s="1"/>
  <c r="AE111" i="47"/>
  <c r="AE107" i="47"/>
  <c r="AE100" i="47"/>
  <c r="AE93" i="47"/>
  <c r="AE92" i="47" s="1"/>
  <c r="AE84" i="47"/>
  <c r="AE83" i="47" s="1"/>
  <c r="AE57" i="47"/>
  <c r="AE56" i="47" s="1"/>
  <c r="AE51" i="47"/>
  <c r="AE50" i="47" s="1"/>
  <c r="AE45" i="47"/>
  <c r="AE41" i="47"/>
  <c r="AF35" i="47"/>
  <c r="AF30" i="47"/>
  <c r="AF25" i="47"/>
  <c r="AF20" i="47"/>
  <c r="AF13" i="47"/>
  <c r="AF18" i="47"/>
  <c r="AG164" i="47"/>
  <c r="AG163" i="47" s="1"/>
  <c r="AG154" i="47"/>
  <c r="AG153" i="47" s="1"/>
  <c r="AG133" i="47"/>
  <c r="AG132" i="47" s="1"/>
  <c r="AG131" i="47" s="1"/>
  <c r="AG126" i="47"/>
  <c r="AG125" i="47" s="1"/>
  <c r="AG114" i="47"/>
  <c r="AG113" i="47" s="1"/>
  <c r="AG109" i="47"/>
  <c r="AG102" i="47"/>
  <c r="AF98" i="47"/>
  <c r="AG87" i="47"/>
  <c r="AG86" i="47" s="1"/>
  <c r="AG76" i="47"/>
  <c r="AG75" i="47" s="1"/>
  <c r="AG74" i="47" s="1"/>
  <c r="AG54" i="47"/>
  <c r="AG53" i="47" s="1"/>
  <c r="AG48" i="47"/>
  <c r="AG47" i="47" s="1"/>
  <c r="AG43" i="47"/>
  <c r="AG38" i="47"/>
  <c r="AG37" i="47" s="1"/>
  <c r="AG33" i="47"/>
  <c r="AG28" i="47"/>
  <c r="AF23" i="47"/>
  <c r="AG15" i="47"/>
  <c r="AE164" i="47"/>
  <c r="AE163" i="47" s="1"/>
  <c r="AE154" i="47"/>
  <c r="AE153" i="47" s="1"/>
  <c r="AE133" i="47"/>
  <c r="AE132" i="47" s="1"/>
  <c r="AE131" i="47" s="1"/>
  <c r="AE126" i="47"/>
  <c r="AE125" i="47" s="1"/>
  <c r="AE114" i="47"/>
  <c r="AE113" i="47" s="1"/>
  <c r="AE109" i="47"/>
  <c r="AF102" i="47"/>
  <c r="AE98" i="47"/>
  <c r="AE87" i="47"/>
  <c r="AE86" i="47" s="1"/>
  <c r="AF76" i="47"/>
  <c r="AF75" i="47" s="1"/>
  <c r="AF74" i="47" s="1"/>
  <c r="AE54" i="47"/>
  <c r="AE53" i="47" s="1"/>
  <c r="AE48" i="47"/>
  <c r="AE47" i="47" s="1"/>
  <c r="AE43" i="47"/>
  <c r="AE38" i="47"/>
  <c r="AE37" i="47" s="1"/>
  <c r="AF33" i="47"/>
  <c r="AF28" i="47"/>
  <c r="AE23" i="47"/>
  <c r="AF15" i="47"/>
  <c r="AG160" i="47"/>
  <c r="AG159" i="47" s="1"/>
  <c r="AG137" i="47"/>
  <c r="AG136" i="47" s="1"/>
  <c r="AG135" i="47" s="1"/>
  <c r="AG129" i="47"/>
  <c r="AG128" i="47" s="1"/>
  <c r="AG119" i="47"/>
  <c r="AG118" i="47" s="1"/>
  <c r="AG117" i="47" s="1"/>
  <c r="AG111" i="47"/>
  <c r="AG107" i="47"/>
  <c r="AF100" i="47"/>
  <c r="AG93" i="47"/>
  <c r="AG92" i="47" s="1"/>
  <c r="AG84" i="47"/>
  <c r="AG83" i="47" s="1"/>
  <c r="AF57" i="47"/>
  <c r="AF56" i="47" s="1"/>
  <c r="AG51" i="47"/>
  <c r="AG50" i="47" s="1"/>
  <c r="AG45" i="47"/>
  <c r="AG41" i="47"/>
  <c r="AG35" i="47"/>
  <c r="AG30" i="47"/>
  <c r="AG25" i="47"/>
  <c r="AG20" i="47"/>
  <c r="AG13" i="47"/>
  <c r="AG12" i="47" s="1"/>
  <c r="AG18" i="47"/>
  <c r="W451" i="47"/>
  <c r="AF174" i="47"/>
  <c r="AF173" i="47" s="1"/>
  <c r="AF172" i="47" s="1"/>
  <c r="AE174" i="47"/>
  <c r="AE173" i="47" s="1"/>
  <c r="AE172" i="47" s="1"/>
  <c r="AD208" i="47"/>
  <c r="AD207" i="47" s="1"/>
  <c r="AF208" i="47"/>
  <c r="AF207" i="47" s="1"/>
  <c r="AE208" i="47"/>
  <c r="AE207" i="47" s="1"/>
  <c r="AC289" i="47"/>
  <c r="AC288" i="47" s="1"/>
  <c r="AF389" i="47"/>
  <c r="AF388" i="47" s="1"/>
  <c r="AG389" i="47"/>
  <c r="AG388" i="47" s="1"/>
  <c r="AE437" i="47"/>
  <c r="AD436" i="47"/>
  <c r="AD435" i="47" s="1"/>
  <c r="Z436" i="47"/>
  <c r="Z435" i="47" s="1"/>
  <c r="Z429" i="47"/>
  <c r="Z428" i="47" s="1"/>
  <c r="Z437" i="47"/>
  <c r="AG436" i="47"/>
  <c r="AG435" i="47" s="1"/>
  <c r="AF436" i="47"/>
  <c r="AF435" i="47" s="1"/>
  <c r="Z329" i="47"/>
  <c r="Z328" i="47" s="1"/>
  <c r="Z335" i="47"/>
  <c r="Z334" i="47" s="1"/>
  <c r="Z332" i="47"/>
  <c r="Z331" i="47" s="1"/>
  <c r="W279" i="47"/>
  <c r="S279" i="47" s="1"/>
  <c r="W227" i="47"/>
  <c r="S227" i="47" s="1"/>
  <c r="Z233" i="47"/>
  <c r="Z232" i="47" s="1"/>
  <c r="Z208" i="47"/>
  <c r="Z207" i="47" s="1"/>
  <c r="W219" i="47"/>
  <c r="S219" i="47" s="1"/>
  <c r="W276" i="47"/>
  <c r="S276" i="47" s="1"/>
  <c r="Y276" i="47"/>
  <c r="U276" i="47" s="1"/>
  <c r="X227" i="47"/>
  <c r="T227" i="47" s="1"/>
  <c r="W285" i="47"/>
  <c r="S285" i="47" s="1"/>
  <c r="X285" i="47"/>
  <c r="T285" i="47" s="1"/>
  <c r="Y279" i="47"/>
  <c r="U279" i="47" s="1"/>
  <c r="Y250" i="47"/>
  <c r="Y219" i="47"/>
  <c r="U219" i="47" s="1"/>
  <c r="X32" i="47"/>
  <c r="T32" i="47" s="1"/>
  <c r="Y27" i="47"/>
  <c r="U27" i="47" s="1"/>
  <c r="Y106" i="47"/>
  <c r="W106" i="47"/>
  <c r="X97" i="47"/>
  <c r="X12" i="47"/>
  <c r="T12" i="47" s="1"/>
  <c r="Y17" i="47"/>
  <c r="U17" i="47" s="1"/>
  <c r="W40" i="47"/>
  <c r="S40" i="47" s="1"/>
  <c r="Y40" i="47"/>
  <c r="U40" i="47" s="1"/>
  <c r="Y32" i="47"/>
  <c r="U32" i="47" s="1"/>
  <c r="X27" i="47"/>
  <c r="T27" i="47" s="1"/>
  <c r="AF22" i="47"/>
  <c r="X22" i="47"/>
  <c r="T22" i="47" s="1"/>
  <c r="X17" i="47"/>
  <c r="T17" i="47" s="1"/>
  <c r="Y12" i="47"/>
  <c r="U12" i="47" s="1"/>
  <c r="AG17" i="47" l="1"/>
  <c r="AG32" i="47"/>
  <c r="W82" i="47"/>
  <c r="S82" i="47" s="1"/>
  <c r="AG106" i="47"/>
  <c r="AG105" i="47" s="1"/>
  <c r="AG104" i="47" s="1"/>
  <c r="AE227" i="47"/>
  <c r="AF27" i="47"/>
  <c r="AE367" i="47"/>
  <c r="AE458" i="47"/>
  <c r="AE457" i="47" s="1"/>
  <c r="AE456" i="47" s="1"/>
  <c r="AF17" i="47"/>
  <c r="Y152" i="47"/>
  <c r="U152" i="47" s="1"/>
  <c r="AA289" i="47"/>
  <c r="AA288" i="47" s="1"/>
  <c r="X381" i="47"/>
  <c r="Y381" i="47"/>
  <c r="U381" i="47" s="1"/>
  <c r="W162" i="47"/>
  <c r="S162" i="47" s="1"/>
  <c r="X250" i="47"/>
  <c r="T250" i="47" s="1"/>
  <c r="W458" i="47"/>
  <c r="W457" i="47" s="1"/>
  <c r="AG451" i="47"/>
  <c r="AG450" i="47" s="1"/>
  <c r="AG449" i="47" s="1"/>
  <c r="AG448" i="47" s="1"/>
  <c r="Y82" i="47"/>
  <c r="U82" i="47" s="1"/>
  <c r="Y290" i="47"/>
  <c r="U290" i="47" s="1"/>
  <c r="Y121" i="47"/>
  <c r="U121" i="47" s="1"/>
  <c r="Y189" i="47"/>
  <c r="U189" i="47" s="1"/>
  <c r="Y162" i="47"/>
  <c r="U162" i="47" s="1"/>
  <c r="Y105" i="47"/>
  <c r="U106" i="47"/>
  <c r="U250" i="47"/>
  <c r="W419" i="47"/>
  <c r="S420" i="47"/>
  <c r="Y444" i="47"/>
  <c r="U445" i="47"/>
  <c r="Y264" i="47"/>
  <c r="U264" i="47" s="1"/>
  <c r="U265" i="47"/>
  <c r="W241" i="47"/>
  <c r="S241" i="47" s="1"/>
  <c r="S242" i="47"/>
  <c r="Y184" i="47"/>
  <c r="U185" i="47"/>
  <c r="Y135" i="47"/>
  <c r="U136" i="47"/>
  <c r="U135" i="47" s="1"/>
  <c r="Y117" i="47"/>
  <c r="U117" i="47" s="1"/>
  <c r="U118" i="47"/>
  <c r="W431" i="47"/>
  <c r="S431" i="47" s="1"/>
  <c r="S432" i="47"/>
  <c r="X440" i="47"/>
  <c r="T440" i="47" s="1"/>
  <c r="T441" i="47"/>
  <c r="X172" i="47"/>
  <c r="T172" i="47" s="1"/>
  <c r="T173" i="47"/>
  <c r="Y440" i="47"/>
  <c r="U441" i="47"/>
  <c r="W246" i="47"/>
  <c r="S246" i="47" s="1"/>
  <c r="S247" i="47"/>
  <c r="Y172" i="47"/>
  <c r="U172" i="47" s="1"/>
  <c r="U173" i="47"/>
  <c r="Y392" i="47"/>
  <c r="U392" i="47" s="1"/>
  <c r="U393" i="47"/>
  <c r="W264" i="47"/>
  <c r="S264" i="47" s="1"/>
  <c r="S265" i="47"/>
  <c r="Y246" i="47"/>
  <c r="U246" i="47" s="1"/>
  <c r="U247" i="47"/>
  <c r="W184" i="47"/>
  <c r="S185" i="47"/>
  <c r="S136" i="47"/>
  <c r="S135" i="47" s="1"/>
  <c r="X117" i="47"/>
  <c r="T117" i="47" s="1"/>
  <c r="T118" i="47"/>
  <c r="X96" i="47"/>
  <c r="T97" i="47"/>
  <c r="W450" i="47"/>
  <c r="S451" i="47"/>
  <c r="Y352" i="47"/>
  <c r="U352" i="47" s="1"/>
  <c r="U353" i="47"/>
  <c r="Y450" i="47"/>
  <c r="U451" i="47"/>
  <c r="W172" i="47"/>
  <c r="S172" i="47" s="1"/>
  <c r="S173" i="47"/>
  <c r="Y241" i="47"/>
  <c r="U241" i="47" s="1"/>
  <c r="U242" i="47"/>
  <c r="W176" i="47"/>
  <c r="S176" i="47" s="1"/>
  <c r="S180" i="47"/>
  <c r="W131" i="47"/>
  <c r="S131" i="47" s="1"/>
  <c r="S132" i="47"/>
  <c r="X74" i="47"/>
  <c r="T74" i="47" s="1"/>
  <c r="T75" i="47"/>
  <c r="X392" i="47"/>
  <c r="T392" i="47" s="1"/>
  <c r="T393" i="47"/>
  <c r="Y431" i="47"/>
  <c r="U431" i="47" s="1"/>
  <c r="U432" i="47"/>
  <c r="X176" i="47"/>
  <c r="T176" i="47" s="1"/>
  <c r="T180" i="47"/>
  <c r="Y131" i="47"/>
  <c r="U131" i="47" s="1"/>
  <c r="U132" i="47"/>
  <c r="Y74" i="47"/>
  <c r="U74" i="47" s="1"/>
  <c r="U75" i="47"/>
  <c r="W105" i="47"/>
  <c r="S106" i="47"/>
  <c r="W352" i="47"/>
  <c r="S352" i="47" s="1"/>
  <c r="S353" i="47"/>
  <c r="W444" i="47"/>
  <c r="S445" i="47"/>
  <c r="Y176" i="47"/>
  <c r="U176" i="47" s="1"/>
  <c r="U180" i="47"/>
  <c r="AE279" i="47"/>
  <c r="AG439" i="47"/>
  <c r="AF359" i="47"/>
  <c r="AE451" i="47"/>
  <c r="AE450" i="47" s="1"/>
  <c r="AE449" i="47" s="1"/>
  <c r="AE448" i="47" s="1"/>
  <c r="AG27" i="47"/>
  <c r="AF97" i="47"/>
  <c r="AF96" i="47" s="1"/>
  <c r="AF95" i="47" s="1"/>
  <c r="AF250" i="47"/>
  <c r="AG162" i="47"/>
  <c r="AG250" i="47"/>
  <c r="AG245" i="47" s="1"/>
  <c r="AG279" i="47"/>
  <c r="AG189" i="47"/>
  <c r="AE285" i="47"/>
  <c r="Y358" i="47"/>
  <c r="U358" i="47" s="1"/>
  <c r="AF381" i="47"/>
  <c r="AF380" i="47" s="1"/>
  <c r="AB289" i="47"/>
  <c r="AB288" i="47" s="1"/>
  <c r="AF349" i="47"/>
  <c r="AG40" i="47"/>
  <c r="AF12" i="47"/>
  <c r="AF32" i="47"/>
  <c r="AE40" i="47"/>
  <c r="AE106" i="47"/>
  <c r="AE105" i="47" s="1"/>
  <c r="AE104" i="47" s="1"/>
  <c r="AG276" i="47"/>
  <c r="AE420" i="47"/>
  <c r="AE419" i="47" s="1"/>
  <c r="AE418" i="47" s="1"/>
  <c r="AG290" i="47"/>
  <c r="AE353" i="47"/>
  <c r="AE352" i="47" s="1"/>
  <c r="AO38" i="47"/>
  <c r="AO37" i="47" s="1"/>
  <c r="AW39" i="47"/>
  <c r="AW355" i="47"/>
  <c r="AO354" i="47"/>
  <c r="AO365" i="47"/>
  <c r="AO364" i="47" s="1"/>
  <c r="AW366" i="47"/>
  <c r="AW422" i="47"/>
  <c r="AO421" i="47"/>
  <c r="AU46" i="47"/>
  <c r="AM45" i="47"/>
  <c r="AM84" i="47"/>
  <c r="AM83" i="47" s="1"/>
  <c r="AU85" i="47"/>
  <c r="AU101" i="47"/>
  <c r="AM100" i="47"/>
  <c r="AU187" i="47"/>
  <c r="AM186" i="47"/>
  <c r="AM185" i="47" s="1"/>
  <c r="AM184" i="47" s="1"/>
  <c r="AM183" i="47" s="1"/>
  <c r="AW305" i="47"/>
  <c r="AO304" i="47"/>
  <c r="AO303" i="47" s="1"/>
  <c r="AV339" i="47"/>
  <c r="AN338" i="47"/>
  <c r="AN337" i="47" s="1"/>
  <c r="AU357" i="47"/>
  <c r="AM356" i="47"/>
  <c r="AW31" i="47"/>
  <c r="AO30" i="47"/>
  <c r="AU182" i="47"/>
  <c r="AM181" i="47"/>
  <c r="AM180" i="47" s="1"/>
  <c r="AM176" i="47" s="1"/>
  <c r="AU221" i="47"/>
  <c r="AM220" i="47"/>
  <c r="AU302" i="47"/>
  <c r="AM301" i="47"/>
  <c r="AM300" i="47" s="1"/>
  <c r="AV351" i="47"/>
  <c r="AN350" i="47"/>
  <c r="AN349" i="47" s="1"/>
  <c r="AT430" i="47"/>
  <c r="AL429" i="47"/>
  <c r="AL428" i="47" s="1"/>
  <c r="AM43" i="47"/>
  <c r="AU44" i="47"/>
  <c r="AU55" i="47"/>
  <c r="AM54" i="47"/>
  <c r="AM53" i="47" s="1"/>
  <c r="AU110" i="47"/>
  <c r="AM109" i="47"/>
  <c r="AO208" i="47"/>
  <c r="AO207" i="47" s="1"/>
  <c r="AW209" i="47"/>
  <c r="AT333" i="47"/>
  <c r="AL332" i="47"/>
  <c r="AL331" i="47" s="1"/>
  <c r="AW16" i="47"/>
  <c r="AO15" i="47"/>
  <c r="AW103" i="47"/>
  <c r="AO102" i="47"/>
  <c r="AO154" i="47"/>
  <c r="AO153" i="47" s="1"/>
  <c r="AW155" i="47"/>
  <c r="AN174" i="47"/>
  <c r="AN173" i="47" s="1"/>
  <c r="AN172" i="47" s="1"/>
  <c r="AV175" i="47"/>
  <c r="AW192" i="47"/>
  <c r="AO191" i="47"/>
  <c r="AO190" i="47" s="1"/>
  <c r="AU218" i="47"/>
  <c r="AM217" i="47"/>
  <c r="AM216" i="47" s="1"/>
  <c r="AU229" i="47"/>
  <c r="AM228" i="47"/>
  <c r="AM298" i="47"/>
  <c r="AM297" i="47" s="1"/>
  <c r="AU299" i="47"/>
  <c r="AV333" i="47"/>
  <c r="AN332" i="47"/>
  <c r="AN331" i="47" s="1"/>
  <c r="AO341" i="47"/>
  <c r="AO340" i="47" s="1"/>
  <c r="AW342" i="47"/>
  <c r="AW371" i="47"/>
  <c r="AO370" i="47"/>
  <c r="AW438" i="47"/>
  <c r="AO437" i="47"/>
  <c r="AO436" i="47"/>
  <c r="AO435" i="47" s="1"/>
  <c r="AV19" i="47"/>
  <c r="AN18" i="47"/>
  <c r="AV14" i="47"/>
  <c r="AN13" i="47"/>
  <c r="AV26" i="47"/>
  <c r="AN25" i="47"/>
  <c r="AU108" i="47"/>
  <c r="AM107" i="47"/>
  <c r="AV120" i="47"/>
  <c r="AN119" i="47"/>
  <c r="AN118" i="47" s="1"/>
  <c r="AN117" i="47" s="1"/>
  <c r="AU138" i="47"/>
  <c r="AM137" i="47"/>
  <c r="AM136" i="47" s="1"/>
  <c r="AM135" i="47" s="1"/>
  <c r="AU195" i="47"/>
  <c r="AM194" i="47"/>
  <c r="AM193" i="47" s="1"/>
  <c r="AV229" i="47"/>
  <c r="AN228" i="47"/>
  <c r="AO236" i="47"/>
  <c r="AO235" i="47" s="1"/>
  <c r="AW237" i="47"/>
  <c r="AW255" i="47"/>
  <c r="AO254" i="47"/>
  <c r="AO251" i="47" s="1"/>
  <c r="AW281" i="47"/>
  <c r="AO280" i="47"/>
  <c r="AW318" i="47"/>
  <c r="AO317" i="47"/>
  <c r="AO316" i="47" s="1"/>
  <c r="AU351" i="47"/>
  <c r="AM350" i="47"/>
  <c r="AM349" i="47" s="1"/>
  <c r="AU461" i="47"/>
  <c r="AM460" i="47"/>
  <c r="AM459" i="47" s="1"/>
  <c r="AO18" i="47"/>
  <c r="AW19" i="47"/>
  <c r="AW21" i="47"/>
  <c r="AO20" i="47"/>
  <c r="AW112" i="47"/>
  <c r="AO111" i="47"/>
  <c r="AO129" i="47"/>
  <c r="AO128" i="47" s="1"/>
  <c r="AW130" i="47"/>
  <c r="AO160" i="47"/>
  <c r="AO159" i="47" s="1"/>
  <c r="AW161" i="47"/>
  <c r="AW234" i="47"/>
  <c r="AO233" i="47"/>
  <c r="AO232" i="47" s="1"/>
  <c r="AM248" i="47"/>
  <c r="AM247" i="47" s="1"/>
  <c r="AM246" i="47" s="1"/>
  <c r="AU249" i="47"/>
  <c r="AM286" i="47"/>
  <c r="AM285" i="47" s="1"/>
  <c r="AU287" i="47"/>
  <c r="AM326" i="47"/>
  <c r="AM325" i="47" s="1"/>
  <c r="AU327" i="47"/>
  <c r="AU336" i="47"/>
  <c r="AM335" i="47"/>
  <c r="AM334" i="47" s="1"/>
  <c r="AW369" i="47"/>
  <c r="AO368" i="47"/>
  <c r="AW384" i="47"/>
  <c r="AO383" i="47"/>
  <c r="AO382" i="47" s="1"/>
  <c r="AU438" i="47"/>
  <c r="AM437" i="47"/>
  <c r="AM436" i="47"/>
  <c r="AM435" i="47" s="1"/>
  <c r="AU165" i="47"/>
  <c r="AM164" i="47"/>
  <c r="AM163" i="47" s="1"/>
  <c r="AV182" i="47"/>
  <c r="AN181" i="47"/>
  <c r="AN180" i="47" s="1"/>
  <c r="AN176" i="47" s="1"/>
  <c r="AU198" i="47"/>
  <c r="AM197" i="47"/>
  <c r="AM196" i="47" s="1"/>
  <c r="AN230" i="47"/>
  <c r="AV231" i="47"/>
  <c r="AO301" i="47"/>
  <c r="AO300" i="47" s="1"/>
  <c r="AW302" i="47"/>
  <c r="AU371" i="47"/>
  <c r="AM370" i="47"/>
  <c r="AU427" i="47"/>
  <c r="AM426" i="47"/>
  <c r="AM425" i="47" s="1"/>
  <c r="AW464" i="47"/>
  <c r="AO463" i="47"/>
  <c r="AO462" i="47" s="1"/>
  <c r="AW49" i="47"/>
  <c r="AO48" i="47"/>
  <c r="AO47" i="47" s="1"/>
  <c r="AN98" i="47"/>
  <c r="AV99" i="47"/>
  <c r="AO114" i="47"/>
  <c r="AO113" i="47" s="1"/>
  <c r="AW115" i="47"/>
  <c r="AW134" i="47"/>
  <c r="AO133" i="47"/>
  <c r="AO132" i="47" s="1"/>
  <c r="AO131" i="47" s="1"/>
  <c r="AV255" i="47"/>
  <c r="AN254" i="47"/>
  <c r="AN251" i="47" s="1"/>
  <c r="AM280" i="47"/>
  <c r="AU281" i="47"/>
  <c r="AN317" i="47"/>
  <c r="AN316" i="47" s="1"/>
  <c r="AV318" i="47"/>
  <c r="AU58" i="47"/>
  <c r="AM57" i="47"/>
  <c r="AM56" i="47" s="1"/>
  <c r="AO292" i="47"/>
  <c r="AO291" i="47" s="1"/>
  <c r="AW293" i="47"/>
  <c r="AV330" i="47"/>
  <c r="AN329" i="47"/>
  <c r="AN328" i="47" s="1"/>
  <c r="AM368" i="47"/>
  <c r="AU369" i="47"/>
  <c r="AU424" i="47"/>
  <c r="AM423" i="47"/>
  <c r="AW42" i="47"/>
  <c r="AO41" i="47"/>
  <c r="AW94" i="47"/>
  <c r="AO93" i="47"/>
  <c r="AO92" i="47" s="1"/>
  <c r="AN208" i="47"/>
  <c r="AN207" i="47" s="1"/>
  <c r="AV209" i="47"/>
  <c r="AO266" i="47"/>
  <c r="AO265" i="47" s="1"/>
  <c r="AO264" i="47" s="1"/>
  <c r="AW267" i="47"/>
  <c r="AW363" i="47"/>
  <c r="AU455" i="47"/>
  <c r="AM454" i="47"/>
  <c r="AV34" i="47"/>
  <c r="AN33" i="47"/>
  <c r="AM87" i="47"/>
  <c r="AM86" i="47" s="1"/>
  <c r="AU88" i="47"/>
  <c r="AU127" i="47"/>
  <c r="AM126" i="47"/>
  <c r="AM125" i="47" s="1"/>
  <c r="AW221" i="47"/>
  <c r="AO220" i="47"/>
  <c r="AW240" i="47"/>
  <c r="AO239" i="47"/>
  <c r="AO238" i="47" s="1"/>
  <c r="AV263" i="47"/>
  <c r="AN262" i="47"/>
  <c r="AN261" i="47" s="1"/>
  <c r="AW284" i="47"/>
  <c r="AO283" i="47"/>
  <c r="AO282" i="47" s="1"/>
  <c r="AU333" i="47"/>
  <c r="AM332" i="47"/>
  <c r="AM331" i="47" s="1"/>
  <c r="AN341" i="47"/>
  <c r="AN340" i="47" s="1"/>
  <c r="AV342" i="47"/>
  <c r="AV361" i="47"/>
  <c r="AN360" i="47"/>
  <c r="AV387" i="47"/>
  <c r="AN386" i="47"/>
  <c r="AN385" i="47" s="1"/>
  <c r="AV438" i="47"/>
  <c r="AN437" i="47"/>
  <c r="AN436" i="47"/>
  <c r="AN435" i="47" s="1"/>
  <c r="AG381" i="47"/>
  <c r="AG380" i="47" s="1"/>
  <c r="AB419" i="47"/>
  <c r="AB418" i="47" s="1"/>
  <c r="AB417" i="47" s="1"/>
  <c r="AT438" i="47"/>
  <c r="AL437" i="47"/>
  <c r="AL436" i="47"/>
  <c r="AL435" i="47" s="1"/>
  <c r="AV24" i="47"/>
  <c r="AN23" i="47"/>
  <c r="AO164" i="47"/>
  <c r="AO163" i="47" s="1"/>
  <c r="AW165" i="47"/>
  <c r="AW182" i="47"/>
  <c r="AO181" i="47"/>
  <c r="AO180" i="47" s="1"/>
  <c r="AO176" i="47" s="1"/>
  <c r="AW198" i="47"/>
  <c r="AO197" i="47"/>
  <c r="AO196" i="47" s="1"/>
  <c r="AM222" i="47"/>
  <c r="AU223" i="47"/>
  <c r="AV293" i="47"/>
  <c r="AN292" i="47"/>
  <c r="AN291" i="47" s="1"/>
  <c r="AN304" i="47"/>
  <c r="AN303" i="47" s="1"/>
  <c r="AV305" i="47"/>
  <c r="AM329" i="47"/>
  <c r="AM328" i="47" s="1"/>
  <c r="AU330" i="47"/>
  <c r="AW336" i="47"/>
  <c r="AO335" i="47"/>
  <c r="AO334" i="47" s="1"/>
  <c r="AW376" i="47"/>
  <c r="AO375" i="47"/>
  <c r="AO374" i="47" s="1"/>
  <c r="AM433" i="47"/>
  <c r="AM432" i="47" s="1"/>
  <c r="AM431" i="47" s="1"/>
  <c r="AU434" i="47"/>
  <c r="AW455" i="47"/>
  <c r="AO454" i="47"/>
  <c r="AT336" i="47"/>
  <c r="AL335" i="47"/>
  <c r="AL334" i="47" s="1"/>
  <c r="AN20" i="47"/>
  <c r="AV21" i="47"/>
  <c r="AU112" i="47"/>
  <c r="AM111" i="47"/>
  <c r="AM129" i="47"/>
  <c r="AM128" i="47" s="1"/>
  <c r="AU130" i="47"/>
  <c r="AU161" i="47"/>
  <c r="AM160" i="47"/>
  <c r="AM159" i="47" s="1"/>
  <c r="AV201" i="47"/>
  <c r="AN200" i="47"/>
  <c r="AN199" i="47" s="1"/>
  <c r="AW223" i="47"/>
  <c r="AO222" i="47"/>
  <c r="AV234" i="47"/>
  <c r="AN233" i="47"/>
  <c r="AN232" i="47" s="1"/>
  <c r="AU267" i="47"/>
  <c r="AM266" i="47"/>
  <c r="AM265" i="47" s="1"/>
  <c r="AM264" i="47" s="1"/>
  <c r="AO323" i="47"/>
  <c r="AO322" i="47" s="1"/>
  <c r="AW324" i="47"/>
  <c r="AM452" i="47"/>
  <c r="AU453" i="47"/>
  <c r="AL208" i="47"/>
  <c r="AL207" i="47" s="1"/>
  <c r="AT209" i="47"/>
  <c r="AO13" i="47"/>
  <c r="AW14" i="47"/>
  <c r="AW26" i="47"/>
  <c r="AO25" i="47"/>
  <c r="AW108" i="47"/>
  <c r="AO107" i="47"/>
  <c r="AW120" i="47"/>
  <c r="AO119" i="47"/>
  <c r="AO118" i="47" s="1"/>
  <c r="AO117" i="47" s="1"/>
  <c r="AO137" i="47"/>
  <c r="AO136" i="47" s="1"/>
  <c r="AO135" i="47" s="1"/>
  <c r="AW138" i="47"/>
  <c r="AU240" i="47"/>
  <c r="AM239" i="47"/>
  <c r="AM238" i="47" s="1"/>
  <c r="AU263" i="47"/>
  <c r="AM262" i="47"/>
  <c r="AM261" i="47" s="1"/>
  <c r="AU284" i="47"/>
  <c r="AM283" i="47"/>
  <c r="AM282" i="47" s="1"/>
  <c r="AW330" i="47"/>
  <c r="AO329" i="47"/>
  <c r="AO328" i="47" s="1"/>
  <c r="AO338" i="47"/>
  <c r="AO337" i="47" s="1"/>
  <c r="AW339" i="47"/>
  <c r="AW395" i="47"/>
  <c r="AO394" i="47"/>
  <c r="AO393" i="47" s="1"/>
  <c r="AO392" i="47" s="1"/>
  <c r="AV430" i="47"/>
  <c r="AN429" i="47"/>
  <c r="AN428" i="47" s="1"/>
  <c r="AV467" i="47"/>
  <c r="AN466" i="47"/>
  <c r="AN465" i="47" s="1"/>
  <c r="AB11" i="47"/>
  <c r="AB10" i="47" s="1"/>
  <c r="AB9" i="47" s="1"/>
  <c r="AT234" i="47"/>
  <c r="AL233" i="47"/>
  <c r="AL232" i="47" s="1"/>
  <c r="AN102" i="47"/>
  <c r="AV103" i="47"/>
  <c r="AU155" i="47"/>
  <c r="AM154" i="47"/>
  <c r="AM153" i="47" s="1"/>
  <c r="AU175" i="47"/>
  <c r="AM174" i="47"/>
  <c r="AM173" i="47" s="1"/>
  <c r="AM172" i="47" s="1"/>
  <c r="AM191" i="47"/>
  <c r="AM190" i="47" s="1"/>
  <c r="AU192" i="47"/>
  <c r="AU206" i="47"/>
  <c r="AM205" i="47"/>
  <c r="AM204" i="47" s="1"/>
  <c r="AW215" i="47"/>
  <c r="AO214" i="47"/>
  <c r="AO213" i="47" s="1"/>
  <c r="AO295" i="47"/>
  <c r="AO294" i="47" s="1"/>
  <c r="AW296" i="47"/>
  <c r="AM354" i="47"/>
  <c r="AM353" i="47" s="1"/>
  <c r="AM352" i="47" s="1"/>
  <c r="AU355" i="47"/>
  <c r="AU366" i="47"/>
  <c r="AM365" i="47"/>
  <c r="AM364" i="47" s="1"/>
  <c r="AN375" i="47"/>
  <c r="AN374" i="47" s="1"/>
  <c r="AV376" i="47"/>
  <c r="AM421" i="47"/>
  <c r="AU422" i="47"/>
  <c r="AU464" i="47"/>
  <c r="AM463" i="47"/>
  <c r="AM462" i="47" s="1"/>
  <c r="AA11" i="47"/>
  <c r="AA10" i="47" s="1"/>
  <c r="AA9" i="47" s="1"/>
  <c r="AO28" i="47"/>
  <c r="AW29" i="47"/>
  <c r="AW77" i="47"/>
  <c r="AO76" i="47"/>
  <c r="AO75" i="47" s="1"/>
  <c r="AO74" i="47" s="1"/>
  <c r="AW206" i="47"/>
  <c r="AO205" i="47"/>
  <c r="AO204" i="47" s="1"/>
  <c r="AN236" i="47"/>
  <c r="AN235" i="47" s="1"/>
  <c r="AV237" i="47"/>
  <c r="AV36" i="47"/>
  <c r="AN35" i="47"/>
  <c r="AM167" i="47"/>
  <c r="AM166" i="47" s="1"/>
  <c r="AU168" i="47"/>
  <c r="AW212" i="47"/>
  <c r="AO211" i="47"/>
  <c r="AO210" i="47" s="1"/>
  <c r="AN383" i="47"/>
  <c r="AN382" i="47" s="1"/>
  <c r="AV384" i="47"/>
  <c r="AO433" i="47"/>
  <c r="AO432" i="47" s="1"/>
  <c r="AO431" i="47" s="1"/>
  <c r="AW434" i="47"/>
  <c r="AM466" i="47"/>
  <c r="AM465" i="47" s="1"/>
  <c r="AU467" i="47"/>
  <c r="AO51" i="47"/>
  <c r="AO50" i="47" s="1"/>
  <c r="AW52" i="47"/>
  <c r="AO194" i="47"/>
  <c r="AO193" i="47" s="1"/>
  <c r="AW195" i="47"/>
  <c r="AU231" i="47"/>
  <c r="AM230" i="47"/>
  <c r="AO372" i="47"/>
  <c r="AW373" i="47"/>
  <c r="AW453" i="47"/>
  <c r="AO452" i="47"/>
  <c r="AO451" i="47" s="1"/>
  <c r="AO450" i="47" s="1"/>
  <c r="AO449" i="47" s="1"/>
  <c r="AO448" i="47" s="1"/>
  <c r="AC11" i="47"/>
  <c r="AC10" i="47" s="1"/>
  <c r="AM23" i="47"/>
  <c r="AU24" i="47"/>
  <c r="AO33" i="47"/>
  <c r="AW34" i="47"/>
  <c r="AO43" i="47"/>
  <c r="AW44" i="47"/>
  <c r="AW55" i="47"/>
  <c r="AO54" i="47"/>
  <c r="AO53" i="47" s="1"/>
  <c r="AW88" i="47"/>
  <c r="AO87" i="47"/>
  <c r="AO86" i="47" s="1"/>
  <c r="AO109" i="47"/>
  <c r="AW110" i="47"/>
  <c r="AW127" i="47"/>
  <c r="AO126" i="47"/>
  <c r="AO125" i="47" s="1"/>
  <c r="AN211" i="47"/>
  <c r="AN210" i="47" s="1"/>
  <c r="AV212" i="47"/>
  <c r="AU234" i="47"/>
  <c r="AM233" i="47"/>
  <c r="AM232" i="47" s="1"/>
  <c r="AU244" i="47"/>
  <c r="AM243" i="47"/>
  <c r="AM242" i="47" s="1"/>
  <c r="AM241" i="47" s="1"/>
  <c r="AW263" i="47"/>
  <c r="AO262" i="47"/>
  <c r="AO261" i="47" s="1"/>
  <c r="AM277" i="47"/>
  <c r="AU278" i="47"/>
  <c r="AU324" i="47"/>
  <c r="AM323" i="47"/>
  <c r="AM322" i="47" s="1"/>
  <c r="AW361" i="47"/>
  <c r="AO360" i="47"/>
  <c r="AW387" i="47"/>
  <c r="AO386" i="47"/>
  <c r="AO385" i="47" s="1"/>
  <c r="AN426" i="47"/>
  <c r="AN425" i="47" s="1"/>
  <c r="AV427" i="47"/>
  <c r="AN30" i="47"/>
  <c r="AV31" i="47"/>
  <c r="AU42" i="47"/>
  <c r="AM41" i="47"/>
  <c r="AM51" i="47"/>
  <c r="AM50" i="47" s="1"/>
  <c r="AU52" i="47"/>
  <c r="AU94" i="47"/>
  <c r="AM93" i="47"/>
  <c r="AM92" i="47" s="1"/>
  <c r="AO174" i="47"/>
  <c r="AO173" i="47" s="1"/>
  <c r="AO172" i="47" s="1"/>
  <c r="AW175" i="47"/>
  <c r="AM208" i="47"/>
  <c r="AM207" i="47" s="1"/>
  <c r="AU209" i="47"/>
  <c r="AO217" i="47"/>
  <c r="AO216" i="47" s="1"/>
  <c r="AW218" i="47"/>
  <c r="AW244" i="47"/>
  <c r="AO243" i="47"/>
  <c r="AO242" i="47" s="1"/>
  <c r="AO241" i="47" s="1"/>
  <c r="AW278" i="47"/>
  <c r="AO277" i="47"/>
  <c r="AW299" i="47"/>
  <c r="AO298" i="47"/>
  <c r="AO297" i="47" s="1"/>
  <c r="AW333" i="47"/>
  <c r="AO332" i="47"/>
  <c r="AO331" i="47" s="1"/>
  <c r="AV363" i="47"/>
  <c r="AN362" i="47"/>
  <c r="AU373" i="47"/>
  <c r="AM372" i="47"/>
  <c r="AV395" i="47"/>
  <c r="AN394" i="47"/>
  <c r="AN393" i="47" s="1"/>
  <c r="AN392" i="47" s="1"/>
  <c r="AU430" i="47"/>
  <c r="AM429" i="47"/>
  <c r="AM428" i="47" s="1"/>
  <c r="AV443" i="47"/>
  <c r="AN442" i="47"/>
  <c r="AN441" i="47" s="1"/>
  <c r="AN440" i="47" s="1"/>
  <c r="AW36" i="47"/>
  <c r="AO35" i="47"/>
  <c r="AW46" i="47"/>
  <c r="AO45" i="47"/>
  <c r="AV58" i="47"/>
  <c r="AN57" i="47"/>
  <c r="AN56" i="47" s="1"/>
  <c r="AW85" i="47"/>
  <c r="AO84" i="47"/>
  <c r="AO83" i="47" s="1"/>
  <c r="AV101" i="47"/>
  <c r="AN100" i="47"/>
  <c r="AW168" i="47"/>
  <c r="AO167" i="47"/>
  <c r="AO166" i="47" s="1"/>
  <c r="AW187" i="47"/>
  <c r="AO186" i="47"/>
  <c r="AO185" i="47" s="1"/>
  <c r="AO184" i="47" s="1"/>
  <c r="AO183" i="47" s="1"/>
  <c r="AW201" i="47"/>
  <c r="AO200" i="47"/>
  <c r="AO199" i="47" s="1"/>
  <c r="AM214" i="47"/>
  <c r="AM213" i="47" s="1"/>
  <c r="AU215" i="47"/>
  <c r="AU226" i="47"/>
  <c r="AM225" i="47"/>
  <c r="AM224" i="47" s="1"/>
  <c r="AU296" i="47"/>
  <c r="AM295" i="47"/>
  <c r="AM294" i="47" s="1"/>
  <c r="AO356" i="47"/>
  <c r="AW357" i="47"/>
  <c r="AW424" i="47"/>
  <c r="AW443" i="47"/>
  <c r="AO442" i="47"/>
  <c r="AO441" i="47" s="1"/>
  <c r="AO440" i="47" s="1"/>
  <c r="AO460" i="47"/>
  <c r="AO459" i="47" s="1"/>
  <c r="AW461" i="47"/>
  <c r="AO446" i="47"/>
  <c r="AO445" i="47" s="1"/>
  <c r="AO444" i="47" s="1"/>
  <c r="AW447" i="47"/>
  <c r="AL329" i="47"/>
  <c r="AL328" i="47" s="1"/>
  <c r="AT330" i="47"/>
  <c r="AV16" i="47"/>
  <c r="AN15" i="47"/>
  <c r="AV29" i="47"/>
  <c r="AN28" i="47"/>
  <c r="AM38" i="47"/>
  <c r="AM37" i="47" s="1"/>
  <c r="AU39" i="47"/>
  <c r="AU49" i="47"/>
  <c r="AM48" i="47"/>
  <c r="AM47" i="47" s="1"/>
  <c r="AN76" i="47"/>
  <c r="AN75" i="47" s="1"/>
  <c r="AN74" i="47" s="1"/>
  <c r="AV77" i="47"/>
  <c r="AM98" i="47"/>
  <c r="AU99" i="47"/>
  <c r="AM114" i="47"/>
  <c r="AM113" i="47" s="1"/>
  <c r="AU115" i="47"/>
  <c r="AM133" i="47"/>
  <c r="AM132" i="47" s="1"/>
  <c r="AM131" i="47" s="1"/>
  <c r="AU134" i="47"/>
  <c r="AW226" i="47"/>
  <c r="AO225" i="47"/>
  <c r="AO224" i="47" s="1"/>
  <c r="AM236" i="47"/>
  <c r="AM235" i="47" s="1"/>
  <c r="AU237" i="47"/>
  <c r="AW249" i="47"/>
  <c r="AO248" i="47"/>
  <c r="AO247" i="47" s="1"/>
  <c r="AO246" i="47" s="1"/>
  <c r="AV287" i="47"/>
  <c r="AN286" i="47"/>
  <c r="AW327" i="47"/>
  <c r="AO326" i="47"/>
  <c r="AO325" i="47" s="1"/>
  <c r="AV336" i="47"/>
  <c r="AN335" i="47"/>
  <c r="AN334" i="47" s="1"/>
  <c r="AW351" i="47"/>
  <c r="AO350" i="47"/>
  <c r="AO349" i="47" s="1"/>
  <c r="AW430" i="47"/>
  <c r="AO429" i="47"/>
  <c r="AO428" i="47" s="1"/>
  <c r="AU447" i="47"/>
  <c r="AM446" i="47"/>
  <c r="AM445" i="47" s="1"/>
  <c r="AM444" i="47" s="1"/>
  <c r="AU321" i="47"/>
  <c r="AW391" i="47"/>
  <c r="AV315" i="47"/>
  <c r="AW321" i="47"/>
  <c r="AV391" i="47"/>
  <c r="AV390" i="47"/>
  <c r="AN389" i="47"/>
  <c r="AN388" i="47" s="1"/>
  <c r="AO389" i="47"/>
  <c r="AO388" i="47" s="1"/>
  <c r="AW390" i="47"/>
  <c r="AW315" i="47"/>
  <c r="AE82" i="47"/>
  <c r="AE162" i="47"/>
  <c r="AG82" i="47"/>
  <c r="AG367" i="47"/>
  <c r="AC203" i="47"/>
  <c r="AC202" i="47" s="1"/>
  <c r="AE121" i="47"/>
  <c r="AE152" i="47"/>
  <c r="AG152" i="47"/>
  <c r="AG121" i="47"/>
  <c r="W269" i="47"/>
  <c r="S458" i="47" l="1"/>
  <c r="U444" i="47"/>
  <c r="X380" i="47"/>
  <c r="T380" i="47" s="1"/>
  <c r="S444" i="47"/>
  <c r="T381" i="47"/>
  <c r="AO27" i="47"/>
  <c r="AO12" i="47"/>
  <c r="AM40" i="47"/>
  <c r="AO121" i="47"/>
  <c r="AO116" i="47" s="1"/>
  <c r="W268" i="47"/>
  <c r="S268" i="47" s="1"/>
  <c r="S269" i="47"/>
  <c r="Y380" i="47"/>
  <c r="U380" i="47" s="1"/>
  <c r="U440" i="47"/>
  <c r="Y439" i="47"/>
  <c r="U439" i="47" s="1"/>
  <c r="S419" i="47"/>
  <c r="W418" i="47"/>
  <c r="S418" i="47" s="1"/>
  <c r="Y104" i="47"/>
  <c r="U104" i="47" s="1"/>
  <c r="U105" i="47"/>
  <c r="W104" i="47"/>
  <c r="S104" i="47" s="1"/>
  <c r="S105" i="47"/>
  <c r="W456" i="47"/>
  <c r="S456" i="47" s="1"/>
  <c r="S457" i="47"/>
  <c r="Y183" i="47"/>
  <c r="U183" i="47" s="1"/>
  <c r="U184" i="47"/>
  <c r="W183" i="47"/>
  <c r="S183" i="47" s="1"/>
  <c r="S184" i="47"/>
  <c r="Y245" i="47"/>
  <c r="U245" i="47" s="1"/>
  <c r="AE269" i="47"/>
  <c r="AE268" i="47" s="1"/>
  <c r="Y449" i="47"/>
  <c r="U450" i="47"/>
  <c r="W449" i="47"/>
  <c r="S450" i="47"/>
  <c r="X95" i="47"/>
  <c r="T95" i="47" s="1"/>
  <c r="T96" i="47"/>
  <c r="AN250" i="47"/>
  <c r="AN22" i="47"/>
  <c r="AN381" i="47"/>
  <c r="AN380" i="47" s="1"/>
  <c r="AN27" i="47"/>
  <c r="AO381" i="47"/>
  <c r="AO380" i="47" s="1"/>
  <c r="AM420" i="47"/>
  <c r="AM419" i="47" s="1"/>
  <c r="AM418" i="47" s="1"/>
  <c r="AM451" i="47"/>
  <c r="AM450" i="47" s="1"/>
  <c r="AM449" i="47" s="1"/>
  <c r="AM448" i="47" s="1"/>
  <c r="AO439" i="47"/>
  <c r="AM152" i="47"/>
  <c r="AM279" i="47"/>
  <c r="AO17" i="47"/>
  <c r="AU446" i="47"/>
  <c r="AU445" i="47" s="1"/>
  <c r="AU444" i="47" s="1"/>
  <c r="AW429" i="47"/>
  <c r="AW428" i="47" s="1"/>
  <c r="AV442" i="47"/>
  <c r="AV441" i="47" s="1"/>
  <c r="AV440" i="47" s="1"/>
  <c r="AU429" i="47"/>
  <c r="AU428" i="47" s="1"/>
  <c r="AV394" i="47"/>
  <c r="AV393" i="47" s="1"/>
  <c r="AV392" i="47" s="1"/>
  <c r="AU372" i="47"/>
  <c r="AV362" i="47"/>
  <c r="AW332" i="47"/>
  <c r="AW331" i="47" s="1"/>
  <c r="AW298" i="47"/>
  <c r="AW297" i="47" s="1"/>
  <c r="AW277" i="47"/>
  <c r="AW243" i="47"/>
  <c r="AW242" i="47" s="1"/>
  <c r="AW241" i="47" s="1"/>
  <c r="AU93" i="47"/>
  <c r="AU92" i="47" s="1"/>
  <c r="AU41" i="47"/>
  <c r="AV426" i="47"/>
  <c r="AV425" i="47" s="1"/>
  <c r="AU323" i="47"/>
  <c r="AU322" i="47" s="1"/>
  <c r="AO82" i="47"/>
  <c r="AW452" i="47"/>
  <c r="AW194" i="47"/>
  <c r="AW193" i="47" s="1"/>
  <c r="AW51" i="47"/>
  <c r="AW50" i="47" s="1"/>
  <c r="AW205" i="47"/>
  <c r="AW204" i="47" s="1"/>
  <c r="AW76" i="47"/>
  <c r="AW75" i="47" s="1"/>
  <c r="AW74" i="47" s="1"/>
  <c r="AU365" i="47"/>
  <c r="AU364" i="47" s="1"/>
  <c r="AU191" i="47"/>
  <c r="AU190" i="47" s="1"/>
  <c r="AV429" i="47"/>
  <c r="AV428" i="47" s="1"/>
  <c r="AW394" i="47"/>
  <c r="AW393" i="47" s="1"/>
  <c r="AW392" i="47" s="1"/>
  <c r="AM276" i="47"/>
  <c r="AW119" i="47"/>
  <c r="AW118" i="47" s="1"/>
  <c r="AW117" i="47" s="1"/>
  <c r="AW107" i="47"/>
  <c r="AW13" i="47"/>
  <c r="AT208" i="47"/>
  <c r="AT207" i="47" s="1"/>
  <c r="AU452" i="47"/>
  <c r="AW323" i="47"/>
  <c r="AW322" i="47" s="1"/>
  <c r="AW375" i="47"/>
  <c r="AW374" i="47" s="1"/>
  <c r="AW335" i="47"/>
  <c r="AW334" i="47" s="1"/>
  <c r="AW197" i="47"/>
  <c r="AW196" i="47" s="1"/>
  <c r="AW181" i="47"/>
  <c r="AW180" i="47" s="1"/>
  <c r="AW176" i="47" s="1"/>
  <c r="AO162" i="47"/>
  <c r="AU332" i="47"/>
  <c r="AU331" i="47" s="1"/>
  <c r="AW283" i="47"/>
  <c r="AW282" i="47" s="1"/>
  <c r="AV262" i="47"/>
  <c r="AV261" i="47" s="1"/>
  <c r="AW239" i="47"/>
  <c r="AW238" i="47" s="1"/>
  <c r="AW220" i="47"/>
  <c r="AU126" i="47"/>
  <c r="AU125" i="47" s="1"/>
  <c r="AM82" i="47"/>
  <c r="AV33" i="47"/>
  <c r="AU454" i="47"/>
  <c r="AW266" i="47"/>
  <c r="AW265" i="47" s="1"/>
  <c r="AW264" i="47" s="1"/>
  <c r="AV208" i="47"/>
  <c r="AV207" i="47" s="1"/>
  <c r="AU368" i="47"/>
  <c r="AW292" i="47"/>
  <c r="AW291" i="47" s="1"/>
  <c r="AV254" i="47"/>
  <c r="AV251" i="47" s="1"/>
  <c r="AW133" i="47"/>
  <c r="AW132" i="47" s="1"/>
  <c r="AW131" i="47" s="1"/>
  <c r="AV98" i="47"/>
  <c r="AV230" i="47"/>
  <c r="AU326" i="47"/>
  <c r="AU325" i="47" s="1"/>
  <c r="AO279" i="47"/>
  <c r="AO250" i="47"/>
  <c r="AO245" i="47" s="1"/>
  <c r="AV228" i="47"/>
  <c r="AU194" i="47"/>
  <c r="AU193" i="47" s="1"/>
  <c r="AU137" i="47"/>
  <c r="AU136" i="47" s="1"/>
  <c r="AU135" i="47" s="1"/>
  <c r="AV119" i="47"/>
  <c r="AV118" i="47" s="1"/>
  <c r="AV117" i="47" s="1"/>
  <c r="AU107" i="47"/>
  <c r="AW191" i="47"/>
  <c r="AW190" i="47" s="1"/>
  <c r="AO152" i="47"/>
  <c r="AW208" i="47"/>
  <c r="AW207" i="47" s="1"/>
  <c r="AU43" i="47"/>
  <c r="AU301" i="47"/>
  <c r="AU300" i="47" s="1"/>
  <c r="AU220" i="47"/>
  <c r="AW30" i="47"/>
  <c r="AU356" i="47"/>
  <c r="AU100" i="47"/>
  <c r="AU45" i="47"/>
  <c r="AW421" i="47"/>
  <c r="AW354" i="47"/>
  <c r="AU133" i="47"/>
  <c r="AU132" i="47" s="1"/>
  <c r="AU131" i="47" s="1"/>
  <c r="AU114" i="47"/>
  <c r="AU113" i="47" s="1"/>
  <c r="AV100" i="47"/>
  <c r="AW84" i="47"/>
  <c r="AW83" i="47" s="1"/>
  <c r="AW386" i="47"/>
  <c r="AW385" i="47" s="1"/>
  <c r="AW360" i="47"/>
  <c r="AU277" i="47"/>
  <c r="AV211" i="47"/>
  <c r="AV210" i="47" s="1"/>
  <c r="AU230" i="47"/>
  <c r="AU466" i="47"/>
  <c r="AU465" i="47" s="1"/>
  <c r="AW433" i="47"/>
  <c r="AW432" i="47" s="1"/>
  <c r="AW431" i="47" s="1"/>
  <c r="AV383" i="47"/>
  <c r="AV382" i="47" s="1"/>
  <c r="AU167" i="47"/>
  <c r="AU166" i="47" s="1"/>
  <c r="AW214" i="47"/>
  <c r="AW213" i="47" s="1"/>
  <c r="AU205" i="47"/>
  <c r="AU204" i="47" s="1"/>
  <c r="AU174" i="47"/>
  <c r="AU173" i="47" s="1"/>
  <c r="AU172" i="47" s="1"/>
  <c r="AU154" i="47"/>
  <c r="AU153" i="47" s="1"/>
  <c r="AV102" i="47"/>
  <c r="AT233" i="47"/>
  <c r="AT232" i="47" s="1"/>
  <c r="AO106" i="47"/>
  <c r="AO105" i="47" s="1"/>
  <c r="AO104" i="47" s="1"/>
  <c r="AW25" i="47"/>
  <c r="AV23" i="47"/>
  <c r="AV436" i="47"/>
  <c r="AV435" i="47" s="1"/>
  <c r="AV437" i="47"/>
  <c r="AV386" i="47"/>
  <c r="AV385" i="47" s="1"/>
  <c r="AV360" i="47"/>
  <c r="AM121" i="47"/>
  <c r="AN32" i="47"/>
  <c r="AW93" i="47"/>
  <c r="AW92" i="47" s="1"/>
  <c r="AW41" i="47"/>
  <c r="AU423" i="47"/>
  <c r="AM367" i="47"/>
  <c r="AV329" i="47"/>
  <c r="AV328" i="47" s="1"/>
  <c r="AO290" i="47"/>
  <c r="AN97" i="47"/>
  <c r="AN96" i="47" s="1"/>
  <c r="AN95" i="47" s="1"/>
  <c r="AW48" i="47"/>
  <c r="AW47" i="47" s="1"/>
  <c r="AV181" i="47"/>
  <c r="AV180" i="47" s="1"/>
  <c r="AV176" i="47" s="1"/>
  <c r="AU436" i="47"/>
  <c r="AU435" i="47" s="1"/>
  <c r="AU437" i="47"/>
  <c r="AW383" i="47"/>
  <c r="AW382" i="47" s="1"/>
  <c r="AW368" i="47"/>
  <c r="AU335" i="47"/>
  <c r="AU334" i="47" s="1"/>
  <c r="AU286" i="47"/>
  <c r="AU248" i="47"/>
  <c r="AU247" i="47" s="1"/>
  <c r="AU246" i="47" s="1"/>
  <c r="AW160" i="47"/>
  <c r="AW159" i="47" s="1"/>
  <c r="AW129" i="47"/>
  <c r="AW128" i="47" s="1"/>
  <c r="AW18" i="47"/>
  <c r="AN227" i="47"/>
  <c r="AM106" i="47"/>
  <c r="AM105" i="47" s="1"/>
  <c r="AM104" i="47" s="1"/>
  <c r="AV25" i="47"/>
  <c r="AV13" i="47"/>
  <c r="AV18" i="47"/>
  <c r="AW341" i="47"/>
  <c r="AW340" i="47" s="1"/>
  <c r="AU298" i="47"/>
  <c r="AU297" i="47" s="1"/>
  <c r="AO189" i="47"/>
  <c r="AO188" i="47" s="1"/>
  <c r="AW102" i="47"/>
  <c r="AU109" i="47"/>
  <c r="AU54" i="47"/>
  <c r="AU53" i="47" s="1"/>
  <c r="AT429" i="47"/>
  <c r="AT428" i="47" s="1"/>
  <c r="AV350" i="47"/>
  <c r="AV349" i="47" s="1"/>
  <c r="AM219" i="47"/>
  <c r="AO353" i="47"/>
  <c r="AO352" i="47" s="1"/>
  <c r="AW350" i="47"/>
  <c r="AW349" i="47" s="1"/>
  <c r="AV335" i="47"/>
  <c r="AV334" i="47" s="1"/>
  <c r="AW326" i="47"/>
  <c r="AW325" i="47" s="1"/>
  <c r="AU236" i="47"/>
  <c r="AU235" i="47" s="1"/>
  <c r="AU98" i="47"/>
  <c r="AV76" i="47"/>
  <c r="AV75" i="47" s="1"/>
  <c r="AV74" i="47" s="1"/>
  <c r="AU38" i="47"/>
  <c r="AU37" i="47" s="1"/>
  <c r="AT329" i="47"/>
  <c r="AT328" i="47" s="1"/>
  <c r="AW446" i="47"/>
  <c r="AW445" i="47" s="1"/>
  <c r="AW444" i="47" s="1"/>
  <c r="AW460" i="47"/>
  <c r="AW459" i="47" s="1"/>
  <c r="AW356" i="47"/>
  <c r="AU295" i="47"/>
  <c r="AU294" i="47" s="1"/>
  <c r="AU214" i="47"/>
  <c r="AU213" i="47" s="1"/>
  <c r="AV57" i="47"/>
  <c r="AV56" i="47" s="1"/>
  <c r="AW45" i="47"/>
  <c r="AW35" i="47"/>
  <c r="AW262" i="47"/>
  <c r="AW261" i="47" s="1"/>
  <c r="AU243" i="47"/>
  <c r="AU242" i="47" s="1"/>
  <c r="AU241" i="47" s="1"/>
  <c r="AU233" i="47"/>
  <c r="AU232" i="47" s="1"/>
  <c r="AW109" i="47"/>
  <c r="AW43" i="47"/>
  <c r="AW33" i="47"/>
  <c r="AU23" i="47"/>
  <c r="AW211" i="47"/>
  <c r="AW210" i="47" s="1"/>
  <c r="AV35" i="47"/>
  <c r="AU463" i="47"/>
  <c r="AU462" i="47" s="1"/>
  <c r="AW338" i="47"/>
  <c r="AW337" i="47" s="1"/>
  <c r="AU129" i="47"/>
  <c r="AU128" i="47" s="1"/>
  <c r="AV20" i="47"/>
  <c r="AU433" i="47"/>
  <c r="AU432" i="47" s="1"/>
  <c r="AU431" i="47" s="1"/>
  <c r="AV304" i="47"/>
  <c r="AV303" i="47" s="1"/>
  <c r="AT437" i="47"/>
  <c r="AT436" i="47"/>
  <c r="AT435" i="47" s="1"/>
  <c r="AN359" i="47"/>
  <c r="AO276" i="47"/>
  <c r="AO219" i="47"/>
  <c r="AO40" i="47"/>
  <c r="AW463" i="47"/>
  <c r="AW462" i="47" s="1"/>
  <c r="AW301" i="47"/>
  <c r="AW300" i="47" s="1"/>
  <c r="AU197" i="47"/>
  <c r="AU196" i="47" s="1"/>
  <c r="AU164" i="47"/>
  <c r="AU163" i="47" s="1"/>
  <c r="AO367" i="47"/>
  <c r="AW233" i="47"/>
  <c r="AW232" i="47" s="1"/>
  <c r="AW111" i="47"/>
  <c r="AW20" i="47"/>
  <c r="AU460" i="47"/>
  <c r="AU459" i="47" s="1"/>
  <c r="AW236" i="47"/>
  <c r="AW235" i="47" s="1"/>
  <c r="AN12" i="47"/>
  <c r="AN17" i="47"/>
  <c r="AW437" i="47"/>
  <c r="AW436" i="47"/>
  <c r="AW435" i="47" s="1"/>
  <c r="AW370" i="47"/>
  <c r="AV332" i="47"/>
  <c r="AV331" i="47" s="1"/>
  <c r="AW15" i="47"/>
  <c r="AT332" i="47"/>
  <c r="AT331" i="47" s="1"/>
  <c r="AW304" i="47"/>
  <c r="AW303" i="47" s="1"/>
  <c r="AC9" i="47"/>
  <c r="AV286" i="47"/>
  <c r="AW248" i="47"/>
  <c r="AW247" i="47" s="1"/>
  <c r="AW246" i="47" s="1"/>
  <c r="AW225" i="47"/>
  <c r="AW224" i="47" s="1"/>
  <c r="AU48" i="47"/>
  <c r="AU47" i="47" s="1"/>
  <c r="AV28" i="47"/>
  <c r="AV15" i="47"/>
  <c r="AW442" i="47"/>
  <c r="AW441" i="47" s="1"/>
  <c r="AW440" i="47" s="1"/>
  <c r="AU225" i="47"/>
  <c r="AU224" i="47" s="1"/>
  <c r="AW200" i="47"/>
  <c r="AW199" i="47" s="1"/>
  <c r="AW186" i="47"/>
  <c r="AW185" i="47" s="1"/>
  <c r="AW184" i="47" s="1"/>
  <c r="AW183" i="47" s="1"/>
  <c r="AW167" i="47"/>
  <c r="AW166" i="47" s="1"/>
  <c r="AW217" i="47"/>
  <c r="AW216" i="47" s="1"/>
  <c r="AU208" i="47"/>
  <c r="AU207" i="47" s="1"/>
  <c r="AW174" i="47"/>
  <c r="AW173" i="47" s="1"/>
  <c r="AW172" i="47" s="1"/>
  <c r="AU51" i="47"/>
  <c r="AU50" i="47" s="1"/>
  <c r="AV30" i="47"/>
  <c r="AW126" i="47"/>
  <c r="AW125" i="47" s="1"/>
  <c r="AW87" i="47"/>
  <c r="AW86" i="47" s="1"/>
  <c r="AW54" i="47"/>
  <c r="AW53" i="47" s="1"/>
  <c r="AO32" i="47"/>
  <c r="AW372" i="47"/>
  <c r="AV236" i="47"/>
  <c r="AV235" i="47" s="1"/>
  <c r="AW28" i="47"/>
  <c r="AU421" i="47"/>
  <c r="AV375" i="47"/>
  <c r="AV374" i="47" s="1"/>
  <c r="AU354" i="47"/>
  <c r="AW295" i="47"/>
  <c r="AW294" i="47" s="1"/>
  <c r="AV466" i="47"/>
  <c r="AV465" i="47" s="1"/>
  <c r="AW329" i="47"/>
  <c r="AW328" i="47" s="1"/>
  <c r="AU283" i="47"/>
  <c r="AU282" i="47" s="1"/>
  <c r="AU262" i="47"/>
  <c r="AU261" i="47" s="1"/>
  <c r="AU239" i="47"/>
  <c r="AU238" i="47" s="1"/>
  <c r="AW137" i="47"/>
  <c r="AW136" i="47" s="1"/>
  <c r="AW135" i="47" s="1"/>
  <c r="AN285" i="47"/>
  <c r="AU266" i="47"/>
  <c r="AU265" i="47" s="1"/>
  <c r="AU264" i="47" s="1"/>
  <c r="AV233" i="47"/>
  <c r="AV232" i="47" s="1"/>
  <c r="AW222" i="47"/>
  <c r="AV200" i="47"/>
  <c r="AV199" i="47" s="1"/>
  <c r="AU160" i="47"/>
  <c r="AU159" i="47" s="1"/>
  <c r="AU111" i="47"/>
  <c r="AT335" i="47"/>
  <c r="AT334" i="47" s="1"/>
  <c r="AW454" i="47"/>
  <c r="AU329" i="47"/>
  <c r="AU328" i="47" s="1"/>
  <c r="AV292" i="47"/>
  <c r="AV291" i="47" s="1"/>
  <c r="AU222" i="47"/>
  <c r="AW164" i="47"/>
  <c r="AW163" i="47" s="1"/>
  <c r="AV341" i="47"/>
  <c r="AV340" i="47" s="1"/>
  <c r="AU87" i="47"/>
  <c r="AU86" i="47" s="1"/>
  <c r="AU57" i="47"/>
  <c r="AU56" i="47" s="1"/>
  <c r="AV317" i="47"/>
  <c r="AV316" i="47" s="1"/>
  <c r="AU280" i="47"/>
  <c r="AW114" i="47"/>
  <c r="AW113" i="47" s="1"/>
  <c r="AU426" i="47"/>
  <c r="AU425" i="47" s="1"/>
  <c r="AU370" i="47"/>
  <c r="AM162" i="47"/>
  <c r="AM458" i="47"/>
  <c r="AM457" i="47" s="1"/>
  <c r="AM456" i="47" s="1"/>
  <c r="AU350" i="47"/>
  <c r="AU349" i="47" s="1"/>
  <c r="AW317" i="47"/>
  <c r="AW316" i="47" s="1"/>
  <c r="AW280" i="47"/>
  <c r="AW254" i="47"/>
  <c r="AW251" i="47" s="1"/>
  <c r="AM227" i="47"/>
  <c r="AU228" i="47"/>
  <c r="AU217" i="47"/>
  <c r="AU216" i="47" s="1"/>
  <c r="AV174" i="47"/>
  <c r="AV173" i="47" s="1"/>
  <c r="AV172" i="47" s="1"/>
  <c r="AW154" i="47"/>
  <c r="AW153" i="47" s="1"/>
  <c r="AU181" i="47"/>
  <c r="AU180" i="47" s="1"/>
  <c r="AU176" i="47" s="1"/>
  <c r="AV338" i="47"/>
  <c r="AV337" i="47" s="1"/>
  <c r="AU186" i="47"/>
  <c r="AU185" i="47" s="1"/>
  <c r="AU184" i="47" s="1"/>
  <c r="AU183" i="47" s="1"/>
  <c r="AU84" i="47"/>
  <c r="AU83" i="47" s="1"/>
  <c r="AW365" i="47"/>
  <c r="AW364" i="47" s="1"/>
  <c r="AW38" i="47"/>
  <c r="AW37" i="47" s="1"/>
  <c r="AV389" i="47"/>
  <c r="AV388" i="47" s="1"/>
  <c r="AW389" i="47"/>
  <c r="AW388" i="47" s="1"/>
  <c r="AW162" i="47" l="1"/>
  <c r="AV250" i="47"/>
  <c r="AM151" i="47"/>
  <c r="AU227" i="47"/>
  <c r="AU458" i="47"/>
  <c r="AU457" i="47" s="1"/>
  <c r="AU456" i="47" s="1"/>
  <c r="Y448" i="47"/>
  <c r="U449" i="47"/>
  <c r="W448" i="47"/>
  <c r="S449" i="47"/>
  <c r="AW381" i="47"/>
  <c r="AW380" i="47" s="1"/>
  <c r="AW152" i="47"/>
  <c r="AU162" i="47"/>
  <c r="AU40" i="47"/>
  <c r="AW439" i="47"/>
  <c r="AW17" i="47"/>
  <c r="AO151" i="47"/>
  <c r="AW279" i="47"/>
  <c r="AV285" i="47"/>
  <c r="AU420" i="47"/>
  <c r="AU419" i="47" s="1"/>
  <c r="AU418" i="47" s="1"/>
  <c r="AV359" i="47"/>
  <c r="AV227" i="47"/>
  <c r="AU279" i="47"/>
  <c r="AW276" i="47"/>
  <c r="AM269" i="47"/>
  <c r="AM268" i="47" s="1"/>
  <c r="AV381" i="47"/>
  <c r="AV380" i="47" s="1"/>
  <c r="AU219" i="47"/>
  <c r="AU276" i="47"/>
  <c r="AW121" i="47"/>
  <c r="AW116" i="47" s="1"/>
  <c r="AW32" i="47"/>
  <c r="AU285" i="47"/>
  <c r="AW151" i="47"/>
  <c r="AV17" i="47"/>
  <c r="AW40" i="47"/>
  <c r="AW189" i="47"/>
  <c r="AW188" i="47" s="1"/>
  <c r="AU106" i="47"/>
  <c r="AU105" i="47" s="1"/>
  <c r="AU104" i="47" s="1"/>
  <c r="AV32" i="47"/>
  <c r="AV27" i="47"/>
  <c r="AV12" i="47"/>
  <c r="AW367" i="47"/>
  <c r="AW27" i="47"/>
  <c r="AU367" i="47"/>
  <c r="AU451" i="47"/>
  <c r="AU450" i="47" s="1"/>
  <c r="AU449" i="47" s="1"/>
  <c r="AU448" i="47" s="1"/>
  <c r="AW12" i="47"/>
  <c r="AU82" i="47"/>
  <c r="AU152" i="47"/>
  <c r="AW82" i="47"/>
  <c r="AU353" i="47"/>
  <c r="AU352" i="47" s="1"/>
  <c r="AW290" i="47"/>
  <c r="AU121" i="47"/>
  <c r="AW106" i="47"/>
  <c r="AW105" i="47" s="1"/>
  <c r="AW104" i="47" s="1"/>
  <c r="AW250" i="47"/>
  <c r="AW245" i="47" s="1"/>
  <c r="AV22" i="47"/>
  <c r="AW353" i="47"/>
  <c r="AW352" i="47" s="1"/>
  <c r="AV97" i="47"/>
  <c r="AV96" i="47" s="1"/>
  <c r="AV95" i="47" s="1"/>
  <c r="AW219" i="47"/>
  <c r="AW451" i="47"/>
  <c r="AW450" i="47" s="1"/>
  <c r="AW449" i="47" s="1"/>
  <c r="AW448" i="47" s="1"/>
  <c r="S448" i="47" l="1"/>
  <c r="U448" i="47"/>
  <c r="AU269" i="47"/>
  <c r="AU268" i="47" s="1"/>
  <c r="AU151" i="47"/>
  <c r="AX137" i="47" l="1"/>
  <c r="AX136" i="47" s="1"/>
  <c r="AX135" i="47" s="1"/>
  <c r="AY137" i="47"/>
  <c r="AY136" i="47" s="1"/>
  <c r="AY135" i="47" s="1"/>
  <c r="AZ137" i="47"/>
  <c r="AZ136" i="47" s="1"/>
  <c r="AZ135" i="47" s="1"/>
  <c r="BA137" i="47"/>
  <c r="BA136" i="47" s="1"/>
  <c r="BA135" i="47" s="1"/>
  <c r="BR137" i="47"/>
  <c r="BR136" i="47" s="1"/>
  <c r="BR135" i="47" s="1"/>
  <c r="BS137" i="47"/>
  <c r="BS136" i="47" s="1"/>
  <c r="BS135" i="47" s="1"/>
  <c r="BT137" i="47"/>
  <c r="BT136" i="47" s="1"/>
  <c r="BT135" i="47" s="1"/>
  <c r="BU137" i="47"/>
  <c r="BR438" i="47" l="1"/>
  <c r="AX438" i="47"/>
  <c r="V327" i="47"/>
  <c r="AX234" i="47"/>
  <c r="BR351" i="47"/>
  <c r="AX351" i="47"/>
  <c r="V351" i="47"/>
  <c r="BR263" i="47"/>
  <c r="AX263" i="47"/>
  <c r="V263" i="47"/>
  <c r="BR237" i="47"/>
  <c r="V237" i="47"/>
  <c r="AX237" i="47"/>
  <c r="V206" i="47"/>
  <c r="AX182" i="47"/>
  <c r="V182" i="47"/>
  <c r="V175" i="47"/>
  <c r="R237" i="47" l="1"/>
  <c r="R351" i="47"/>
  <c r="R206" i="47"/>
  <c r="R263" i="47"/>
  <c r="R182" i="47"/>
  <c r="BZ237" i="47"/>
  <c r="R175" i="47"/>
  <c r="R327" i="47"/>
  <c r="BZ263" i="47"/>
  <c r="BF234" i="47"/>
  <c r="BF438" i="47"/>
  <c r="BF182" i="47"/>
  <c r="BZ438" i="47"/>
  <c r="BF351" i="47"/>
  <c r="BF237" i="47"/>
  <c r="BF263" i="47"/>
  <c r="BZ351" i="47"/>
  <c r="AD263" i="47"/>
  <c r="AD206" i="47"/>
  <c r="AD175" i="47"/>
  <c r="AD182" i="47"/>
  <c r="AD237" i="47"/>
  <c r="AD351" i="47"/>
  <c r="BS315" i="47"/>
  <c r="AY315" i="47"/>
  <c r="W315" i="47"/>
  <c r="BN182" i="47" l="1"/>
  <c r="CH237" i="47"/>
  <c r="CA315" i="47"/>
  <c r="CI315" i="47" s="1"/>
  <c r="BN351" i="47"/>
  <c r="BZ236" i="47"/>
  <c r="BZ235" i="47" s="1"/>
  <c r="BZ203" i="47" s="1"/>
  <c r="BZ202" i="47" s="1"/>
  <c r="BN438" i="47"/>
  <c r="BN437" i="47" s="1"/>
  <c r="CH263" i="47"/>
  <c r="S315" i="47"/>
  <c r="CH438" i="47"/>
  <c r="CH437" i="47" s="1"/>
  <c r="BN234" i="47"/>
  <c r="BG315" i="47"/>
  <c r="BO315" i="47" s="1"/>
  <c r="BN263" i="47"/>
  <c r="CH351" i="47"/>
  <c r="BN237" i="47"/>
  <c r="BN350" i="47"/>
  <c r="BN349" i="47" s="1"/>
  <c r="BN181" i="47"/>
  <c r="BN180" i="47" s="1"/>
  <c r="BN176" i="47" s="1"/>
  <c r="BN151" i="47" s="1"/>
  <c r="AL182" i="47"/>
  <c r="AL206" i="47"/>
  <c r="AL351" i="47"/>
  <c r="AL237" i="47"/>
  <c r="AL175" i="47"/>
  <c r="AL263" i="47"/>
  <c r="BF262" i="47"/>
  <c r="BF261" i="47" s="1"/>
  <c r="BF250" i="47" s="1"/>
  <c r="BF245" i="47" s="1"/>
  <c r="BZ437" i="47"/>
  <c r="BZ436" i="47"/>
  <c r="BZ435" i="47" s="1"/>
  <c r="BZ418" i="47" s="1"/>
  <c r="BZ417" i="47" s="1"/>
  <c r="BF181" i="47"/>
  <c r="BF180" i="47" s="1"/>
  <c r="BF233" i="47"/>
  <c r="BF232" i="47" s="1"/>
  <c r="AD350" i="47"/>
  <c r="AD349" i="47" s="1"/>
  <c r="AD262" i="47"/>
  <c r="AD261" i="47" s="1"/>
  <c r="BF350" i="47"/>
  <c r="BF349" i="47" s="1"/>
  <c r="BF437" i="47"/>
  <c r="BF436" i="47"/>
  <c r="BF435" i="47" s="1"/>
  <c r="BF418" i="47" s="1"/>
  <c r="BF417" i="47" s="1"/>
  <c r="BZ262" i="47"/>
  <c r="BZ261" i="47" s="1"/>
  <c r="BZ250" i="47" s="1"/>
  <c r="BZ245" i="47" s="1"/>
  <c r="BZ350" i="47"/>
  <c r="BZ349" i="47" s="1"/>
  <c r="BF236" i="47"/>
  <c r="BF235" i="47" s="1"/>
  <c r="AD205" i="47"/>
  <c r="AD204" i="47" s="1"/>
  <c r="AD236" i="47"/>
  <c r="AD235" i="47" s="1"/>
  <c r="AD181" i="47"/>
  <c r="AD180" i="47" s="1"/>
  <c r="AD176" i="47" s="1"/>
  <c r="AD174" i="47"/>
  <c r="AD173" i="47" s="1"/>
  <c r="AD172" i="47" s="1"/>
  <c r="X206" i="47"/>
  <c r="AX206" i="47"/>
  <c r="BN436" i="47" l="1"/>
  <c r="BN435" i="47" s="1"/>
  <c r="BN418" i="47" s="1"/>
  <c r="BN417" i="47" s="1"/>
  <c r="BN233" i="47"/>
  <c r="BN232" i="47" s="1"/>
  <c r="CH350" i="47"/>
  <c r="CH349" i="47" s="1"/>
  <c r="BN262" i="47"/>
  <c r="BN261" i="47" s="1"/>
  <c r="BN250" i="47" s="1"/>
  <c r="BN245" i="47" s="1"/>
  <c r="CH236" i="47"/>
  <c r="CH235" i="47" s="1"/>
  <c r="CH203" i="47" s="1"/>
  <c r="CH202" i="47" s="1"/>
  <c r="X205" i="47"/>
  <c r="T206" i="47"/>
  <c r="BF206" i="47"/>
  <c r="BZ9" i="47"/>
  <c r="CH436" i="47"/>
  <c r="CH435" i="47" s="1"/>
  <c r="CH418" i="47" s="1"/>
  <c r="CH417" i="47" s="1"/>
  <c r="CH262" i="47"/>
  <c r="CH261" i="47" s="1"/>
  <c r="CH250" i="47" s="1"/>
  <c r="CH245" i="47" s="1"/>
  <c r="BN236" i="47"/>
  <c r="BN235" i="47" s="1"/>
  <c r="AT263" i="47"/>
  <c r="AL262" i="47"/>
  <c r="AL261" i="47" s="1"/>
  <c r="AL236" i="47"/>
  <c r="AL235" i="47" s="1"/>
  <c r="AT237" i="47"/>
  <c r="AL205" i="47"/>
  <c r="AL204" i="47" s="1"/>
  <c r="AT206" i="47"/>
  <c r="AL174" i="47"/>
  <c r="AL173" i="47" s="1"/>
  <c r="AL172" i="47" s="1"/>
  <c r="AT175" i="47"/>
  <c r="AT351" i="47"/>
  <c r="AL350" i="47"/>
  <c r="AL349" i="47" s="1"/>
  <c r="AT182" i="47"/>
  <c r="AL181" i="47"/>
  <c r="AL180" i="47" s="1"/>
  <c r="AL176" i="47" s="1"/>
  <c r="BF176" i="47"/>
  <c r="BF151" i="47" s="1"/>
  <c r="AF206" i="47"/>
  <c r="BF205" i="47" l="1"/>
  <c r="BF204" i="47" s="1"/>
  <c r="BF203" i="47" s="1"/>
  <c r="BF202" i="47" s="1"/>
  <c r="BF9" i="47" s="1"/>
  <c r="CH9" i="47"/>
  <c r="X204" i="47"/>
  <c r="T204" i="47" s="1"/>
  <c r="T205" i="47"/>
  <c r="BN206" i="47"/>
  <c r="AN206" i="47"/>
  <c r="AT181" i="47"/>
  <c r="AT180" i="47" s="1"/>
  <c r="AT176" i="47" s="1"/>
  <c r="AT174" i="47"/>
  <c r="AT173" i="47" s="1"/>
  <c r="AT172" i="47" s="1"/>
  <c r="AT205" i="47"/>
  <c r="AT204" i="47" s="1"/>
  <c r="AT236" i="47"/>
  <c r="AT235" i="47" s="1"/>
  <c r="AT350" i="47"/>
  <c r="AT349" i="47" s="1"/>
  <c r="AT262" i="47"/>
  <c r="AT261" i="47" s="1"/>
  <c r="AF205" i="47"/>
  <c r="AF204" i="47" s="1"/>
  <c r="BN205" i="47" l="1"/>
  <c r="BN204" i="47" s="1"/>
  <c r="BN203" i="47" s="1"/>
  <c r="BN202" i="47" s="1"/>
  <c r="BN9" i="47" s="1"/>
  <c r="AV206" i="47"/>
  <c r="AN205" i="47"/>
  <c r="AN204" i="47" s="1"/>
  <c r="AV205" i="47" l="1"/>
  <c r="AV204" i="47" s="1"/>
  <c r="BT187" i="47" l="1"/>
  <c r="AZ187" i="47"/>
  <c r="BT438" i="47"/>
  <c r="AZ438" i="47"/>
  <c r="X187" i="47"/>
  <c r="X226" i="47"/>
  <c r="X225" i="47" l="1"/>
  <c r="T226" i="47"/>
  <c r="X186" i="47"/>
  <c r="T187" i="47"/>
  <c r="BH438" i="47"/>
  <c r="CB438" i="47"/>
  <c r="BH187" i="47"/>
  <c r="CB187" i="47"/>
  <c r="V281" i="47"/>
  <c r="V278" i="47"/>
  <c r="BP438" i="47" l="1"/>
  <c r="BP436" i="47" s="1"/>
  <c r="BP435" i="47" s="1"/>
  <c r="R278" i="47"/>
  <c r="R281" i="47"/>
  <c r="X185" i="47"/>
  <c r="T186" i="47"/>
  <c r="X224" i="47"/>
  <c r="T224" i="47" s="1"/>
  <c r="T225" i="47"/>
  <c r="BP187" i="47"/>
  <c r="CJ187" i="47"/>
  <c r="CJ438" i="47"/>
  <c r="CJ437" i="47" s="1"/>
  <c r="CB186" i="47"/>
  <c r="CB185" i="47" s="1"/>
  <c r="CB184" i="47" s="1"/>
  <c r="CB183" i="47" s="1"/>
  <c r="CB437" i="47"/>
  <c r="CB436" i="47"/>
  <c r="CB435" i="47" s="1"/>
  <c r="BH186" i="47"/>
  <c r="BH185" i="47" s="1"/>
  <c r="BH184" i="47" s="1"/>
  <c r="BH183" i="47" s="1"/>
  <c r="BH437" i="47"/>
  <c r="BH436" i="47"/>
  <c r="BH435" i="47" s="1"/>
  <c r="BP437" i="47" l="1"/>
  <c r="BP186" i="47"/>
  <c r="BP185" i="47" s="1"/>
  <c r="BP184" i="47" s="1"/>
  <c r="BP183" i="47" s="1"/>
  <c r="CJ436" i="47"/>
  <c r="CJ435" i="47" s="1"/>
  <c r="CJ186" i="47"/>
  <c r="CJ185" i="47" s="1"/>
  <c r="CJ184" i="47" s="1"/>
  <c r="CJ183" i="47" s="1"/>
  <c r="X184" i="47"/>
  <c r="T185" i="47"/>
  <c r="X183" i="47" l="1"/>
  <c r="T183" i="47" s="1"/>
  <c r="T184" i="47"/>
  <c r="BU205" i="47" l="1"/>
  <c r="BU204" i="47" s="1"/>
  <c r="BT205" i="47"/>
  <c r="BT204" i="47" s="1"/>
  <c r="BS205" i="47"/>
  <c r="BS204" i="47" s="1"/>
  <c r="BR205" i="47"/>
  <c r="BR204" i="47" s="1"/>
  <c r="BA205" i="47"/>
  <c r="BA204" i="47" s="1"/>
  <c r="AZ205" i="47"/>
  <c r="AZ204" i="47" s="1"/>
  <c r="AY205" i="47"/>
  <c r="AY204" i="47" s="1"/>
  <c r="AX205" i="47"/>
  <c r="AX204" i="47" s="1"/>
  <c r="V205" i="47"/>
  <c r="R205" i="47" s="1"/>
  <c r="V204" i="47" l="1"/>
  <c r="R204" i="47" s="1"/>
  <c r="BR286" i="47" l="1"/>
  <c r="AX286" i="47"/>
  <c r="AX30" i="47"/>
  <c r="AZ30" i="47"/>
  <c r="BA30" i="47"/>
  <c r="BR30" i="47"/>
  <c r="BS31" i="47"/>
  <c r="AY31" i="47"/>
  <c r="W31" i="47"/>
  <c r="BU30" i="47"/>
  <c r="BT30" i="47"/>
  <c r="V30" i="47"/>
  <c r="R30" i="47" s="1"/>
  <c r="BS29" i="47"/>
  <c r="AY29" i="47"/>
  <c r="W29" i="47"/>
  <c r="BU28" i="47"/>
  <c r="BT28" i="47"/>
  <c r="BR28" i="47"/>
  <c r="BA28" i="47"/>
  <c r="AZ28" i="47"/>
  <c r="AZ27" i="47" s="1"/>
  <c r="AX28" i="47"/>
  <c r="V28" i="47"/>
  <c r="R28" i="47" s="1"/>
  <c r="S29" i="47" l="1"/>
  <c r="S31" i="47"/>
  <c r="CA31" i="47"/>
  <c r="BG29" i="47"/>
  <c r="CA29" i="47"/>
  <c r="BG31" i="47"/>
  <c r="W28" i="47"/>
  <c r="S28" i="47" s="1"/>
  <c r="W30" i="47"/>
  <c r="S30" i="47" s="1"/>
  <c r="BT27" i="47"/>
  <c r="BU27" i="47"/>
  <c r="BA27" i="47"/>
  <c r="AY28" i="47"/>
  <c r="AY30" i="47"/>
  <c r="BS28" i="47"/>
  <c r="BS30" i="47"/>
  <c r="BR27" i="47"/>
  <c r="V27" i="47"/>
  <c r="R27" i="47" s="1"/>
  <c r="AX27" i="47"/>
  <c r="X138" i="47"/>
  <c r="BU136" i="47"/>
  <c r="BU135" i="47" s="1"/>
  <c r="V137" i="47"/>
  <c r="R137" i="47" s="1"/>
  <c r="T138" i="47" l="1"/>
  <c r="BO31" i="47"/>
  <c r="BO29" i="47"/>
  <c r="CI29" i="47"/>
  <c r="CI31" i="47"/>
  <c r="X137" i="47"/>
  <c r="BG30" i="47"/>
  <c r="BG28" i="47"/>
  <c r="CA28" i="47"/>
  <c r="CA30" i="47"/>
  <c r="W27" i="47"/>
  <c r="S27" i="47" s="1"/>
  <c r="BS27" i="47"/>
  <c r="AY27" i="47"/>
  <c r="V136" i="47"/>
  <c r="V135" i="47" s="1"/>
  <c r="CI28" i="47" l="1"/>
  <c r="BO28" i="47"/>
  <c r="BO30" i="47"/>
  <c r="CI30" i="47"/>
  <c r="R136" i="47"/>
  <c r="R135" i="47" s="1"/>
  <c r="X136" i="47"/>
  <c r="X135" i="47" s="1"/>
  <c r="T137" i="47"/>
  <c r="CA27" i="47"/>
  <c r="BG27" i="47"/>
  <c r="BU186" i="47"/>
  <c r="BU185" i="47" s="1"/>
  <c r="BU184" i="47" s="1"/>
  <c r="BU183" i="47" s="1"/>
  <c r="BT186" i="47"/>
  <c r="BT185" i="47" s="1"/>
  <c r="BT184" i="47" s="1"/>
  <c r="BT183" i="47" s="1"/>
  <c r="BS186" i="47"/>
  <c r="BS185" i="47" s="1"/>
  <c r="BS184" i="47" s="1"/>
  <c r="BS183" i="47" s="1"/>
  <c r="BR186" i="47"/>
  <c r="BR185" i="47" s="1"/>
  <c r="BR184" i="47" s="1"/>
  <c r="BR183" i="47" s="1"/>
  <c r="BA186" i="47"/>
  <c r="BA185" i="47" s="1"/>
  <c r="BA184" i="47" s="1"/>
  <c r="BA183" i="47" s="1"/>
  <c r="AZ186" i="47"/>
  <c r="AY186" i="47"/>
  <c r="AY185" i="47" s="1"/>
  <c r="AY184" i="47" s="1"/>
  <c r="AY183" i="47" s="1"/>
  <c r="AX186" i="47"/>
  <c r="AX185" i="47" s="1"/>
  <c r="AX184" i="47" s="1"/>
  <c r="AX183" i="47" s="1"/>
  <c r="V186" i="47"/>
  <c r="R186" i="47" s="1"/>
  <c r="CI27" i="47" l="1"/>
  <c r="BO27" i="47"/>
  <c r="T136" i="47"/>
  <c r="T135" i="47" s="1"/>
  <c r="AZ185" i="47"/>
  <c r="V185" i="47"/>
  <c r="R185" i="47" s="1"/>
  <c r="AZ184" i="47" l="1"/>
  <c r="V184" i="47"/>
  <c r="R184" i="47" s="1"/>
  <c r="V183" i="47" l="1"/>
  <c r="R183" i="47" s="1"/>
  <c r="AZ183" i="47"/>
  <c r="BS224" i="47" l="1"/>
  <c r="BT224" i="47"/>
  <c r="BU224" i="47"/>
  <c r="BU429" i="47"/>
  <c r="BU428" i="47" s="1"/>
  <c r="BT429" i="47"/>
  <c r="BT428" i="47" s="1"/>
  <c r="BS429" i="47"/>
  <c r="BS428" i="47" s="1"/>
  <c r="BR429" i="47"/>
  <c r="BR428" i="47" s="1"/>
  <c r="BA429" i="47"/>
  <c r="BA428" i="47" s="1"/>
  <c r="AZ429" i="47"/>
  <c r="AZ428" i="47" s="1"/>
  <c r="AY429" i="47"/>
  <c r="AY428" i="47" s="1"/>
  <c r="AX429" i="47"/>
  <c r="AX428" i="47" s="1"/>
  <c r="V429" i="47"/>
  <c r="R429" i="47" s="1"/>
  <c r="BR225" i="47"/>
  <c r="BR224" i="47" s="1"/>
  <c r="BA225" i="47"/>
  <c r="BA224" i="47" s="1"/>
  <c r="AZ225" i="47"/>
  <c r="AZ224" i="47" s="1"/>
  <c r="AY225" i="47"/>
  <c r="AY224" i="47" s="1"/>
  <c r="AX225" i="47"/>
  <c r="AX224" i="47" s="1"/>
  <c r="V225" i="47"/>
  <c r="R225" i="47" s="1"/>
  <c r="V428" i="47" l="1"/>
  <c r="R428" i="47" s="1"/>
  <c r="V224" i="47"/>
  <c r="R224" i="47" s="1"/>
  <c r="V208" i="47" l="1"/>
  <c r="R208" i="47" s="1"/>
  <c r="AX208" i="47"/>
  <c r="AX207" i="47" s="1"/>
  <c r="AY208" i="47"/>
  <c r="AY207" i="47" s="1"/>
  <c r="AZ208" i="47"/>
  <c r="AZ207" i="47" s="1"/>
  <c r="BA208" i="47"/>
  <c r="BA207" i="47" s="1"/>
  <c r="BR208" i="47"/>
  <c r="BR207" i="47" s="1"/>
  <c r="BS208" i="47"/>
  <c r="BS207" i="47" s="1"/>
  <c r="BT208" i="47"/>
  <c r="BT207" i="47" s="1"/>
  <c r="BU208" i="47"/>
  <c r="BU207" i="47" s="1"/>
  <c r="V207" i="47" l="1"/>
  <c r="R207" i="47" s="1"/>
  <c r="BU467" i="47"/>
  <c r="BT466" i="47"/>
  <c r="BT465" i="47" s="1"/>
  <c r="BS466" i="47"/>
  <c r="BS465" i="47" s="1"/>
  <c r="BR466" i="47"/>
  <c r="BR465" i="47" s="1"/>
  <c r="BT464" i="47"/>
  <c r="BU463" i="47"/>
  <c r="BU462" i="47" s="1"/>
  <c r="BS463" i="47"/>
  <c r="BS462" i="47" s="1"/>
  <c r="BR463" i="47"/>
  <c r="BR462" i="47" s="1"/>
  <c r="BT461" i="47"/>
  <c r="BU460" i="47"/>
  <c r="BU459" i="47" s="1"/>
  <c r="BS460" i="47"/>
  <c r="BS459" i="47" s="1"/>
  <c r="BR460" i="47"/>
  <c r="BR459" i="47" s="1"/>
  <c r="BT455" i="47"/>
  <c r="BU454" i="47"/>
  <c r="BS454" i="47"/>
  <c r="BR454" i="47"/>
  <c r="BT453" i="47"/>
  <c r="BU452" i="47"/>
  <c r="BU451" i="47" s="1"/>
  <c r="BU450" i="47" s="1"/>
  <c r="BU449" i="47" s="1"/>
  <c r="BU448" i="47" s="1"/>
  <c r="BS452" i="47"/>
  <c r="BR452" i="47"/>
  <c r="BR451" i="47" s="1"/>
  <c r="BR450" i="47" s="1"/>
  <c r="BR449" i="47" s="1"/>
  <c r="BR448" i="47" s="1"/>
  <c r="BT447" i="47"/>
  <c r="BU446" i="47"/>
  <c r="BU445" i="47" s="1"/>
  <c r="BS446" i="47"/>
  <c r="BS445" i="47" s="1"/>
  <c r="BR446" i="47"/>
  <c r="BR445" i="47" s="1"/>
  <c r="BS443" i="47"/>
  <c r="BU442" i="47"/>
  <c r="BU441" i="47" s="1"/>
  <c r="BU440" i="47" s="1"/>
  <c r="BT442" i="47"/>
  <c r="BT441" i="47" s="1"/>
  <c r="BT440" i="47" s="1"/>
  <c r="BR442" i="47"/>
  <c r="BR441" i="47" s="1"/>
  <c r="BR440" i="47" s="1"/>
  <c r="BU437" i="47"/>
  <c r="BT437" i="47"/>
  <c r="BS437" i="47"/>
  <c r="BR437" i="47"/>
  <c r="BU436" i="47"/>
  <c r="BT436" i="47"/>
  <c r="BT435" i="47" s="1"/>
  <c r="BS436" i="47"/>
  <c r="BS435" i="47" s="1"/>
  <c r="BR436" i="47"/>
  <c r="BR435" i="47" s="1"/>
  <c r="BU435" i="47"/>
  <c r="BT434" i="47"/>
  <c r="BU433" i="47"/>
  <c r="BU432" i="47" s="1"/>
  <c r="BU431" i="47" s="1"/>
  <c r="BS433" i="47"/>
  <c r="BS432" i="47" s="1"/>
  <c r="BS431" i="47" s="1"/>
  <c r="BR433" i="47"/>
  <c r="BR432" i="47" s="1"/>
  <c r="BR431" i="47" s="1"/>
  <c r="BU427" i="47"/>
  <c r="BT426" i="47"/>
  <c r="BT425" i="47" s="1"/>
  <c r="BS426" i="47"/>
  <c r="BS425" i="47" s="1"/>
  <c r="BR426" i="47"/>
  <c r="BR425" i="47" s="1"/>
  <c r="BT424" i="47"/>
  <c r="BU423" i="47"/>
  <c r="CC423" i="47" s="1"/>
  <c r="BS423" i="47"/>
  <c r="BR423" i="47"/>
  <c r="BT422" i="47"/>
  <c r="BU421" i="47"/>
  <c r="BS421" i="47"/>
  <c r="BS420" i="47" s="1"/>
  <c r="BS419" i="47" s="1"/>
  <c r="BR421" i="47"/>
  <c r="BR420" i="47" s="1"/>
  <c r="BS395" i="47"/>
  <c r="BU394" i="47"/>
  <c r="BU393" i="47" s="1"/>
  <c r="BU392" i="47" s="1"/>
  <c r="BT394" i="47"/>
  <c r="BT393" i="47" s="1"/>
  <c r="BT392" i="47" s="1"/>
  <c r="BR394" i="47"/>
  <c r="BR393" i="47" s="1"/>
  <c r="BR392" i="47" s="1"/>
  <c r="BS391" i="47"/>
  <c r="BS390" i="47"/>
  <c r="BU389" i="47"/>
  <c r="BU388" i="47" s="1"/>
  <c r="BT389" i="47"/>
  <c r="BT388" i="47" s="1"/>
  <c r="BR389" i="47"/>
  <c r="BR388" i="47" s="1"/>
  <c r="BS387" i="47"/>
  <c r="BU386" i="47"/>
  <c r="BU385" i="47" s="1"/>
  <c r="BT386" i="47"/>
  <c r="BT385" i="47" s="1"/>
  <c r="BR386" i="47"/>
  <c r="BR385" i="47" s="1"/>
  <c r="BS384" i="47"/>
  <c r="BU383" i="47"/>
  <c r="BU382" i="47" s="1"/>
  <c r="BT383" i="47"/>
  <c r="BT382" i="47" s="1"/>
  <c r="BR383" i="47"/>
  <c r="BR382" i="47" s="1"/>
  <c r="BS376" i="47"/>
  <c r="BU375" i="47"/>
  <c r="BU374" i="47" s="1"/>
  <c r="BT375" i="47"/>
  <c r="BT374" i="47" s="1"/>
  <c r="BR375" i="47"/>
  <c r="BR374" i="47" s="1"/>
  <c r="BT373" i="47"/>
  <c r="BU372" i="47"/>
  <c r="BS372" i="47"/>
  <c r="BR372" i="47"/>
  <c r="BT371" i="47"/>
  <c r="BU370" i="47"/>
  <c r="BS370" i="47"/>
  <c r="BR370" i="47"/>
  <c r="BT369" i="47"/>
  <c r="BU368" i="47"/>
  <c r="BS368" i="47"/>
  <c r="BR368" i="47"/>
  <c r="BT366" i="47"/>
  <c r="BU365" i="47"/>
  <c r="BU364" i="47" s="1"/>
  <c r="BS365" i="47"/>
  <c r="BS364" i="47" s="1"/>
  <c r="BR365" i="47"/>
  <c r="BR364" i="47" s="1"/>
  <c r="BS363" i="47"/>
  <c r="BU362" i="47"/>
  <c r="CC362" i="47" s="1"/>
  <c r="BT362" i="47"/>
  <c r="BR362" i="47"/>
  <c r="BS361" i="47"/>
  <c r="BU360" i="47"/>
  <c r="BU359" i="47" s="1"/>
  <c r="BT360" i="47"/>
  <c r="BT359" i="47" s="1"/>
  <c r="BR360" i="47"/>
  <c r="BT357" i="47"/>
  <c r="BU356" i="47"/>
  <c r="BS356" i="47"/>
  <c r="BR356" i="47"/>
  <c r="BT355" i="47"/>
  <c r="BU354" i="47"/>
  <c r="BU353" i="47" s="1"/>
  <c r="BU352" i="47" s="1"/>
  <c r="BS354" i="47"/>
  <c r="BS353" i="47" s="1"/>
  <c r="BS352" i="47" s="1"/>
  <c r="BR354" i="47"/>
  <c r="BR353" i="47" s="1"/>
  <c r="BR352" i="47" s="1"/>
  <c r="BU350" i="47"/>
  <c r="BT350" i="47"/>
  <c r="BT349" i="47" s="1"/>
  <c r="BS350" i="47"/>
  <c r="BS349" i="47" s="1"/>
  <c r="BR350" i="47"/>
  <c r="BR349" i="47" s="1"/>
  <c r="BU349" i="47"/>
  <c r="BS342" i="47"/>
  <c r="BU341" i="47"/>
  <c r="BU340" i="47" s="1"/>
  <c r="BT341" i="47"/>
  <c r="BT340" i="47" s="1"/>
  <c r="BR341" i="47"/>
  <c r="BR340" i="47" s="1"/>
  <c r="BS339" i="47"/>
  <c r="BU338" i="47"/>
  <c r="BU337" i="47" s="1"/>
  <c r="BT338" i="47"/>
  <c r="BT337" i="47" s="1"/>
  <c r="BR338" i="47"/>
  <c r="BR337" i="47" s="1"/>
  <c r="BU335" i="47"/>
  <c r="BU334" i="47" s="1"/>
  <c r="BT335" i="47"/>
  <c r="BT334" i="47" s="1"/>
  <c r="BS335" i="47"/>
  <c r="BS334" i="47" s="1"/>
  <c r="BR335" i="47"/>
  <c r="BR334" i="47" s="1"/>
  <c r="BT332" i="47"/>
  <c r="BT331" i="47" s="1"/>
  <c r="BR332" i="47"/>
  <c r="BR331" i="47" s="1"/>
  <c r="BU332" i="47"/>
  <c r="BU331" i="47" s="1"/>
  <c r="BT329" i="47"/>
  <c r="BT328" i="47" s="1"/>
  <c r="BU329" i="47"/>
  <c r="BU328" i="47" s="1"/>
  <c r="BT327" i="47"/>
  <c r="BU326" i="47"/>
  <c r="BU325" i="47" s="1"/>
  <c r="BS326" i="47"/>
  <c r="BS325" i="47" s="1"/>
  <c r="BR326" i="47"/>
  <c r="BR325" i="47" s="1"/>
  <c r="BT324" i="47"/>
  <c r="BU323" i="47"/>
  <c r="BU322" i="47" s="1"/>
  <c r="BS323" i="47"/>
  <c r="BS322" i="47" s="1"/>
  <c r="BT321" i="47"/>
  <c r="BU320" i="47"/>
  <c r="BS320" i="47"/>
  <c r="BS318" i="47"/>
  <c r="BU317" i="47"/>
  <c r="BU316" i="47" s="1"/>
  <c r="BT317" i="47"/>
  <c r="BT316" i="47" s="1"/>
  <c r="BR317" i="47"/>
  <c r="BR316" i="47" s="1"/>
  <c r="BU314" i="47"/>
  <c r="CC314" i="47" s="1"/>
  <c r="CK314" i="47" s="1"/>
  <c r="BT314" i="47"/>
  <c r="CB314" i="47" s="1"/>
  <c r="CJ314" i="47" s="1"/>
  <c r="BS314" i="47"/>
  <c r="BR314" i="47"/>
  <c r="BS305" i="47"/>
  <c r="BU304" i="47"/>
  <c r="BU303" i="47" s="1"/>
  <c r="BT304" i="47"/>
  <c r="BT303" i="47" s="1"/>
  <c r="BR304" i="47"/>
  <c r="BR303" i="47" s="1"/>
  <c r="BT302" i="47"/>
  <c r="BU301" i="47"/>
  <c r="BU300" i="47" s="1"/>
  <c r="BS301" i="47"/>
  <c r="BS300" i="47" s="1"/>
  <c r="BR301" i="47"/>
  <c r="BR300" i="47" s="1"/>
  <c r="BT299" i="47"/>
  <c r="BU298" i="47"/>
  <c r="BU297" i="47" s="1"/>
  <c r="BS298" i="47"/>
  <c r="BS297" i="47" s="1"/>
  <c r="BR298" i="47"/>
  <c r="BR297" i="47" s="1"/>
  <c r="BT296" i="47"/>
  <c r="BU295" i="47"/>
  <c r="BU294" i="47" s="1"/>
  <c r="BS295" i="47"/>
  <c r="BS294" i="47" s="1"/>
  <c r="BS293" i="47"/>
  <c r="BU292" i="47"/>
  <c r="BU291" i="47" s="1"/>
  <c r="BT292" i="47"/>
  <c r="BT291" i="47" s="1"/>
  <c r="BR292" i="47"/>
  <c r="BR291" i="47" s="1"/>
  <c r="BU287" i="47"/>
  <c r="BT286" i="47"/>
  <c r="BS286" i="47"/>
  <c r="BT284" i="47"/>
  <c r="BU283" i="47"/>
  <c r="BU282" i="47" s="1"/>
  <c r="BS283" i="47"/>
  <c r="BS282" i="47" s="1"/>
  <c r="BR283" i="47"/>
  <c r="BR282" i="47" s="1"/>
  <c r="BT281" i="47"/>
  <c r="BU280" i="47"/>
  <c r="BS280" i="47"/>
  <c r="BR280" i="47"/>
  <c r="BT278" i="47"/>
  <c r="BU277" i="47"/>
  <c r="BU276" i="47" s="1"/>
  <c r="BS277" i="47"/>
  <c r="BR277" i="47"/>
  <c r="BR276" i="47" s="1"/>
  <c r="BT267" i="47"/>
  <c r="BU266" i="47"/>
  <c r="BU265" i="47" s="1"/>
  <c r="BU264" i="47" s="1"/>
  <c r="BS266" i="47"/>
  <c r="BS265" i="47" s="1"/>
  <c r="BS264" i="47" s="1"/>
  <c r="BR266" i="47"/>
  <c r="BR265" i="47" s="1"/>
  <c r="BR264" i="47" s="1"/>
  <c r="BU262" i="47"/>
  <c r="BT262" i="47"/>
  <c r="BS262" i="47"/>
  <c r="BS261" i="47" s="1"/>
  <c r="BR262" i="47"/>
  <c r="BR261" i="47" s="1"/>
  <c r="BU261" i="47"/>
  <c r="BT261" i="47"/>
  <c r="BS255" i="47"/>
  <c r="BU254" i="47"/>
  <c r="BU251" i="47" s="1"/>
  <c r="BT254" i="47"/>
  <c r="BT251" i="47" s="1"/>
  <c r="BR254" i="47"/>
  <c r="BR251" i="47" s="1"/>
  <c r="BT249" i="47"/>
  <c r="BU248" i="47"/>
  <c r="BU247" i="47" s="1"/>
  <c r="BU246" i="47" s="1"/>
  <c r="BS248" i="47"/>
  <c r="BS247" i="47" s="1"/>
  <c r="BS246" i="47" s="1"/>
  <c r="BR248" i="47"/>
  <c r="BR247" i="47" s="1"/>
  <c r="BR246" i="47" s="1"/>
  <c r="BT244" i="47"/>
  <c r="BU243" i="47"/>
  <c r="BU242" i="47" s="1"/>
  <c r="BU241" i="47" s="1"/>
  <c r="BS243" i="47"/>
  <c r="BS242" i="47" s="1"/>
  <c r="BS241" i="47" s="1"/>
  <c r="BR243" i="47"/>
  <c r="BR242" i="47" s="1"/>
  <c r="BR241" i="47" s="1"/>
  <c r="BT240" i="47"/>
  <c r="BU239" i="47"/>
  <c r="BU238" i="47" s="1"/>
  <c r="BS239" i="47"/>
  <c r="BS238" i="47" s="1"/>
  <c r="BR239" i="47"/>
  <c r="BR238" i="47" s="1"/>
  <c r="BU236" i="47"/>
  <c r="BT236" i="47"/>
  <c r="BT235" i="47" s="1"/>
  <c r="BS236" i="47"/>
  <c r="BS235" i="47" s="1"/>
  <c r="BR236" i="47"/>
  <c r="BR235" i="47" s="1"/>
  <c r="BU235" i="47"/>
  <c r="BU233" i="47"/>
  <c r="BT233" i="47"/>
  <c r="BT232" i="47" s="1"/>
  <c r="BS233" i="47"/>
  <c r="BS232" i="47" s="1"/>
  <c r="BR233" i="47"/>
  <c r="BR232" i="47" s="1"/>
  <c r="BU232" i="47"/>
  <c r="BU231" i="47"/>
  <c r="BT230" i="47"/>
  <c r="BS230" i="47"/>
  <c r="BR230" i="47"/>
  <c r="BU229" i="47"/>
  <c r="BT228" i="47"/>
  <c r="BT227" i="47" s="1"/>
  <c r="BS228" i="47"/>
  <c r="BS227" i="47" s="1"/>
  <c r="BR228" i="47"/>
  <c r="BR227" i="47" s="1"/>
  <c r="BT223" i="47"/>
  <c r="BU222" i="47"/>
  <c r="BS222" i="47"/>
  <c r="BR222" i="47"/>
  <c r="BT221" i="47"/>
  <c r="BU220" i="47"/>
  <c r="BU219" i="47" s="1"/>
  <c r="BS220" i="47"/>
  <c r="BS219" i="47" s="1"/>
  <c r="BR220" i="47"/>
  <c r="BR219" i="47" s="1"/>
  <c r="BT218" i="47"/>
  <c r="BU217" i="47"/>
  <c r="BU216" i="47" s="1"/>
  <c r="BS217" i="47"/>
  <c r="BS216" i="47" s="1"/>
  <c r="BR217" i="47"/>
  <c r="BR216" i="47" s="1"/>
  <c r="BT215" i="47"/>
  <c r="BU214" i="47"/>
  <c r="BU213" i="47" s="1"/>
  <c r="BS214" i="47"/>
  <c r="BS213" i="47" s="1"/>
  <c r="BR214" i="47"/>
  <c r="BR213" i="47" s="1"/>
  <c r="BS212" i="47"/>
  <c r="BU211" i="47"/>
  <c r="BU210" i="47" s="1"/>
  <c r="BT211" i="47"/>
  <c r="BT210" i="47" s="1"/>
  <c r="BR211" i="47"/>
  <c r="BR210" i="47" s="1"/>
  <c r="BS201" i="47"/>
  <c r="BU200" i="47"/>
  <c r="BU199" i="47" s="1"/>
  <c r="BT200" i="47"/>
  <c r="BT199" i="47" s="1"/>
  <c r="BR200" i="47"/>
  <c r="BR199" i="47" s="1"/>
  <c r="BT198" i="47"/>
  <c r="BU197" i="47"/>
  <c r="BU196" i="47" s="1"/>
  <c r="BS197" i="47"/>
  <c r="BS196" i="47" s="1"/>
  <c r="BR197" i="47"/>
  <c r="BR196" i="47" s="1"/>
  <c r="BT195" i="47"/>
  <c r="BU194" i="47"/>
  <c r="BU193" i="47" s="1"/>
  <c r="BS194" i="47"/>
  <c r="BS193" i="47" s="1"/>
  <c r="BR194" i="47"/>
  <c r="BR193" i="47" s="1"/>
  <c r="BT192" i="47"/>
  <c r="BU191" i="47"/>
  <c r="BU190" i="47" s="1"/>
  <c r="BU189" i="47" s="1"/>
  <c r="BS191" i="47"/>
  <c r="BS190" i="47" s="1"/>
  <c r="BR191" i="47"/>
  <c r="BR190" i="47" s="1"/>
  <c r="BR189" i="47" s="1"/>
  <c r="BT181" i="47"/>
  <c r="BT180" i="47" s="1"/>
  <c r="BT176" i="47" s="1"/>
  <c r="BS181" i="47"/>
  <c r="BS180" i="47" s="1"/>
  <c r="BS176" i="47" s="1"/>
  <c r="BU181" i="47"/>
  <c r="BU180" i="47" s="1"/>
  <c r="BU176" i="47" s="1"/>
  <c r="BU174" i="47"/>
  <c r="BU173" i="47" s="1"/>
  <c r="BU172" i="47" s="1"/>
  <c r="BT174" i="47"/>
  <c r="BT173" i="47" s="1"/>
  <c r="BT172" i="47" s="1"/>
  <c r="BS174" i="47"/>
  <c r="BS173" i="47" s="1"/>
  <c r="BS172" i="47" s="1"/>
  <c r="BR174" i="47"/>
  <c r="BR173" i="47" s="1"/>
  <c r="BR172" i="47" s="1"/>
  <c r="BT168" i="47"/>
  <c r="BU167" i="47"/>
  <c r="BU166" i="47" s="1"/>
  <c r="BS167" i="47"/>
  <c r="BS166" i="47" s="1"/>
  <c r="BR167" i="47"/>
  <c r="BR166" i="47" s="1"/>
  <c r="BT165" i="47"/>
  <c r="BU164" i="47"/>
  <c r="BU163" i="47" s="1"/>
  <c r="BU162" i="47" s="1"/>
  <c r="BS164" i="47"/>
  <c r="BS163" i="47" s="1"/>
  <c r="BS162" i="47" s="1"/>
  <c r="BR164" i="47"/>
  <c r="BR163" i="47" s="1"/>
  <c r="BR162" i="47" s="1"/>
  <c r="BT161" i="47"/>
  <c r="BU160" i="47"/>
  <c r="BU159" i="47" s="1"/>
  <c r="BS160" i="47"/>
  <c r="BS159" i="47" s="1"/>
  <c r="BR160" i="47"/>
  <c r="BR159" i="47" s="1"/>
  <c r="BT155" i="47"/>
  <c r="BU154" i="47"/>
  <c r="BU153" i="47" s="1"/>
  <c r="BS154" i="47"/>
  <c r="BS153" i="47" s="1"/>
  <c r="BS152" i="47" s="1"/>
  <c r="BR154" i="47"/>
  <c r="BR153" i="47" s="1"/>
  <c r="BR152" i="47" s="1"/>
  <c r="BT134" i="47"/>
  <c r="BU133" i="47"/>
  <c r="BU132" i="47" s="1"/>
  <c r="BU131" i="47" s="1"/>
  <c r="BS133" i="47"/>
  <c r="BS132" i="47" s="1"/>
  <c r="BS131" i="47" s="1"/>
  <c r="BR133" i="47"/>
  <c r="BR132" i="47" s="1"/>
  <c r="BR131" i="47" s="1"/>
  <c r="BT130" i="47"/>
  <c r="BU129" i="47"/>
  <c r="BU128" i="47" s="1"/>
  <c r="BS129" i="47"/>
  <c r="BS128" i="47" s="1"/>
  <c r="BR129" i="47"/>
  <c r="BR128" i="47" s="1"/>
  <c r="BT127" i="47"/>
  <c r="BU126" i="47"/>
  <c r="BU125" i="47" s="1"/>
  <c r="BU121" i="47" s="1"/>
  <c r="BS126" i="47"/>
  <c r="BS125" i="47" s="1"/>
  <c r="BS121" i="47" s="1"/>
  <c r="BS120" i="47"/>
  <c r="BU119" i="47"/>
  <c r="BU118" i="47" s="1"/>
  <c r="BU117" i="47" s="1"/>
  <c r="BT119" i="47"/>
  <c r="BT118" i="47" s="1"/>
  <c r="BT117" i="47" s="1"/>
  <c r="BR119" i="47"/>
  <c r="BR118" i="47" s="1"/>
  <c r="BR117" i="47" s="1"/>
  <c r="BT115" i="47"/>
  <c r="BU114" i="47"/>
  <c r="BU113" i="47" s="1"/>
  <c r="BS114" i="47"/>
  <c r="BS113" i="47" s="1"/>
  <c r="BR114" i="47"/>
  <c r="BR113" i="47" s="1"/>
  <c r="BT112" i="47"/>
  <c r="BU111" i="47"/>
  <c r="BS111" i="47"/>
  <c r="BR111" i="47"/>
  <c r="BT110" i="47"/>
  <c r="BU109" i="47"/>
  <c r="BS109" i="47"/>
  <c r="BR109" i="47"/>
  <c r="BT108" i="47"/>
  <c r="BU107" i="47"/>
  <c r="BU106" i="47" s="1"/>
  <c r="BS107" i="47"/>
  <c r="BS106" i="47" s="1"/>
  <c r="BS105" i="47" s="1"/>
  <c r="BS104" i="47" s="1"/>
  <c r="BR107" i="47"/>
  <c r="BR106" i="47" s="1"/>
  <c r="BS103" i="47"/>
  <c r="BU102" i="47"/>
  <c r="BT102" i="47"/>
  <c r="BR102" i="47"/>
  <c r="BU101" i="47"/>
  <c r="BT100" i="47"/>
  <c r="BS100" i="47"/>
  <c r="BR100" i="47"/>
  <c r="BU99" i="47"/>
  <c r="BT98" i="47"/>
  <c r="BS98" i="47"/>
  <c r="BR98" i="47"/>
  <c r="BR97" i="47" s="1"/>
  <c r="BR96" i="47" s="1"/>
  <c r="BR95" i="47" s="1"/>
  <c r="BT94" i="47"/>
  <c r="BU93" i="47"/>
  <c r="BU92" i="47" s="1"/>
  <c r="BS93" i="47"/>
  <c r="BS92" i="47" s="1"/>
  <c r="BR93" i="47"/>
  <c r="BR92" i="47" s="1"/>
  <c r="BT88" i="47"/>
  <c r="BU87" i="47"/>
  <c r="BU86" i="47" s="1"/>
  <c r="BS87" i="47"/>
  <c r="BS86" i="47" s="1"/>
  <c r="BR87" i="47"/>
  <c r="BR86" i="47" s="1"/>
  <c r="BT85" i="47"/>
  <c r="BU84" i="47"/>
  <c r="BU83" i="47" s="1"/>
  <c r="BS84" i="47"/>
  <c r="BS83" i="47" s="1"/>
  <c r="BR84" i="47"/>
  <c r="BR83" i="47" s="1"/>
  <c r="BS77" i="47"/>
  <c r="BU76" i="47"/>
  <c r="BU75" i="47" s="1"/>
  <c r="BT76" i="47"/>
  <c r="BT75" i="47" s="1"/>
  <c r="BR76" i="47"/>
  <c r="BR75" i="47" s="1"/>
  <c r="BU58" i="47"/>
  <c r="BT57" i="47"/>
  <c r="BT56" i="47" s="1"/>
  <c r="BS57" i="47"/>
  <c r="BS56" i="47" s="1"/>
  <c r="BR57" i="47"/>
  <c r="BR56" i="47" s="1"/>
  <c r="BT55" i="47"/>
  <c r="BU54" i="47"/>
  <c r="BU53" i="47" s="1"/>
  <c r="BS54" i="47"/>
  <c r="BS53" i="47" s="1"/>
  <c r="BR54" i="47"/>
  <c r="BR53" i="47" s="1"/>
  <c r="BT52" i="47"/>
  <c r="BU51" i="47"/>
  <c r="BU50" i="47" s="1"/>
  <c r="BS51" i="47"/>
  <c r="BS50" i="47" s="1"/>
  <c r="BR51" i="47"/>
  <c r="BR50" i="47" s="1"/>
  <c r="BT49" i="47"/>
  <c r="BU48" i="47"/>
  <c r="BU47" i="47" s="1"/>
  <c r="BS48" i="47"/>
  <c r="BS47" i="47" s="1"/>
  <c r="BR48" i="47"/>
  <c r="BR47" i="47" s="1"/>
  <c r="BT46" i="47"/>
  <c r="BU45" i="47"/>
  <c r="BS45" i="47"/>
  <c r="BR45" i="47"/>
  <c r="BT44" i="47"/>
  <c r="BU43" i="47"/>
  <c r="BS43" i="47"/>
  <c r="BR43" i="47"/>
  <c r="BT42" i="47"/>
  <c r="BU41" i="47"/>
  <c r="BU40" i="47" s="1"/>
  <c r="BS41" i="47"/>
  <c r="BS40" i="47" s="1"/>
  <c r="BR41" i="47"/>
  <c r="BR40" i="47" s="1"/>
  <c r="BT39" i="47"/>
  <c r="BU38" i="47"/>
  <c r="BU37" i="47" s="1"/>
  <c r="BS38" i="47"/>
  <c r="BS37" i="47" s="1"/>
  <c r="BR38" i="47"/>
  <c r="BR37" i="47" s="1"/>
  <c r="BS36" i="47"/>
  <c r="BU35" i="47"/>
  <c r="BT35" i="47"/>
  <c r="BR35" i="47"/>
  <c r="BS34" i="47"/>
  <c r="BU33" i="47"/>
  <c r="BT33" i="47"/>
  <c r="BR33" i="47"/>
  <c r="BR32" i="47" s="1"/>
  <c r="BS26" i="47"/>
  <c r="BU25" i="47"/>
  <c r="BT25" i="47"/>
  <c r="BR25" i="47"/>
  <c r="BU24" i="47"/>
  <c r="BT23" i="47"/>
  <c r="BS23" i="47"/>
  <c r="BR23" i="47"/>
  <c r="BR22" i="47" s="1"/>
  <c r="BS21" i="47"/>
  <c r="BU20" i="47"/>
  <c r="BT20" i="47"/>
  <c r="BS19" i="47"/>
  <c r="BU18" i="47"/>
  <c r="BT18" i="47"/>
  <c r="BS16" i="47"/>
  <c r="BU15" i="47"/>
  <c r="BT15" i="47"/>
  <c r="BR15" i="47"/>
  <c r="BS14" i="47"/>
  <c r="BU13" i="47"/>
  <c r="BU12" i="47" s="1"/>
  <c r="BT13" i="47"/>
  <c r="BT12" i="47" s="1"/>
  <c r="BR13" i="47"/>
  <c r="BA467" i="47"/>
  <c r="AZ466" i="47"/>
  <c r="AZ465" i="47" s="1"/>
  <c r="AY466" i="47"/>
  <c r="AY465" i="47" s="1"/>
  <c r="AX466" i="47"/>
  <c r="AX465" i="47" s="1"/>
  <c r="AZ464" i="47"/>
  <c r="BA463" i="47"/>
  <c r="BA462" i="47" s="1"/>
  <c r="AY463" i="47"/>
  <c r="AY462" i="47" s="1"/>
  <c r="AX463" i="47"/>
  <c r="AX462" i="47" s="1"/>
  <c r="AZ461" i="47"/>
  <c r="BA460" i="47"/>
  <c r="BA459" i="47" s="1"/>
  <c r="AY460" i="47"/>
  <c r="AY459" i="47" s="1"/>
  <c r="AX460" i="47"/>
  <c r="AX459" i="47" s="1"/>
  <c r="AZ455" i="47"/>
  <c r="BA454" i="47"/>
  <c r="AY454" i="47"/>
  <c r="AX454" i="47"/>
  <c r="AZ453" i="47"/>
  <c r="BA452" i="47"/>
  <c r="BA451" i="47" s="1"/>
  <c r="BA450" i="47" s="1"/>
  <c r="BA449" i="47" s="1"/>
  <c r="BA448" i="47" s="1"/>
  <c r="AY452" i="47"/>
  <c r="AX452" i="47"/>
  <c r="AX451" i="47" s="1"/>
  <c r="AX450" i="47" s="1"/>
  <c r="AX449" i="47" s="1"/>
  <c r="AX448" i="47" s="1"/>
  <c r="AZ447" i="47"/>
  <c r="BA446" i="47"/>
  <c r="BA445" i="47" s="1"/>
  <c r="AY446" i="47"/>
  <c r="AY445" i="47" s="1"/>
  <c r="AX446" i="47"/>
  <c r="AX445" i="47" s="1"/>
  <c r="AY443" i="47"/>
  <c r="BA442" i="47"/>
  <c r="BA441" i="47" s="1"/>
  <c r="BA440" i="47" s="1"/>
  <c r="AZ442" i="47"/>
  <c r="AZ441" i="47" s="1"/>
  <c r="AZ440" i="47" s="1"/>
  <c r="AX442" i="47"/>
  <c r="AX441" i="47" s="1"/>
  <c r="AX440" i="47" s="1"/>
  <c r="BA437" i="47"/>
  <c r="AZ437" i="47"/>
  <c r="AY437" i="47"/>
  <c r="AX437" i="47"/>
  <c r="BA436" i="47"/>
  <c r="BA435" i="47" s="1"/>
  <c r="AZ436" i="47"/>
  <c r="AY436" i="47"/>
  <c r="AY435" i="47" s="1"/>
  <c r="AX436" i="47"/>
  <c r="AX435" i="47" s="1"/>
  <c r="AZ434" i="47"/>
  <c r="BA433" i="47"/>
  <c r="BA432" i="47" s="1"/>
  <c r="BA431" i="47" s="1"/>
  <c r="AY433" i="47"/>
  <c r="AY432" i="47" s="1"/>
  <c r="AY431" i="47" s="1"/>
  <c r="AX433" i="47"/>
  <c r="AX432" i="47" s="1"/>
  <c r="AX431" i="47" s="1"/>
  <c r="BA427" i="47"/>
  <c r="AZ426" i="47"/>
  <c r="AZ425" i="47" s="1"/>
  <c r="AY426" i="47"/>
  <c r="AY425" i="47" s="1"/>
  <c r="AX426" i="47"/>
  <c r="AX425" i="47" s="1"/>
  <c r="AZ424" i="47"/>
  <c r="BA423" i="47"/>
  <c r="BI423" i="47" s="1"/>
  <c r="AY423" i="47"/>
  <c r="AX423" i="47"/>
  <c r="AZ422" i="47"/>
  <c r="BA421" i="47"/>
  <c r="AY421" i="47"/>
  <c r="AY420" i="47" s="1"/>
  <c r="AY419" i="47" s="1"/>
  <c r="AX421" i="47"/>
  <c r="AX420" i="47" s="1"/>
  <c r="AX419" i="47" s="1"/>
  <c r="AY395" i="47"/>
  <c r="BA394" i="47"/>
  <c r="BA393" i="47" s="1"/>
  <c r="BA392" i="47" s="1"/>
  <c r="AZ394" i="47"/>
  <c r="AZ393" i="47" s="1"/>
  <c r="AZ392" i="47" s="1"/>
  <c r="AX394" i="47"/>
  <c r="AX393" i="47" s="1"/>
  <c r="AX392" i="47" s="1"/>
  <c r="AY391" i="47"/>
  <c r="AY390" i="47"/>
  <c r="BA389" i="47"/>
  <c r="BA388" i="47" s="1"/>
  <c r="AZ389" i="47"/>
  <c r="AZ388" i="47" s="1"/>
  <c r="AX389" i="47"/>
  <c r="AX388" i="47" s="1"/>
  <c r="AY387" i="47"/>
  <c r="BA386" i="47"/>
  <c r="BA385" i="47" s="1"/>
  <c r="AZ386" i="47"/>
  <c r="AZ385" i="47" s="1"/>
  <c r="AX386" i="47"/>
  <c r="AX385" i="47" s="1"/>
  <c r="AY384" i="47"/>
  <c r="BA383" i="47"/>
  <c r="BA382" i="47" s="1"/>
  <c r="AZ383" i="47"/>
  <c r="AZ382" i="47" s="1"/>
  <c r="AX383" i="47"/>
  <c r="AX382" i="47" s="1"/>
  <c r="AY376" i="47"/>
  <c r="BA375" i="47"/>
  <c r="BA374" i="47" s="1"/>
  <c r="AZ375" i="47"/>
  <c r="AZ374" i="47" s="1"/>
  <c r="AX375" i="47"/>
  <c r="AX374" i="47" s="1"/>
  <c r="AZ373" i="47"/>
  <c r="BA372" i="47"/>
  <c r="AY372" i="47"/>
  <c r="AX372" i="47"/>
  <c r="AZ371" i="47"/>
  <c r="BA370" i="47"/>
  <c r="AY370" i="47"/>
  <c r="AX370" i="47"/>
  <c r="AZ369" i="47"/>
  <c r="BA368" i="47"/>
  <c r="BA367" i="47" s="1"/>
  <c r="AY368" i="47"/>
  <c r="AX368" i="47"/>
  <c r="AZ366" i="47"/>
  <c r="BA365" i="47"/>
  <c r="BA364" i="47" s="1"/>
  <c r="AY365" i="47"/>
  <c r="AY364" i="47" s="1"/>
  <c r="AX365" i="47"/>
  <c r="AX364" i="47" s="1"/>
  <c r="AY363" i="47"/>
  <c r="BA362" i="47"/>
  <c r="BI362" i="47" s="1"/>
  <c r="AZ362" i="47"/>
  <c r="AX362" i="47"/>
  <c r="AY361" i="47"/>
  <c r="BA360" i="47"/>
  <c r="AZ360" i="47"/>
  <c r="AZ359" i="47" s="1"/>
  <c r="AX360" i="47"/>
  <c r="AZ357" i="47"/>
  <c r="BA356" i="47"/>
  <c r="AY356" i="47"/>
  <c r="AX356" i="47"/>
  <c r="AZ355" i="47"/>
  <c r="BA354" i="47"/>
  <c r="BA353" i="47" s="1"/>
  <c r="BA352" i="47" s="1"/>
  <c r="AY354" i="47"/>
  <c r="AY353" i="47" s="1"/>
  <c r="AY352" i="47" s="1"/>
  <c r="AX354" i="47"/>
  <c r="AX353" i="47" s="1"/>
  <c r="AX352" i="47" s="1"/>
  <c r="BA350" i="47"/>
  <c r="BA349" i="47" s="1"/>
  <c r="AZ350" i="47"/>
  <c r="AZ349" i="47" s="1"/>
  <c r="AY350" i="47"/>
  <c r="AX350" i="47"/>
  <c r="AY342" i="47"/>
  <c r="BA341" i="47"/>
  <c r="BA340" i="47" s="1"/>
  <c r="AZ341" i="47"/>
  <c r="AZ340" i="47" s="1"/>
  <c r="AX341" i="47"/>
  <c r="AX340" i="47" s="1"/>
  <c r="AY339" i="47"/>
  <c r="BA338" i="47"/>
  <c r="BA337" i="47" s="1"/>
  <c r="AZ338" i="47"/>
  <c r="AZ337" i="47" s="1"/>
  <c r="AX338" i="47"/>
  <c r="AX337" i="47" s="1"/>
  <c r="BA335" i="47"/>
  <c r="BA334" i="47" s="1"/>
  <c r="AZ335" i="47"/>
  <c r="AY335" i="47"/>
  <c r="AY334" i="47" s="1"/>
  <c r="AX335" i="47"/>
  <c r="AX334" i="47" s="1"/>
  <c r="AZ332" i="47"/>
  <c r="AY332" i="47"/>
  <c r="AY331" i="47" s="1"/>
  <c r="BA332" i="47"/>
  <c r="BA331" i="47" s="1"/>
  <c r="AZ329" i="47"/>
  <c r="AZ328" i="47" s="1"/>
  <c r="BA329" i="47"/>
  <c r="BA328" i="47" s="1"/>
  <c r="AZ327" i="47"/>
  <c r="BA326" i="47"/>
  <c r="BA325" i="47" s="1"/>
  <c r="AY326" i="47"/>
  <c r="AY325" i="47" s="1"/>
  <c r="AX326" i="47"/>
  <c r="AX325" i="47" s="1"/>
  <c r="AZ324" i="47"/>
  <c r="BA323" i="47"/>
  <c r="BA322" i="47" s="1"/>
  <c r="AY323" i="47"/>
  <c r="AY322" i="47" s="1"/>
  <c r="AZ321" i="47"/>
  <c r="BA320" i="47"/>
  <c r="AY320" i="47"/>
  <c r="AY318" i="47"/>
  <c r="BA317" i="47"/>
  <c r="BA316" i="47" s="1"/>
  <c r="AZ317" i="47"/>
  <c r="AZ316" i="47" s="1"/>
  <c r="AX317" i="47"/>
  <c r="AX316" i="47" s="1"/>
  <c r="BA314" i="47"/>
  <c r="BI314" i="47" s="1"/>
  <c r="BQ314" i="47" s="1"/>
  <c r="AZ314" i="47"/>
  <c r="BH314" i="47" s="1"/>
  <c r="BP314" i="47" s="1"/>
  <c r="AY314" i="47"/>
  <c r="BG314" i="47" s="1"/>
  <c r="BO314" i="47" s="1"/>
  <c r="AX314" i="47"/>
  <c r="BF314" i="47" s="1"/>
  <c r="BN314" i="47" s="1"/>
  <c r="BA313" i="47"/>
  <c r="BI313" i="47" s="1"/>
  <c r="BQ313" i="47" s="1"/>
  <c r="AZ313" i="47"/>
  <c r="BH313" i="47" s="1"/>
  <c r="BP313" i="47" s="1"/>
  <c r="AY305" i="47"/>
  <c r="BA304" i="47"/>
  <c r="BA303" i="47" s="1"/>
  <c r="AZ304" i="47"/>
  <c r="AZ303" i="47" s="1"/>
  <c r="AX304" i="47"/>
  <c r="AX303" i="47" s="1"/>
  <c r="AZ302" i="47"/>
  <c r="BA301" i="47"/>
  <c r="BA300" i="47" s="1"/>
  <c r="AY301" i="47"/>
  <c r="AY300" i="47" s="1"/>
  <c r="AX301" i="47"/>
  <c r="AX300" i="47" s="1"/>
  <c r="AZ299" i="47"/>
  <c r="BA298" i="47"/>
  <c r="BA297" i="47" s="1"/>
  <c r="AY298" i="47"/>
  <c r="AY297" i="47" s="1"/>
  <c r="AX298" i="47"/>
  <c r="AX297" i="47" s="1"/>
  <c r="AZ296" i="47"/>
  <c r="BA295" i="47"/>
  <c r="BA294" i="47" s="1"/>
  <c r="AY295" i="47"/>
  <c r="AY294" i="47" s="1"/>
  <c r="AY293" i="47"/>
  <c r="BA292" i="47"/>
  <c r="BA291" i="47" s="1"/>
  <c r="AZ292" i="47"/>
  <c r="AZ291" i="47" s="1"/>
  <c r="AX292" i="47"/>
  <c r="AX291" i="47" s="1"/>
  <c r="BA287" i="47"/>
  <c r="AZ286" i="47"/>
  <c r="AY286" i="47"/>
  <c r="AZ284" i="47"/>
  <c r="BA283" i="47"/>
  <c r="BA282" i="47" s="1"/>
  <c r="AY283" i="47"/>
  <c r="AY282" i="47" s="1"/>
  <c r="AX283" i="47"/>
  <c r="AX282" i="47" s="1"/>
  <c r="AZ281" i="47"/>
  <c r="BA280" i="47"/>
  <c r="AY280" i="47"/>
  <c r="AX280" i="47"/>
  <c r="BA279" i="47"/>
  <c r="AZ278" i="47"/>
  <c r="BA277" i="47"/>
  <c r="AY277" i="47"/>
  <c r="AY276" i="47" s="1"/>
  <c r="AX277" i="47"/>
  <c r="AX276" i="47" s="1"/>
  <c r="AZ267" i="47"/>
  <c r="BA266" i="47"/>
  <c r="BA265" i="47" s="1"/>
  <c r="BA264" i="47" s="1"/>
  <c r="AY266" i="47"/>
  <c r="AY265" i="47" s="1"/>
  <c r="AY264" i="47" s="1"/>
  <c r="AX266" i="47"/>
  <c r="AX265" i="47" s="1"/>
  <c r="AX264" i="47" s="1"/>
  <c r="BA262" i="47"/>
  <c r="BA261" i="47" s="1"/>
  <c r="AZ262" i="47"/>
  <c r="AZ261" i="47" s="1"/>
  <c r="AY262" i="47"/>
  <c r="AY261" i="47" s="1"/>
  <c r="AX262" i="47"/>
  <c r="AX261" i="47" s="1"/>
  <c r="AY255" i="47"/>
  <c r="BA254" i="47"/>
  <c r="BA251" i="47" s="1"/>
  <c r="AZ254" i="47"/>
  <c r="AZ251" i="47" s="1"/>
  <c r="AX254" i="47"/>
  <c r="AX251" i="47" s="1"/>
  <c r="AZ249" i="47"/>
  <c r="BA248" i="47"/>
  <c r="BA247" i="47" s="1"/>
  <c r="BA246" i="47" s="1"/>
  <c r="AY248" i="47"/>
  <c r="AY247" i="47" s="1"/>
  <c r="AY246" i="47" s="1"/>
  <c r="AX248" i="47"/>
  <c r="AX247" i="47" s="1"/>
  <c r="AX246" i="47" s="1"/>
  <c r="AZ244" i="47"/>
  <c r="BA243" i="47"/>
  <c r="BA242" i="47" s="1"/>
  <c r="BA241" i="47" s="1"/>
  <c r="AY243" i="47"/>
  <c r="AY242" i="47" s="1"/>
  <c r="AY241" i="47" s="1"/>
  <c r="AX243" i="47"/>
  <c r="AX242" i="47" s="1"/>
  <c r="AX241" i="47" s="1"/>
  <c r="AZ240" i="47"/>
  <c r="BA239" i="47"/>
  <c r="BA238" i="47" s="1"/>
  <c r="AY239" i="47"/>
  <c r="AY238" i="47" s="1"/>
  <c r="AX239" i="47"/>
  <c r="AX238" i="47" s="1"/>
  <c r="BA236" i="47"/>
  <c r="AZ236" i="47"/>
  <c r="AY236" i="47"/>
  <c r="AY235" i="47" s="1"/>
  <c r="AX236" i="47"/>
  <c r="BA235" i="47"/>
  <c r="AZ235" i="47"/>
  <c r="BA233" i="47"/>
  <c r="BA232" i="47" s="1"/>
  <c r="AZ233" i="47"/>
  <c r="AZ232" i="47" s="1"/>
  <c r="AY233" i="47"/>
  <c r="AX233" i="47"/>
  <c r="AX232" i="47" s="1"/>
  <c r="BA231" i="47"/>
  <c r="AZ230" i="47"/>
  <c r="AY230" i="47"/>
  <c r="AX230" i="47"/>
  <c r="BA229" i="47"/>
  <c r="AZ228" i="47"/>
  <c r="AY228" i="47"/>
  <c r="AY227" i="47" s="1"/>
  <c r="AX228" i="47"/>
  <c r="AX227" i="47" s="1"/>
  <c r="AZ223" i="47"/>
  <c r="BA222" i="47"/>
  <c r="AY222" i="47"/>
  <c r="AX222" i="47"/>
  <c r="AZ221" i="47"/>
  <c r="BA220" i="47"/>
  <c r="BA219" i="47" s="1"/>
  <c r="AY220" i="47"/>
  <c r="AX220" i="47"/>
  <c r="AX219" i="47" s="1"/>
  <c r="AZ218" i="47"/>
  <c r="BA217" i="47"/>
  <c r="BA216" i="47" s="1"/>
  <c r="AY217" i="47"/>
  <c r="AY216" i="47" s="1"/>
  <c r="AX217" i="47"/>
  <c r="AX216" i="47" s="1"/>
  <c r="AZ215" i="47"/>
  <c r="BA214" i="47"/>
  <c r="BA213" i="47" s="1"/>
  <c r="AY214" i="47"/>
  <c r="AY213" i="47" s="1"/>
  <c r="AX214" i="47"/>
  <c r="AX213" i="47" s="1"/>
  <c r="AY212" i="47"/>
  <c r="BA211" i="47"/>
  <c r="BA210" i="47" s="1"/>
  <c r="AZ211" i="47"/>
  <c r="AZ210" i="47" s="1"/>
  <c r="AX211" i="47"/>
  <c r="AX210" i="47" s="1"/>
  <c r="AY201" i="47"/>
  <c r="BA200" i="47"/>
  <c r="BA199" i="47" s="1"/>
  <c r="AZ200" i="47"/>
  <c r="AZ199" i="47" s="1"/>
  <c r="AX200" i="47"/>
  <c r="AX199" i="47" s="1"/>
  <c r="AZ198" i="47"/>
  <c r="BA197" i="47"/>
  <c r="BA196" i="47" s="1"/>
  <c r="AY197" i="47"/>
  <c r="AY196" i="47" s="1"/>
  <c r="AX197" i="47"/>
  <c r="AX196" i="47" s="1"/>
  <c r="AZ195" i="47"/>
  <c r="BA194" i="47"/>
  <c r="BA193" i="47" s="1"/>
  <c r="AY194" i="47"/>
  <c r="AY193" i="47" s="1"/>
  <c r="AX194" i="47"/>
  <c r="AX193" i="47" s="1"/>
  <c r="AZ192" i="47"/>
  <c r="BA191" i="47"/>
  <c r="BA190" i="47" s="1"/>
  <c r="BA189" i="47" s="1"/>
  <c r="AY191" i="47"/>
  <c r="AY190" i="47" s="1"/>
  <c r="AX191" i="47"/>
  <c r="AX190" i="47" s="1"/>
  <c r="AX189" i="47" s="1"/>
  <c r="AZ181" i="47"/>
  <c r="AZ180" i="47" s="1"/>
  <c r="AZ176" i="47" s="1"/>
  <c r="BA181" i="47"/>
  <c r="BA180" i="47" s="1"/>
  <c r="BA176" i="47" s="1"/>
  <c r="BA174" i="47"/>
  <c r="BA173" i="47" s="1"/>
  <c r="BA172" i="47" s="1"/>
  <c r="AZ174" i="47"/>
  <c r="AZ173" i="47" s="1"/>
  <c r="AZ172" i="47" s="1"/>
  <c r="AY174" i="47"/>
  <c r="AX174" i="47"/>
  <c r="AX173" i="47" s="1"/>
  <c r="AX172" i="47" s="1"/>
  <c r="AZ168" i="47"/>
  <c r="BA167" i="47"/>
  <c r="BA166" i="47" s="1"/>
  <c r="AY167" i="47"/>
  <c r="AY166" i="47" s="1"/>
  <c r="AX167" i="47"/>
  <c r="AX166" i="47" s="1"/>
  <c r="AZ165" i="47"/>
  <c r="BA164" i="47"/>
  <c r="BA163" i="47" s="1"/>
  <c r="AY164" i="47"/>
  <c r="AY163" i="47" s="1"/>
  <c r="AY162" i="47" s="1"/>
  <c r="AX164" i="47"/>
  <c r="AX163" i="47" s="1"/>
  <c r="AZ161" i="47"/>
  <c r="BA160" i="47"/>
  <c r="BA159" i="47" s="1"/>
  <c r="AY160" i="47"/>
  <c r="AY159" i="47" s="1"/>
  <c r="AX160" i="47"/>
  <c r="AX159" i="47" s="1"/>
  <c r="AZ155" i="47"/>
  <c r="BA154" i="47"/>
  <c r="BA153" i="47" s="1"/>
  <c r="AY154" i="47"/>
  <c r="AY153" i="47" s="1"/>
  <c r="AX154" i="47"/>
  <c r="AX153" i="47" s="1"/>
  <c r="AX152" i="47" s="1"/>
  <c r="AZ134" i="47"/>
  <c r="BA133" i="47"/>
  <c r="BA132" i="47" s="1"/>
  <c r="BA131" i="47" s="1"/>
  <c r="AY133" i="47"/>
  <c r="AY132" i="47" s="1"/>
  <c r="AY131" i="47" s="1"/>
  <c r="AX133" i="47"/>
  <c r="AX132" i="47" s="1"/>
  <c r="AX131" i="47" s="1"/>
  <c r="AZ130" i="47"/>
  <c r="BA129" i="47"/>
  <c r="BA128" i="47" s="1"/>
  <c r="AY129" i="47"/>
  <c r="AY128" i="47" s="1"/>
  <c r="AX129" i="47"/>
  <c r="AX128" i="47" s="1"/>
  <c r="BA126" i="47"/>
  <c r="BA125" i="47" s="1"/>
  <c r="AY126" i="47"/>
  <c r="AY125" i="47" s="1"/>
  <c r="AY120" i="47"/>
  <c r="BA119" i="47"/>
  <c r="BA118" i="47" s="1"/>
  <c r="BA117" i="47" s="1"/>
  <c r="AZ119" i="47"/>
  <c r="AZ118" i="47" s="1"/>
  <c r="AZ117" i="47" s="1"/>
  <c r="AX119" i="47"/>
  <c r="AX118" i="47" s="1"/>
  <c r="AX117" i="47" s="1"/>
  <c r="AZ115" i="47"/>
  <c r="BA114" i="47"/>
  <c r="BA113" i="47" s="1"/>
  <c r="AY114" i="47"/>
  <c r="AY113" i="47" s="1"/>
  <c r="AX114" i="47"/>
  <c r="AX113" i="47" s="1"/>
  <c r="AZ112" i="47"/>
  <c r="BA111" i="47"/>
  <c r="AY111" i="47"/>
  <c r="AX111" i="47"/>
  <c r="AZ110" i="47"/>
  <c r="BA109" i="47"/>
  <c r="AY109" i="47"/>
  <c r="AX109" i="47"/>
  <c r="AZ108" i="47"/>
  <c r="BA107" i="47"/>
  <c r="AY107" i="47"/>
  <c r="AX107" i="47"/>
  <c r="AY103" i="47"/>
  <c r="BA102" i="47"/>
  <c r="AZ102" i="47"/>
  <c r="AX102" i="47"/>
  <c r="BA101" i="47"/>
  <c r="AZ100" i="47"/>
  <c r="AY100" i="47"/>
  <c r="AX100" i="47"/>
  <c r="BA99" i="47"/>
  <c r="AZ98" i="47"/>
  <c r="AY98" i="47"/>
  <c r="AX98" i="47"/>
  <c r="AZ94" i="47"/>
  <c r="BA93" i="47"/>
  <c r="BA92" i="47" s="1"/>
  <c r="AY93" i="47"/>
  <c r="AY92" i="47" s="1"/>
  <c r="AX93" i="47"/>
  <c r="AX92" i="47" s="1"/>
  <c r="AZ88" i="47"/>
  <c r="BA87" i="47"/>
  <c r="BA86" i="47" s="1"/>
  <c r="AY87" i="47"/>
  <c r="AY86" i="47" s="1"/>
  <c r="AX87" i="47"/>
  <c r="AX86" i="47" s="1"/>
  <c r="AZ85" i="47"/>
  <c r="BA84" i="47"/>
  <c r="BA83" i="47" s="1"/>
  <c r="AY84" i="47"/>
  <c r="AY83" i="47" s="1"/>
  <c r="AX84" i="47"/>
  <c r="AX83" i="47" s="1"/>
  <c r="AY77" i="47"/>
  <c r="BA76" i="47"/>
  <c r="BA75" i="47" s="1"/>
  <c r="AZ76" i="47"/>
  <c r="AZ75" i="47" s="1"/>
  <c r="AX76" i="47"/>
  <c r="AX75" i="47" s="1"/>
  <c r="BA58" i="47"/>
  <c r="AZ57" i="47"/>
  <c r="AZ56" i="47" s="1"/>
  <c r="AY57" i="47"/>
  <c r="AY56" i="47" s="1"/>
  <c r="AX57" i="47"/>
  <c r="AX56" i="47" s="1"/>
  <c r="AZ55" i="47"/>
  <c r="BA54" i="47"/>
  <c r="BA53" i="47" s="1"/>
  <c r="AY54" i="47"/>
  <c r="AY53" i="47" s="1"/>
  <c r="AX54" i="47"/>
  <c r="AX53" i="47" s="1"/>
  <c r="AZ52" i="47"/>
  <c r="BA51" i="47"/>
  <c r="BA50" i="47" s="1"/>
  <c r="AY51" i="47"/>
  <c r="AY50" i="47" s="1"/>
  <c r="AX51" i="47"/>
  <c r="AX50" i="47" s="1"/>
  <c r="AZ49" i="47"/>
  <c r="BA48" i="47"/>
  <c r="BA47" i="47" s="1"/>
  <c r="AY48" i="47"/>
  <c r="AY47" i="47" s="1"/>
  <c r="AX48" i="47"/>
  <c r="AX47" i="47" s="1"/>
  <c r="AZ46" i="47"/>
  <c r="BA45" i="47"/>
  <c r="AY45" i="47"/>
  <c r="AX45" i="47"/>
  <c r="AZ44" i="47"/>
  <c r="BA43" i="47"/>
  <c r="AY43" i="47"/>
  <c r="AX43" i="47"/>
  <c r="AZ42" i="47"/>
  <c r="BA41" i="47"/>
  <c r="BA40" i="47" s="1"/>
  <c r="AY41" i="47"/>
  <c r="AY40" i="47" s="1"/>
  <c r="AX41" i="47"/>
  <c r="AZ39" i="47"/>
  <c r="BA38" i="47"/>
  <c r="BA37" i="47" s="1"/>
  <c r="AY38" i="47"/>
  <c r="AY37" i="47" s="1"/>
  <c r="AX38" i="47"/>
  <c r="AX37" i="47" s="1"/>
  <c r="AY36" i="47"/>
  <c r="BA35" i="47"/>
  <c r="AZ35" i="47"/>
  <c r="AX35" i="47"/>
  <c r="AY34" i="47"/>
  <c r="BA33" i="47"/>
  <c r="BA32" i="47" s="1"/>
  <c r="AZ33" i="47"/>
  <c r="AX33" i="47"/>
  <c r="AX32" i="47" s="1"/>
  <c r="AY26" i="47"/>
  <c r="BA25" i="47"/>
  <c r="AZ25" i="47"/>
  <c r="AX25" i="47"/>
  <c r="AZ23" i="47"/>
  <c r="AY23" i="47"/>
  <c r="AX23" i="47"/>
  <c r="AY21" i="47"/>
  <c r="BA20" i="47"/>
  <c r="AZ20" i="47"/>
  <c r="BA18" i="47"/>
  <c r="AZ18" i="47"/>
  <c r="AY16" i="47"/>
  <c r="BA15" i="47"/>
  <c r="AZ15" i="47"/>
  <c r="AX15" i="47"/>
  <c r="AY14" i="47"/>
  <c r="BA13" i="47"/>
  <c r="BA12" i="47" s="1"/>
  <c r="AZ13" i="47"/>
  <c r="AZ12" i="47" s="1"/>
  <c r="AX13" i="47"/>
  <c r="AX12" i="47" s="1"/>
  <c r="Y467" i="47"/>
  <c r="X464" i="47"/>
  <c r="V463" i="47"/>
  <c r="R463" i="47" s="1"/>
  <c r="X461" i="47"/>
  <c r="V460" i="47"/>
  <c r="R460" i="47" s="1"/>
  <c r="X455" i="47"/>
  <c r="V454" i="47"/>
  <c r="R454" i="47" s="1"/>
  <c r="X453" i="47"/>
  <c r="V452" i="47"/>
  <c r="R452" i="47" s="1"/>
  <c r="X447" i="47"/>
  <c r="V446" i="47"/>
  <c r="R446" i="47" s="1"/>
  <c r="W443" i="47"/>
  <c r="V442" i="47"/>
  <c r="R442" i="47" s="1"/>
  <c r="V437" i="47"/>
  <c r="R437" i="47" s="1"/>
  <c r="V436" i="47"/>
  <c r="X434" i="47"/>
  <c r="V433" i="47"/>
  <c r="R433" i="47" s="1"/>
  <c r="Y427" i="47"/>
  <c r="V426" i="47"/>
  <c r="R426" i="47" s="1"/>
  <c r="X424" i="47"/>
  <c r="AG423" i="47"/>
  <c r="V423" i="47"/>
  <c r="R423" i="47" s="1"/>
  <c r="X422" i="47"/>
  <c r="V421" i="47"/>
  <c r="R421" i="47" s="1"/>
  <c r="W395" i="47"/>
  <c r="V394" i="47"/>
  <c r="R394" i="47" s="1"/>
  <c r="W391" i="47"/>
  <c r="W390" i="47"/>
  <c r="V389" i="47"/>
  <c r="R389" i="47" s="1"/>
  <c r="W387" i="47"/>
  <c r="V386" i="47"/>
  <c r="R386" i="47" s="1"/>
  <c r="W384" i="47"/>
  <c r="V383" i="47"/>
  <c r="R383" i="47" s="1"/>
  <c r="W376" i="47"/>
  <c r="V375" i="47"/>
  <c r="R375" i="47" s="1"/>
  <c r="X373" i="47"/>
  <c r="V372" i="47"/>
  <c r="R372" i="47" s="1"/>
  <c r="X371" i="47"/>
  <c r="V370" i="47"/>
  <c r="R370" i="47" s="1"/>
  <c r="X369" i="47"/>
  <c r="V368" i="47"/>
  <c r="R368" i="47" s="1"/>
  <c r="X366" i="47"/>
  <c r="V365" i="47"/>
  <c r="R365" i="47" s="1"/>
  <c r="W363" i="47"/>
  <c r="AG362" i="47"/>
  <c r="V362" i="47"/>
  <c r="R362" i="47" s="1"/>
  <c r="W361" i="47"/>
  <c r="V360" i="47"/>
  <c r="R360" i="47" s="1"/>
  <c r="X357" i="47"/>
  <c r="V356" i="47"/>
  <c r="R356" i="47" s="1"/>
  <c r="X355" i="47"/>
  <c r="V354" i="47"/>
  <c r="R354" i="47" s="1"/>
  <c r="V350" i="47"/>
  <c r="R350" i="47" s="1"/>
  <c r="W342" i="47"/>
  <c r="V341" i="47"/>
  <c r="R341" i="47" s="1"/>
  <c r="W339" i="47"/>
  <c r="V338" i="47"/>
  <c r="R338" i="47" s="1"/>
  <c r="V335" i="47"/>
  <c r="R335" i="47" s="1"/>
  <c r="V332" i="47"/>
  <c r="R332" i="47" s="1"/>
  <c r="V329" i="47"/>
  <c r="R329" i="47" s="1"/>
  <c r="X327" i="47"/>
  <c r="V326" i="47"/>
  <c r="R326" i="47" s="1"/>
  <c r="X324" i="47"/>
  <c r="X321" i="47"/>
  <c r="W318" i="47"/>
  <c r="V317" i="47"/>
  <c r="R317" i="47" s="1"/>
  <c r="Y314" i="47"/>
  <c r="U314" i="47" s="1"/>
  <c r="X314" i="47"/>
  <c r="T314" i="47" s="1"/>
  <c r="W314" i="47"/>
  <c r="S314" i="47" s="1"/>
  <c r="V314" i="47"/>
  <c r="R314" i="47" s="1"/>
  <c r="W305" i="47"/>
  <c r="V304" i="47"/>
  <c r="R304" i="47" s="1"/>
  <c r="X302" i="47"/>
  <c r="V301" i="47"/>
  <c r="R301" i="47" s="1"/>
  <c r="X299" i="47"/>
  <c r="V298" i="47"/>
  <c r="R298" i="47" s="1"/>
  <c r="X296" i="47"/>
  <c r="W293" i="47"/>
  <c r="V292" i="47"/>
  <c r="R292" i="47" s="1"/>
  <c r="Y287" i="47"/>
  <c r="V286" i="47"/>
  <c r="R286" i="47" s="1"/>
  <c r="X284" i="47"/>
  <c r="V283" i="47"/>
  <c r="R283" i="47" s="1"/>
  <c r="X281" i="47"/>
  <c r="V280" i="47"/>
  <c r="R280" i="47" s="1"/>
  <c r="X278" i="47"/>
  <c r="V277" i="47"/>
  <c r="R277" i="47" s="1"/>
  <c r="X267" i="47"/>
  <c r="V266" i="47"/>
  <c r="R266" i="47" s="1"/>
  <c r="V262" i="47"/>
  <c r="R262" i="47" s="1"/>
  <c r="W255" i="47"/>
  <c r="V254" i="47"/>
  <c r="R254" i="47" s="1"/>
  <c r="X249" i="47"/>
  <c r="V248" i="47"/>
  <c r="R248" i="47" s="1"/>
  <c r="X244" i="47"/>
  <c r="V243" i="47"/>
  <c r="R243" i="47" s="1"/>
  <c r="X240" i="47"/>
  <c r="V239" i="47"/>
  <c r="R239" i="47" s="1"/>
  <c r="V236" i="47"/>
  <c r="R236" i="47" s="1"/>
  <c r="V233" i="47"/>
  <c r="R233" i="47" s="1"/>
  <c r="Y231" i="47"/>
  <c r="V230" i="47"/>
  <c r="R230" i="47" s="1"/>
  <c r="Y229" i="47"/>
  <c r="V228" i="47"/>
  <c r="R228" i="47" s="1"/>
  <c r="X223" i="47"/>
  <c r="V222" i="47"/>
  <c r="R222" i="47" s="1"/>
  <c r="X221" i="47"/>
  <c r="V220" i="47"/>
  <c r="R220" i="47" s="1"/>
  <c r="X218" i="47"/>
  <c r="V217" i="47"/>
  <c r="R217" i="47" s="1"/>
  <c r="X215" i="47"/>
  <c r="V214" i="47"/>
  <c r="R214" i="47" s="1"/>
  <c r="W212" i="47"/>
  <c r="V211" i="47"/>
  <c r="R211" i="47" s="1"/>
  <c r="W201" i="47"/>
  <c r="V200" i="47"/>
  <c r="R200" i="47" s="1"/>
  <c r="X198" i="47"/>
  <c r="V197" i="47"/>
  <c r="R197" i="47" s="1"/>
  <c r="X195" i="47"/>
  <c r="V194" i="47"/>
  <c r="R194" i="47" s="1"/>
  <c r="X192" i="47"/>
  <c r="V191" i="47"/>
  <c r="R191" i="47" s="1"/>
  <c r="V174" i="47"/>
  <c r="R174" i="47" s="1"/>
  <c r="X168" i="47"/>
  <c r="V167" i="47"/>
  <c r="R167" i="47" s="1"/>
  <c r="X165" i="47"/>
  <c r="V164" i="47"/>
  <c r="R164" i="47" s="1"/>
  <c r="X161" i="47"/>
  <c r="V160" i="47"/>
  <c r="R160" i="47" s="1"/>
  <c r="X155" i="47"/>
  <c r="V154" i="47"/>
  <c r="R154" i="47" s="1"/>
  <c r="X134" i="47"/>
  <c r="V133" i="47"/>
  <c r="R133" i="47" s="1"/>
  <c r="X130" i="47"/>
  <c r="V129" i="47"/>
  <c r="R129" i="47" s="1"/>
  <c r="X127" i="47"/>
  <c r="W120" i="47"/>
  <c r="V119" i="47"/>
  <c r="R119" i="47" s="1"/>
  <c r="X115" i="47"/>
  <c r="V114" i="47"/>
  <c r="R114" i="47" s="1"/>
  <c r="X112" i="47"/>
  <c r="V111" i="47"/>
  <c r="R111" i="47" s="1"/>
  <c r="X110" i="47"/>
  <c r="V109" i="47"/>
  <c r="R109" i="47" s="1"/>
  <c r="X108" i="47"/>
  <c r="V107" i="47"/>
  <c r="R107" i="47" s="1"/>
  <c r="W103" i="47"/>
  <c r="V102" i="47"/>
  <c r="R102" i="47" s="1"/>
  <c r="Y101" i="47"/>
  <c r="V100" i="47"/>
  <c r="R100" i="47" s="1"/>
  <c r="Y99" i="47"/>
  <c r="V98" i="47"/>
  <c r="R98" i="47" s="1"/>
  <c r="X94" i="47"/>
  <c r="V93" i="47"/>
  <c r="R93" i="47" s="1"/>
  <c r="X88" i="47"/>
  <c r="V87" i="47"/>
  <c r="R87" i="47" s="1"/>
  <c r="X85" i="47"/>
  <c r="V84" i="47"/>
  <c r="R84" i="47" s="1"/>
  <c r="W77" i="47"/>
  <c r="V76" i="47"/>
  <c r="R76" i="47" s="1"/>
  <c r="Y58" i="47"/>
  <c r="V57" i="47"/>
  <c r="R57" i="47" s="1"/>
  <c r="X55" i="47"/>
  <c r="V54" i="47"/>
  <c r="R54" i="47" s="1"/>
  <c r="X52" i="47"/>
  <c r="V51" i="47"/>
  <c r="R51" i="47" s="1"/>
  <c r="X49" i="47"/>
  <c r="V48" i="47"/>
  <c r="R48" i="47" s="1"/>
  <c r="X46" i="47"/>
  <c r="V45" i="47"/>
  <c r="R45" i="47" s="1"/>
  <c r="X44" i="47"/>
  <c r="V43" i="47"/>
  <c r="R43" i="47" s="1"/>
  <c r="X42" i="47"/>
  <c r="V41" i="47"/>
  <c r="R41" i="47" s="1"/>
  <c r="X39" i="47"/>
  <c r="V38" i="47"/>
  <c r="R38" i="47" s="1"/>
  <c r="W36" i="47"/>
  <c r="V35" i="47"/>
  <c r="R35" i="47" s="1"/>
  <c r="W34" i="47"/>
  <c r="V33" i="47"/>
  <c r="R33" i="47" s="1"/>
  <c r="W26" i="47"/>
  <c r="V25" i="47"/>
  <c r="R25" i="47" s="1"/>
  <c r="Y24" i="47"/>
  <c r="V23" i="47"/>
  <c r="R23" i="47" s="1"/>
  <c r="W21" i="47"/>
  <c r="W16" i="47"/>
  <c r="V15" i="47"/>
  <c r="R15" i="47" s="1"/>
  <c r="W14" i="47"/>
  <c r="V13" i="47"/>
  <c r="R13" i="47" s="1"/>
  <c r="BT313" i="47" l="1"/>
  <c r="CB313" i="47" s="1"/>
  <c r="CJ313" i="47" s="1"/>
  <c r="BU313" i="47"/>
  <c r="CC313" i="47" s="1"/>
  <c r="CK313" i="47" s="1"/>
  <c r="BR419" i="47"/>
  <c r="BU444" i="47"/>
  <c r="AX444" i="47"/>
  <c r="AY444" i="47"/>
  <c r="BR444" i="47"/>
  <c r="BR439" i="47" s="1"/>
  <c r="BA444" i="47"/>
  <c r="BS444" i="47"/>
  <c r="AX162" i="47"/>
  <c r="AX367" i="47"/>
  <c r="BA162" i="47"/>
  <c r="AX22" i="47"/>
  <c r="AX313" i="47"/>
  <c r="BF313" i="47" s="1"/>
  <c r="BF306" i="47" s="1"/>
  <c r="BF289" i="47" s="1"/>
  <c r="S14" i="47"/>
  <c r="X129" i="47"/>
  <c r="T130" i="47"/>
  <c r="X154" i="47"/>
  <c r="T155" i="47"/>
  <c r="X164" i="47"/>
  <c r="T165" i="47"/>
  <c r="X295" i="47"/>
  <c r="T296" i="47"/>
  <c r="X301" i="47"/>
  <c r="T302" i="47"/>
  <c r="W317" i="47"/>
  <c r="S318" i="47"/>
  <c r="X326" i="47"/>
  <c r="T327" i="47"/>
  <c r="W362" i="47"/>
  <c r="S362" i="47" s="1"/>
  <c r="S363" i="47"/>
  <c r="X368" i="47"/>
  <c r="T368" i="47" s="1"/>
  <c r="T369" i="47"/>
  <c r="X372" i="47"/>
  <c r="T372" i="47" s="1"/>
  <c r="T373" i="47"/>
  <c r="W383" i="47"/>
  <c r="S384" i="47"/>
  <c r="S390" i="47"/>
  <c r="X423" i="47"/>
  <c r="T423" i="47" s="1"/>
  <c r="T424" i="47"/>
  <c r="X433" i="47"/>
  <c r="T434" i="47"/>
  <c r="S443" i="47"/>
  <c r="X452" i="47"/>
  <c r="T452" i="47" s="1"/>
  <c r="T453" i="47"/>
  <c r="X460" i="47"/>
  <c r="T461" i="47"/>
  <c r="S16" i="47"/>
  <c r="S21" i="47"/>
  <c r="S26" i="47"/>
  <c r="S36" i="47"/>
  <c r="T42" i="47"/>
  <c r="T46" i="47"/>
  <c r="T52" i="47"/>
  <c r="U58" i="47"/>
  <c r="X84" i="47"/>
  <c r="T85" i="47"/>
  <c r="X93" i="47"/>
  <c r="T94" i="47"/>
  <c r="U101" i="47"/>
  <c r="X107" i="47"/>
  <c r="T107" i="47" s="1"/>
  <c r="T108" i="47"/>
  <c r="X111" i="47"/>
  <c r="T111" i="47" s="1"/>
  <c r="T112" i="47"/>
  <c r="W119" i="47"/>
  <c r="S120" i="47"/>
  <c r="X191" i="47"/>
  <c r="T192" i="47"/>
  <c r="X197" i="47"/>
  <c r="T198" i="47"/>
  <c r="W211" i="47"/>
  <c r="S212" i="47"/>
  <c r="X217" i="47"/>
  <c r="T218" i="47"/>
  <c r="X222" i="47"/>
  <c r="T222" i="47" s="1"/>
  <c r="T223" i="47"/>
  <c r="U231" i="47"/>
  <c r="X239" i="47"/>
  <c r="T240" i="47"/>
  <c r="X248" i="47"/>
  <c r="T249" i="47"/>
  <c r="X283" i="47"/>
  <c r="T284" i="47"/>
  <c r="U287" i="47"/>
  <c r="X320" i="47"/>
  <c r="T321" i="47"/>
  <c r="W338" i="47"/>
  <c r="S339" i="47"/>
  <c r="X354" i="47"/>
  <c r="T354" i="47" s="1"/>
  <c r="T355" i="47"/>
  <c r="W360" i="47"/>
  <c r="S360" i="47" s="1"/>
  <c r="S361" i="47"/>
  <c r="S391" i="47"/>
  <c r="X421" i="47"/>
  <c r="T421" i="47" s="1"/>
  <c r="T422" i="47"/>
  <c r="V435" i="47"/>
  <c r="R435" i="47" s="1"/>
  <c r="R436" i="47"/>
  <c r="X126" i="47"/>
  <c r="T127" i="47"/>
  <c r="T134" i="47"/>
  <c r="T161" i="47"/>
  <c r="X167" i="47"/>
  <c r="T168" i="47"/>
  <c r="X266" i="47"/>
  <c r="T267" i="47"/>
  <c r="T299" i="47"/>
  <c r="W304" i="47"/>
  <c r="S305" i="47"/>
  <c r="X323" i="47"/>
  <c r="T324" i="47"/>
  <c r="X365" i="47"/>
  <c r="T366" i="47"/>
  <c r="X370" i="47"/>
  <c r="T370" i="47" s="1"/>
  <c r="T371" i="47"/>
  <c r="W375" i="47"/>
  <c r="S376" i="47"/>
  <c r="W386" i="47"/>
  <c r="S387" i="47"/>
  <c r="U427" i="47"/>
  <c r="T447" i="47"/>
  <c r="X454" i="47"/>
  <c r="T454" i="47" s="1"/>
  <c r="T455" i="47"/>
  <c r="X463" i="47"/>
  <c r="T464" i="47"/>
  <c r="U24" i="47"/>
  <c r="S34" i="47"/>
  <c r="T39" i="47"/>
  <c r="T44" i="47"/>
  <c r="T49" i="47"/>
  <c r="T55" i="47"/>
  <c r="W76" i="47"/>
  <c r="S77" i="47"/>
  <c r="X87" i="47"/>
  <c r="T88" i="47"/>
  <c r="U99" i="47"/>
  <c r="S103" i="47"/>
  <c r="X109" i="47"/>
  <c r="T109" i="47" s="1"/>
  <c r="T110" i="47"/>
  <c r="X114" i="47"/>
  <c r="T115" i="47"/>
  <c r="X194" i="47"/>
  <c r="T195" i="47"/>
  <c r="W200" i="47"/>
  <c r="S201" i="47"/>
  <c r="X214" i="47"/>
  <c r="T215" i="47"/>
  <c r="X220" i="47"/>
  <c r="T220" i="47" s="1"/>
  <c r="T221" i="47"/>
  <c r="U229" i="47"/>
  <c r="X243" i="47"/>
  <c r="T244" i="47"/>
  <c r="W254" i="47"/>
  <c r="S255" i="47"/>
  <c r="X277" i="47"/>
  <c r="T277" i="47" s="1"/>
  <c r="T278" i="47"/>
  <c r="X280" i="47"/>
  <c r="T280" i="47" s="1"/>
  <c r="T281" i="47"/>
  <c r="W292" i="47"/>
  <c r="S293" i="47"/>
  <c r="W341" i="47"/>
  <c r="S342" i="47"/>
  <c r="X356" i="47"/>
  <c r="T356" i="47" s="1"/>
  <c r="T357" i="47"/>
  <c r="W394" i="47"/>
  <c r="S395" i="47"/>
  <c r="U467" i="47"/>
  <c r="BS276" i="47"/>
  <c r="X298" i="47"/>
  <c r="AX40" i="47"/>
  <c r="AY313" i="47"/>
  <c r="BG313" i="47" s="1"/>
  <c r="BO313" i="47" s="1"/>
  <c r="CC420" i="47"/>
  <c r="CK423" i="47"/>
  <c r="CK420" i="47" s="1"/>
  <c r="CC359" i="47"/>
  <c r="CC358" i="47" s="1"/>
  <c r="CK362" i="47"/>
  <c r="CK359" i="47" s="1"/>
  <c r="BI359" i="47"/>
  <c r="BI358" i="47" s="1"/>
  <c r="BQ362" i="47"/>
  <c r="BQ359" i="47" s="1"/>
  <c r="BI420" i="47"/>
  <c r="BQ423" i="47"/>
  <c r="BQ420" i="47" s="1"/>
  <c r="AG359" i="47"/>
  <c r="AG358" i="47" s="1"/>
  <c r="AO362" i="47"/>
  <c r="AG420" i="47"/>
  <c r="AO423" i="47"/>
  <c r="X160" i="47"/>
  <c r="BG26" i="47"/>
  <c r="Y98" i="47"/>
  <c r="U98" i="47" s="1"/>
  <c r="W102" i="47"/>
  <c r="Y228" i="47"/>
  <c r="U228" i="47" s="1"/>
  <c r="Y466" i="47"/>
  <c r="U466" i="47" s="1"/>
  <c r="CA26" i="47"/>
  <c r="CA443" i="47"/>
  <c r="CB447" i="47"/>
  <c r="CB446" i="47" s="1"/>
  <c r="CB445" i="47" s="1"/>
  <c r="CB444" i="47" s="1"/>
  <c r="CB439" i="47" s="1"/>
  <c r="X133" i="47"/>
  <c r="BG443" i="47"/>
  <c r="BH447" i="47"/>
  <c r="Y426" i="47"/>
  <c r="Y100" i="47"/>
  <c r="U100" i="47" s="1"/>
  <c r="Y230" i="47"/>
  <c r="U230" i="47" s="1"/>
  <c r="Y286" i="47"/>
  <c r="U286" i="47" s="1"/>
  <c r="BH134" i="47"/>
  <c r="BH133" i="47" s="1"/>
  <c r="BH132" i="47" s="1"/>
  <c r="BH131" i="47" s="1"/>
  <c r="BA290" i="47"/>
  <c r="AX82" i="47"/>
  <c r="X446" i="47"/>
  <c r="BG21" i="47"/>
  <c r="BG34" i="47"/>
  <c r="BG36" i="47"/>
  <c r="BH39" i="47"/>
  <c r="BH42" i="47"/>
  <c r="BH44" i="47"/>
  <c r="BH46" i="47"/>
  <c r="BH49" i="47"/>
  <c r="BH52" i="47"/>
  <c r="BH55" i="47"/>
  <c r="BI58" i="47"/>
  <c r="BG77" i="47"/>
  <c r="BH85" i="47"/>
  <c r="BH88" i="47"/>
  <c r="BH94" i="47"/>
  <c r="BI99" i="47"/>
  <c r="BI101" i="47"/>
  <c r="BG103" i="47"/>
  <c r="BH108" i="47"/>
  <c r="BH110" i="47"/>
  <c r="BH112" i="47"/>
  <c r="BH115" i="47"/>
  <c r="BG120" i="47"/>
  <c r="BH192" i="47"/>
  <c r="BH195" i="47"/>
  <c r="BH198" i="47"/>
  <c r="BG201" i="47"/>
  <c r="BG212" i="47"/>
  <c r="BH215" i="47"/>
  <c r="BH218" i="47"/>
  <c r="BH221" i="47"/>
  <c r="BH223" i="47"/>
  <c r="BI229" i="47"/>
  <c r="BI231" i="47"/>
  <c r="BH324" i="47"/>
  <c r="BH327" i="47"/>
  <c r="BH355" i="47"/>
  <c r="BH357" i="47"/>
  <c r="BG361" i="47"/>
  <c r="BG363" i="47"/>
  <c r="BH366" i="47"/>
  <c r="BH369" i="47"/>
  <c r="BH371" i="47"/>
  <c r="BH373" i="47"/>
  <c r="BG376" i="47"/>
  <c r="BG384" i="47"/>
  <c r="BG387" i="47"/>
  <c r="BG390" i="47"/>
  <c r="CA21" i="47"/>
  <c r="CC24" i="47"/>
  <c r="CA34" i="47"/>
  <c r="CA36" i="47"/>
  <c r="CB39" i="47"/>
  <c r="CB42" i="47"/>
  <c r="CB44" i="47"/>
  <c r="CB46" i="47"/>
  <c r="CB49" i="47"/>
  <c r="CB52" i="47"/>
  <c r="CB55" i="47"/>
  <c r="CC58" i="47"/>
  <c r="CA77" i="47"/>
  <c r="CB85" i="47"/>
  <c r="CB88" i="47"/>
  <c r="CB94" i="47"/>
  <c r="CC99" i="47"/>
  <c r="CC101" i="47"/>
  <c r="CA103" i="47"/>
  <c r="CB108" i="47"/>
  <c r="CB110" i="47"/>
  <c r="CB112" i="47"/>
  <c r="CB115" i="47"/>
  <c r="CA120" i="47"/>
  <c r="CB240" i="47"/>
  <c r="CB244" i="47"/>
  <c r="CB249" i="47"/>
  <c r="CA255" i="47"/>
  <c r="BU290" i="47"/>
  <c r="CB296" i="47"/>
  <c r="CB299" i="47"/>
  <c r="CB302" i="47"/>
  <c r="CA305" i="47"/>
  <c r="BS313" i="47"/>
  <c r="CA313" i="47" s="1"/>
  <c r="CI313" i="47" s="1"/>
  <c r="CA314" i="47"/>
  <c r="CI314" i="47" s="1"/>
  <c r="BU319" i="47"/>
  <c r="CC319" i="47" s="1"/>
  <c r="CK319" i="47" s="1"/>
  <c r="CK306" i="47" s="1"/>
  <c r="CC320" i="47"/>
  <c r="CK320" i="47" s="1"/>
  <c r="CB324" i="47"/>
  <c r="CB327" i="47"/>
  <c r="CB355" i="47"/>
  <c r="CB357" i="47"/>
  <c r="CA361" i="47"/>
  <c r="CA363" i="47"/>
  <c r="CB366" i="47"/>
  <c r="CB369" i="47"/>
  <c r="CB371" i="47"/>
  <c r="CB373" i="47"/>
  <c r="CA376" i="47"/>
  <c r="CA384" i="47"/>
  <c r="CA387" i="47"/>
  <c r="CA390" i="47"/>
  <c r="BH278" i="47"/>
  <c r="BH281" i="47"/>
  <c r="BH284" i="47"/>
  <c r="BH321" i="47"/>
  <c r="BG339" i="47"/>
  <c r="BG342" i="47"/>
  <c r="BG391" i="47"/>
  <c r="BG395" i="47"/>
  <c r="BH422" i="47"/>
  <c r="BH424" i="47"/>
  <c r="BI427" i="47"/>
  <c r="BH434" i="47"/>
  <c r="BG442" i="47"/>
  <c r="BG441" i="47" s="1"/>
  <c r="BG440" i="47" s="1"/>
  <c r="BG439" i="47" s="1"/>
  <c r="BG417" i="47" s="1"/>
  <c r="BH446" i="47"/>
  <c r="BH445" i="47" s="1"/>
  <c r="BH444" i="47" s="1"/>
  <c r="BH439" i="47" s="1"/>
  <c r="BH453" i="47"/>
  <c r="BH455" i="47"/>
  <c r="BH461" i="47"/>
  <c r="BH464" i="47"/>
  <c r="BI467" i="47"/>
  <c r="CA19" i="47"/>
  <c r="CC287" i="47"/>
  <c r="CA293" i="47"/>
  <c r="CB321" i="47"/>
  <c r="CA391" i="47"/>
  <c r="CA395" i="47"/>
  <c r="CB422" i="47"/>
  <c r="CB424" i="47"/>
  <c r="CC427" i="47"/>
  <c r="CB434" i="47"/>
  <c r="CA442" i="47"/>
  <c r="CA441" i="47" s="1"/>
  <c r="CA440" i="47" s="1"/>
  <c r="CA439" i="47" s="1"/>
  <c r="CA417" i="47" s="1"/>
  <c r="CB453" i="47"/>
  <c r="CB455" i="47"/>
  <c r="CB461" i="47"/>
  <c r="CB464" i="47"/>
  <c r="CC467" i="47"/>
  <c r="W359" i="47"/>
  <c r="W442" i="47"/>
  <c r="BH130" i="47"/>
  <c r="BH155" i="47"/>
  <c r="BH161" i="47"/>
  <c r="BH165" i="47"/>
  <c r="BH168" i="47"/>
  <c r="BH296" i="47"/>
  <c r="BH299" i="47"/>
  <c r="BH302" i="47"/>
  <c r="BG305" i="47"/>
  <c r="BG318" i="47"/>
  <c r="CA14" i="47"/>
  <c r="CA16" i="47"/>
  <c r="CB192" i="47"/>
  <c r="CB195" i="47"/>
  <c r="CB198" i="47"/>
  <c r="CA201" i="47"/>
  <c r="CA212" i="47"/>
  <c r="CB215" i="47"/>
  <c r="CB218" i="47"/>
  <c r="CB221" i="47"/>
  <c r="CB223" i="47"/>
  <c r="CC229" i="47"/>
  <c r="CC231" i="47"/>
  <c r="CA318" i="47"/>
  <c r="CA339" i="47"/>
  <c r="CA342" i="47"/>
  <c r="BG14" i="47"/>
  <c r="BG16" i="47"/>
  <c r="BH240" i="47"/>
  <c r="BH244" i="47"/>
  <c r="BH249" i="47"/>
  <c r="BG255" i="47"/>
  <c r="BH267" i="47"/>
  <c r="BI287" i="47"/>
  <c r="BG293" i="47"/>
  <c r="CB127" i="47"/>
  <c r="CB130" i="47"/>
  <c r="CB134" i="47"/>
  <c r="CB155" i="47"/>
  <c r="CB161" i="47"/>
  <c r="CB165" i="47"/>
  <c r="CB168" i="47"/>
  <c r="CB267" i="47"/>
  <c r="CB278" i="47"/>
  <c r="CB281" i="47"/>
  <c r="CB284" i="47"/>
  <c r="BR313" i="47"/>
  <c r="BZ313" i="47" s="1"/>
  <c r="BZ314" i="47"/>
  <c r="CH314" i="47" s="1"/>
  <c r="BS319" i="47"/>
  <c r="CA319" i="47" s="1"/>
  <c r="CI319" i="47" s="1"/>
  <c r="CA320" i="47"/>
  <c r="CI320" i="47" s="1"/>
  <c r="AY121" i="47"/>
  <c r="BA121" i="47"/>
  <c r="AY319" i="47"/>
  <c r="BG319" i="47" s="1"/>
  <c r="BO319" i="47" s="1"/>
  <c r="BG320" i="47"/>
  <c r="BO320" i="47" s="1"/>
  <c r="Y227" i="47"/>
  <c r="X279" i="47"/>
  <c r="T279" i="47" s="1"/>
  <c r="BA319" i="47"/>
  <c r="BI319" i="47" s="1"/>
  <c r="BI320" i="47"/>
  <c r="BQ320" i="47" s="1"/>
  <c r="W389" i="47"/>
  <c r="X276" i="47"/>
  <c r="T276" i="47" s="1"/>
  <c r="AX188" i="47"/>
  <c r="BR188" i="47"/>
  <c r="BU188" i="47"/>
  <c r="AY285" i="47"/>
  <c r="AY152" i="47"/>
  <c r="BA152" i="47"/>
  <c r="BU152" i="47"/>
  <c r="X106" i="47"/>
  <c r="AX250" i="47"/>
  <c r="AX245" i="47" s="1"/>
  <c r="AZ227" i="47"/>
  <c r="BR12" i="47"/>
  <c r="W25" i="47"/>
  <c r="AE319" i="47"/>
  <c r="AM319" i="47" s="1"/>
  <c r="AU319" i="47" s="1"/>
  <c r="AE320" i="47"/>
  <c r="AM320" i="47" s="1"/>
  <c r="AU320" i="47" s="1"/>
  <c r="W20" i="47"/>
  <c r="X41" i="47"/>
  <c r="T41" i="47" s="1"/>
  <c r="X51" i="47"/>
  <c r="W13" i="47"/>
  <c r="S13" i="47" s="1"/>
  <c r="W313" i="47"/>
  <c r="S313" i="47" s="1"/>
  <c r="AG319" i="47"/>
  <c r="AO319" i="47" s="1"/>
  <c r="AW319" i="47" s="1"/>
  <c r="AG320" i="47"/>
  <c r="AO320" i="47" s="1"/>
  <c r="AW320" i="47" s="1"/>
  <c r="X45" i="47"/>
  <c r="T45" i="47" s="1"/>
  <c r="Y57" i="47"/>
  <c r="W33" i="47"/>
  <c r="S33" i="47" s="1"/>
  <c r="X43" i="47"/>
  <c r="T43" i="47" s="1"/>
  <c r="X54" i="47"/>
  <c r="X313" i="47"/>
  <c r="AF314" i="47"/>
  <c r="AN314" i="47" s="1"/>
  <c r="AV314" i="47" s="1"/>
  <c r="W35" i="47"/>
  <c r="S35" i="47" s="1"/>
  <c r="Y23" i="47"/>
  <c r="X38" i="47"/>
  <c r="X48" i="47"/>
  <c r="W15" i="47"/>
  <c r="S15" i="47" s="1"/>
  <c r="Y313" i="47"/>
  <c r="U313" i="47" s="1"/>
  <c r="AG314" i="47"/>
  <c r="AO314" i="47" s="1"/>
  <c r="AW314" i="47" s="1"/>
  <c r="AX349" i="47"/>
  <c r="AX235" i="47"/>
  <c r="AX203" i="47" s="1"/>
  <c r="AX202" i="47" s="1"/>
  <c r="BA74" i="47"/>
  <c r="BU74" i="47"/>
  <c r="AX74" i="47"/>
  <c r="BR74" i="47"/>
  <c r="AZ74" i="47"/>
  <c r="BT74" i="47"/>
  <c r="BS285" i="47"/>
  <c r="AY173" i="47"/>
  <c r="AY232" i="47"/>
  <c r="AZ331" i="47"/>
  <c r="AZ334" i="47"/>
  <c r="AY349" i="47"/>
  <c r="AZ435" i="47"/>
  <c r="BT285" i="47"/>
  <c r="BA188" i="47"/>
  <c r="BR203" i="47"/>
  <c r="BR202" i="47" s="1"/>
  <c r="V173" i="47"/>
  <c r="R173" i="47" s="1"/>
  <c r="V190" i="47"/>
  <c r="R190" i="47" s="1"/>
  <c r="V193" i="47"/>
  <c r="R193" i="47" s="1"/>
  <c r="V196" i="47"/>
  <c r="R196" i="47" s="1"/>
  <c r="V199" i="47"/>
  <c r="R199" i="47" s="1"/>
  <c r="V210" i="47"/>
  <c r="R210" i="47" s="1"/>
  <c r="V213" i="47"/>
  <c r="R213" i="47" s="1"/>
  <c r="V216" i="47"/>
  <c r="R216" i="47" s="1"/>
  <c r="V219" i="47"/>
  <c r="R219" i="47" s="1"/>
  <c r="V232" i="47"/>
  <c r="R232" i="47" s="1"/>
  <c r="V235" i="47"/>
  <c r="R235" i="47" s="1"/>
  <c r="V238" i="47"/>
  <c r="R238" i="47" s="1"/>
  <c r="V242" i="47"/>
  <c r="R242" i="47" s="1"/>
  <c r="V247" i="47"/>
  <c r="R247" i="47" s="1"/>
  <c r="V251" i="47"/>
  <c r="R251" i="47" s="1"/>
  <c r="V261" i="47"/>
  <c r="R261" i="47" s="1"/>
  <c r="V265" i="47"/>
  <c r="R265" i="47" s="1"/>
  <c r="V282" i="47"/>
  <c r="R282" i="47" s="1"/>
  <c r="V285" i="47"/>
  <c r="R285" i="47" s="1"/>
  <c r="V291" i="47"/>
  <c r="R291" i="47" s="1"/>
  <c r="V349" i="47"/>
  <c r="R349" i="47" s="1"/>
  <c r="V364" i="47"/>
  <c r="R364" i="47" s="1"/>
  <c r="V374" i="47"/>
  <c r="R374" i="47" s="1"/>
  <c r="V382" i="47"/>
  <c r="R382" i="47" s="1"/>
  <c r="V385" i="47"/>
  <c r="R385" i="47" s="1"/>
  <c r="V388" i="47"/>
  <c r="R388" i="47" s="1"/>
  <c r="AX418" i="47"/>
  <c r="V325" i="47"/>
  <c r="R325" i="47" s="1"/>
  <c r="V331" i="47"/>
  <c r="R331" i="47" s="1"/>
  <c r="V334" i="47"/>
  <c r="R334" i="47" s="1"/>
  <c r="V337" i="47"/>
  <c r="R337" i="47" s="1"/>
  <c r="V340" i="47"/>
  <c r="R340" i="47" s="1"/>
  <c r="V393" i="47"/>
  <c r="R393" i="47" s="1"/>
  <c r="V425" i="47"/>
  <c r="R425" i="47" s="1"/>
  <c r="V432" i="47"/>
  <c r="R432" i="47" s="1"/>
  <c r="V441" i="47"/>
  <c r="R441" i="47" s="1"/>
  <c r="V445" i="47"/>
  <c r="V459" i="47"/>
  <c r="R459" i="47" s="1"/>
  <c r="V462" i="47"/>
  <c r="R462" i="47" s="1"/>
  <c r="V465" i="47"/>
  <c r="R465" i="47" s="1"/>
  <c r="AY418" i="47"/>
  <c r="V12" i="47"/>
  <c r="R12" i="47" s="1"/>
  <c r="V128" i="47"/>
  <c r="R128" i="47" s="1"/>
  <c r="V132" i="47"/>
  <c r="R132" i="47" s="1"/>
  <c r="V153" i="47"/>
  <c r="R153" i="47" s="1"/>
  <c r="V37" i="47"/>
  <c r="R37" i="47" s="1"/>
  <c r="V40" i="47"/>
  <c r="R40" i="47" s="1"/>
  <c r="V47" i="47"/>
  <c r="R47" i="47" s="1"/>
  <c r="V50" i="47"/>
  <c r="R50" i="47" s="1"/>
  <c r="V53" i="47"/>
  <c r="R53" i="47" s="1"/>
  <c r="V56" i="47"/>
  <c r="R56" i="47" s="1"/>
  <c r="V75" i="47"/>
  <c r="R75" i="47" s="1"/>
  <c r="V83" i="47"/>
  <c r="R83" i="47" s="1"/>
  <c r="V86" i="47"/>
  <c r="R86" i="47" s="1"/>
  <c r="V92" i="47"/>
  <c r="R92" i="47" s="1"/>
  <c r="V113" i="47"/>
  <c r="R113" i="47" s="1"/>
  <c r="V118" i="47"/>
  <c r="R118" i="47" s="1"/>
  <c r="V159" i="47"/>
  <c r="R159" i="47" s="1"/>
  <c r="V163" i="47"/>
  <c r="R163" i="47" s="1"/>
  <c r="V166" i="47"/>
  <c r="R166" i="47" s="1"/>
  <c r="V297" i="47"/>
  <c r="R297" i="47" s="1"/>
  <c r="V300" i="47"/>
  <c r="R300" i="47" s="1"/>
  <c r="V303" i="47"/>
  <c r="R303" i="47" s="1"/>
  <c r="V313" i="47"/>
  <c r="R313" i="47" s="1"/>
  <c r="V316" i="47"/>
  <c r="R316" i="47" s="1"/>
  <c r="V328" i="47"/>
  <c r="R328" i="47" s="1"/>
  <c r="AY13" i="47"/>
  <c r="AY15" i="47"/>
  <c r="AY76" i="47"/>
  <c r="AY75" i="47" s="1"/>
  <c r="AZ84" i="47"/>
  <c r="AZ83" i="47" s="1"/>
  <c r="AZ87" i="47"/>
  <c r="AZ86" i="47" s="1"/>
  <c r="AZ93" i="47"/>
  <c r="AZ92" i="47" s="1"/>
  <c r="BA98" i="47"/>
  <c r="BA100" i="47"/>
  <c r="AY102" i="47"/>
  <c r="AY97" i="47" s="1"/>
  <c r="AY96" i="47" s="1"/>
  <c r="AY95" i="47" s="1"/>
  <c r="AZ107" i="47"/>
  <c r="AZ109" i="47"/>
  <c r="AZ111" i="47"/>
  <c r="AZ114" i="47"/>
  <c r="AZ113" i="47" s="1"/>
  <c r="AY119" i="47"/>
  <c r="AY118" i="47" s="1"/>
  <c r="AY117" i="47" s="1"/>
  <c r="AZ295" i="47"/>
  <c r="AZ294" i="47" s="1"/>
  <c r="AZ298" i="47"/>
  <c r="AZ297" i="47" s="1"/>
  <c r="AZ301" i="47"/>
  <c r="AZ300" i="47" s="1"/>
  <c r="AY304" i="47"/>
  <c r="AY303" i="47" s="1"/>
  <c r="AY317" i="47"/>
  <c r="AY316" i="47" s="1"/>
  <c r="AY20" i="47"/>
  <c r="BA23" i="47"/>
  <c r="BA22" i="47" s="1"/>
  <c r="AY25" i="47"/>
  <c r="AY22" i="47" s="1"/>
  <c r="AY33" i="47"/>
  <c r="AY35" i="47"/>
  <c r="AZ38" i="47"/>
  <c r="AZ37" i="47" s="1"/>
  <c r="AZ41" i="47"/>
  <c r="AZ43" i="47"/>
  <c r="AZ45" i="47"/>
  <c r="AZ48" i="47"/>
  <c r="AZ47" i="47" s="1"/>
  <c r="AZ51" i="47"/>
  <c r="AZ50" i="47" s="1"/>
  <c r="AZ54" i="47"/>
  <c r="AZ53" i="47" s="1"/>
  <c r="BA57" i="47"/>
  <c r="BA56" i="47" s="1"/>
  <c r="AZ191" i="47"/>
  <c r="AZ190" i="47" s="1"/>
  <c r="AZ194" i="47"/>
  <c r="AZ193" i="47" s="1"/>
  <c r="AZ197" i="47"/>
  <c r="AZ196" i="47" s="1"/>
  <c r="AY200" i="47"/>
  <c r="AY199" i="47" s="1"/>
  <c r="AY189" i="47" s="1"/>
  <c r="AY211" i="47"/>
  <c r="AY210" i="47" s="1"/>
  <c r="AZ214" i="47"/>
  <c r="AZ213" i="47" s="1"/>
  <c r="AZ217" i="47"/>
  <c r="AZ216" i="47" s="1"/>
  <c r="AZ220" i="47"/>
  <c r="AZ222" i="47"/>
  <c r="BA228" i="47"/>
  <c r="BA230" i="47"/>
  <c r="AZ239" i="47"/>
  <c r="AZ238" i="47" s="1"/>
  <c r="AZ243" i="47"/>
  <c r="AZ242" i="47" s="1"/>
  <c r="AZ241" i="47" s="1"/>
  <c r="AZ248" i="47"/>
  <c r="AZ247" i="47" s="1"/>
  <c r="AZ246" i="47" s="1"/>
  <c r="AY254" i="47"/>
  <c r="AY251" i="47" s="1"/>
  <c r="AY250" i="47" s="1"/>
  <c r="AZ266" i="47"/>
  <c r="AZ265" i="47" s="1"/>
  <c r="AZ264" i="47" s="1"/>
  <c r="AZ277" i="47"/>
  <c r="AZ280" i="47"/>
  <c r="AZ283" i="47"/>
  <c r="AZ282" i="47" s="1"/>
  <c r="BA286" i="47"/>
  <c r="AY292" i="47"/>
  <c r="AY291" i="47" s="1"/>
  <c r="AZ129" i="47"/>
  <c r="AZ128" i="47" s="1"/>
  <c r="AZ133" i="47"/>
  <c r="AZ132" i="47" s="1"/>
  <c r="AZ131" i="47" s="1"/>
  <c r="AZ154" i="47"/>
  <c r="AZ153" i="47" s="1"/>
  <c r="AZ323" i="47"/>
  <c r="AZ322" i="47" s="1"/>
  <c r="AZ326" i="47"/>
  <c r="AZ325" i="47" s="1"/>
  <c r="AZ354" i="47"/>
  <c r="AZ160" i="47"/>
  <c r="AZ159" i="47" s="1"/>
  <c r="AZ164" i="47"/>
  <c r="AZ163" i="47" s="1"/>
  <c r="AZ167" i="47"/>
  <c r="AZ166" i="47" s="1"/>
  <c r="AZ320" i="47"/>
  <c r="AY338" i="47"/>
  <c r="AY337" i="47" s="1"/>
  <c r="AY341" i="47"/>
  <c r="AY340" i="47" s="1"/>
  <c r="BS18" i="47"/>
  <c r="BT320" i="47"/>
  <c r="BS338" i="47"/>
  <c r="BS337" i="47" s="1"/>
  <c r="BS341" i="47"/>
  <c r="BS340" i="47" s="1"/>
  <c r="BT354" i="47"/>
  <c r="BT356" i="47"/>
  <c r="BS360" i="47"/>
  <c r="BS362" i="47"/>
  <c r="BT365" i="47"/>
  <c r="BT364" i="47" s="1"/>
  <c r="BT368" i="47"/>
  <c r="BT370" i="47"/>
  <c r="BT372" i="47"/>
  <c r="BS375" i="47"/>
  <c r="BS374" i="47" s="1"/>
  <c r="BS383" i="47"/>
  <c r="BS382" i="47" s="1"/>
  <c r="BS386" i="47"/>
  <c r="BS385" i="47" s="1"/>
  <c r="BS13" i="47"/>
  <c r="BS15" i="47"/>
  <c r="BT295" i="47"/>
  <c r="BT294" i="47" s="1"/>
  <c r="BT298" i="47"/>
  <c r="BT297" i="47" s="1"/>
  <c r="BT301" i="47"/>
  <c r="BT300" i="47" s="1"/>
  <c r="BS304" i="47"/>
  <c r="BS303" i="47" s="1"/>
  <c r="BS317" i="47"/>
  <c r="BS316" i="47" s="1"/>
  <c r="BS394" i="47"/>
  <c r="BS393" i="47" s="1"/>
  <c r="BS392" i="47" s="1"/>
  <c r="BT421" i="47"/>
  <c r="BT423" i="47"/>
  <c r="BU426" i="47"/>
  <c r="BU425" i="47" s="1"/>
  <c r="BT433" i="47"/>
  <c r="BT432" i="47" s="1"/>
  <c r="BT431" i="47" s="1"/>
  <c r="BS442" i="47"/>
  <c r="BS441" i="47" s="1"/>
  <c r="BS440" i="47" s="1"/>
  <c r="BT452" i="47"/>
  <c r="BT454" i="47"/>
  <c r="BT460" i="47"/>
  <c r="BT459" i="47" s="1"/>
  <c r="BT463" i="47"/>
  <c r="BT462" i="47" s="1"/>
  <c r="BU466" i="47"/>
  <c r="BU465" i="47" s="1"/>
  <c r="AZ356" i="47"/>
  <c r="AY360" i="47"/>
  <c r="AY362" i="47"/>
  <c r="AZ365" i="47"/>
  <c r="AZ364" i="47" s="1"/>
  <c r="AZ368" i="47"/>
  <c r="AZ370" i="47"/>
  <c r="AZ372" i="47"/>
  <c r="AY375" i="47"/>
  <c r="AY374" i="47" s="1"/>
  <c r="AY383" i="47"/>
  <c r="AY382" i="47" s="1"/>
  <c r="AY386" i="47"/>
  <c r="AY385" i="47" s="1"/>
  <c r="BT126" i="47"/>
  <c r="BT125" i="47" s="1"/>
  <c r="BT129" i="47"/>
  <c r="BT128" i="47" s="1"/>
  <c r="BT133" i="47"/>
  <c r="BT132" i="47" s="1"/>
  <c r="BT131" i="47" s="1"/>
  <c r="BT154" i="47"/>
  <c r="BT153" i="47" s="1"/>
  <c r="BT191" i="47"/>
  <c r="BT190" i="47" s="1"/>
  <c r="BT194" i="47"/>
  <c r="BT193" i="47" s="1"/>
  <c r="BT197" i="47"/>
  <c r="BT196" i="47" s="1"/>
  <c r="BS200" i="47"/>
  <c r="BS199" i="47" s="1"/>
  <c r="BS189" i="47" s="1"/>
  <c r="BS211" i="47"/>
  <c r="BS210" i="47" s="1"/>
  <c r="BT214" i="47"/>
  <c r="BT213" i="47" s="1"/>
  <c r="BT217" i="47"/>
  <c r="BT216" i="47" s="1"/>
  <c r="BT220" i="47"/>
  <c r="BT222" i="47"/>
  <c r="BU228" i="47"/>
  <c r="BU230" i="47"/>
  <c r="BT239" i="47"/>
  <c r="BT238" i="47" s="1"/>
  <c r="BT243" i="47"/>
  <c r="BT242" i="47" s="1"/>
  <c r="BT241" i="47" s="1"/>
  <c r="BT248" i="47"/>
  <c r="BT247" i="47" s="1"/>
  <c r="BT246" i="47" s="1"/>
  <c r="BS254" i="47"/>
  <c r="BS251" i="47" s="1"/>
  <c r="BS250" i="47" s="1"/>
  <c r="BS245" i="47" s="1"/>
  <c r="BT266" i="47"/>
  <c r="BT265" i="47" s="1"/>
  <c r="BT264" i="47" s="1"/>
  <c r="BT277" i="47"/>
  <c r="BT280" i="47"/>
  <c r="BT283" i="47"/>
  <c r="BT282" i="47" s="1"/>
  <c r="BU286" i="47"/>
  <c r="BS292" i="47"/>
  <c r="BS291" i="47" s="1"/>
  <c r="AY394" i="47"/>
  <c r="AY393" i="47" s="1"/>
  <c r="AY392" i="47" s="1"/>
  <c r="AZ421" i="47"/>
  <c r="AZ423" i="47"/>
  <c r="BA426" i="47"/>
  <c r="BA425" i="47" s="1"/>
  <c r="AZ433" i="47"/>
  <c r="AZ432" i="47" s="1"/>
  <c r="AZ431" i="47" s="1"/>
  <c r="AZ452" i="47"/>
  <c r="AZ454" i="47"/>
  <c r="AZ460" i="47"/>
  <c r="AZ459" i="47" s="1"/>
  <c r="AZ463" i="47"/>
  <c r="AZ462" i="47" s="1"/>
  <c r="BA466" i="47"/>
  <c r="BA465" i="47" s="1"/>
  <c r="BS20" i="47"/>
  <c r="BU23" i="47"/>
  <c r="BU22" i="47" s="1"/>
  <c r="BS33" i="47"/>
  <c r="BS35" i="47"/>
  <c r="BT38" i="47"/>
  <c r="BT37" i="47" s="1"/>
  <c r="BT41" i="47"/>
  <c r="BT43" i="47"/>
  <c r="BT45" i="47"/>
  <c r="BT48" i="47"/>
  <c r="BT47" i="47" s="1"/>
  <c r="BT51" i="47"/>
  <c r="BT50" i="47" s="1"/>
  <c r="BT54" i="47"/>
  <c r="BT53" i="47" s="1"/>
  <c r="BU57" i="47"/>
  <c r="BU56" i="47" s="1"/>
  <c r="BS76" i="47"/>
  <c r="BS75" i="47" s="1"/>
  <c r="BT84" i="47"/>
  <c r="BT83" i="47" s="1"/>
  <c r="BT87" i="47"/>
  <c r="BT86" i="47" s="1"/>
  <c r="BT93" i="47"/>
  <c r="BT92" i="47" s="1"/>
  <c r="BU98" i="47"/>
  <c r="BU100" i="47"/>
  <c r="BS102" i="47"/>
  <c r="BS97" i="47" s="1"/>
  <c r="BS96" i="47" s="1"/>
  <c r="BS95" i="47" s="1"/>
  <c r="BT107" i="47"/>
  <c r="BT109" i="47"/>
  <c r="BT111" i="47"/>
  <c r="BT114" i="47"/>
  <c r="BT113" i="47" s="1"/>
  <c r="BS119" i="47"/>
  <c r="BS118" i="47" s="1"/>
  <c r="BS117" i="47" s="1"/>
  <c r="BT160" i="47"/>
  <c r="BT159" i="47" s="1"/>
  <c r="BT164" i="47"/>
  <c r="BT163" i="47" s="1"/>
  <c r="BT167" i="47"/>
  <c r="BT166" i="47" s="1"/>
  <c r="BT323" i="47"/>
  <c r="BT322" i="47" s="1"/>
  <c r="BT326" i="47"/>
  <c r="BT325" i="47" s="1"/>
  <c r="AY82" i="47"/>
  <c r="BA82" i="47"/>
  <c r="BS82" i="47"/>
  <c r="BU82" i="47"/>
  <c r="BR82" i="47"/>
  <c r="BT17" i="47"/>
  <c r="V32" i="47"/>
  <c r="R32" i="47" s="1"/>
  <c r="BT97" i="47"/>
  <c r="BT96" i="47" s="1"/>
  <c r="BT95" i="47" s="1"/>
  <c r="BU32" i="47"/>
  <c r="BT22" i="47"/>
  <c r="BS25" i="47"/>
  <c r="BS22" i="47" s="1"/>
  <c r="BR295" i="47"/>
  <c r="BR294" i="47" s="1"/>
  <c r="BR290" i="47" s="1"/>
  <c r="BU381" i="47"/>
  <c r="BU380" i="47" s="1"/>
  <c r="BA17" i="47"/>
  <c r="AZ381" i="47"/>
  <c r="AZ380" i="47" s="1"/>
  <c r="BR329" i="47"/>
  <c r="BR328" i="47" s="1"/>
  <c r="V181" i="47"/>
  <c r="R181" i="47" s="1"/>
  <c r="BA381" i="47"/>
  <c r="BA380" i="47" s="1"/>
  <c r="BT32" i="47"/>
  <c r="BT381" i="47"/>
  <c r="BT380" i="47" s="1"/>
  <c r="AX295" i="47"/>
  <c r="AX294" i="47" s="1"/>
  <c r="AX290" i="47" s="1"/>
  <c r="BR18" i="47"/>
  <c r="BR20" i="47"/>
  <c r="V353" i="47"/>
  <c r="R353" i="47" s="1"/>
  <c r="BR381" i="47"/>
  <c r="BR380" i="47" s="1"/>
  <c r="AX381" i="47"/>
  <c r="AX380" i="47" s="1"/>
  <c r="BT250" i="47"/>
  <c r="BS329" i="47"/>
  <c r="BS328" i="47" s="1"/>
  <c r="AX97" i="47"/>
  <c r="AX96" i="47" s="1"/>
  <c r="AX95" i="47" s="1"/>
  <c r="AY389" i="47"/>
  <c r="AY388" i="47" s="1"/>
  <c r="AX279" i="47"/>
  <c r="AZ285" i="47"/>
  <c r="AX323" i="47"/>
  <c r="AX322" i="47" s="1"/>
  <c r="AX329" i="47"/>
  <c r="AX328" i="47" s="1"/>
  <c r="AX439" i="47"/>
  <c r="V295" i="47"/>
  <c r="R295" i="47" s="1"/>
  <c r="AY19" i="47"/>
  <c r="AX18" i="47"/>
  <c r="AX106" i="47"/>
  <c r="AX105" i="47" s="1"/>
  <c r="AX104" i="47" s="1"/>
  <c r="V97" i="47"/>
  <c r="R97" i="47" s="1"/>
  <c r="AZ127" i="47"/>
  <c r="AX126" i="47"/>
  <c r="AX125" i="47" s="1"/>
  <c r="AX121" i="47" s="1"/>
  <c r="AX181" i="47"/>
  <c r="AX180" i="47" s="1"/>
  <c r="AX176" i="47" s="1"/>
  <c r="BA250" i="47"/>
  <c r="BA245" i="47" s="1"/>
  <c r="AX320" i="47"/>
  <c r="AX319" i="47" s="1"/>
  <c r="BU250" i="47"/>
  <c r="BU245" i="47" s="1"/>
  <c r="BU279" i="47"/>
  <c r="AX285" i="47"/>
  <c r="AY329" i="47"/>
  <c r="BU17" i="47"/>
  <c r="BR181" i="47"/>
  <c r="BR180" i="47" s="1"/>
  <c r="BR176" i="47" s="1"/>
  <c r="BS279" i="47"/>
  <c r="BS269" i="47" s="1"/>
  <c r="BR320" i="47"/>
  <c r="BR319" i="47" s="1"/>
  <c r="BR323" i="47"/>
  <c r="BR322" i="47" s="1"/>
  <c r="V420" i="47"/>
  <c r="BR418" i="47"/>
  <c r="V20" i="47"/>
  <c r="R20" i="47" s="1"/>
  <c r="V22" i="47"/>
  <c r="R22" i="47" s="1"/>
  <c r="AZ32" i="47"/>
  <c r="AY106" i="47"/>
  <c r="AY105" i="47" s="1"/>
  <c r="AY104" i="47" s="1"/>
  <c r="BS418" i="47"/>
  <c r="V106" i="47"/>
  <c r="R106" i="47" s="1"/>
  <c r="V279" i="47"/>
  <c r="R279" i="47" s="1"/>
  <c r="V320" i="47"/>
  <c r="R320" i="47" s="1"/>
  <c r="V323" i="47"/>
  <c r="R323" i="47" s="1"/>
  <c r="BA359" i="47"/>
  <c r="BA358" i="47" s="1"/>
  <c r="AY458" i="47"/>
  <c r="AY457" i="47" s="1"/>
  <c r="AY456" i="47" s="1"/>
  <c r="BU105" i="47"/>
  <c r="BU104" i="47" s="1"/>
  <c r="BR126" i="47"/>
  <c r="BR125" i="47" s="1"/>
  <c r="BR121" i="47" s="1"/>
  <c r="BS332" i="47"/>
  <c r="BS331" i="47" s="1"/>
  <c r="BU367" i="47"/>
  <c r="BU358" i="47" s="1"/>
  <c r="BS389" i="47"/>
  <c r="BS388" i="47" s="1"/>
  <c r="AZ250" i="47"/>
  <c r="AY442" i="47"/>
  <c r="AY441" i="47" s="1"/>
  <c r="AY440" i="47" s="1"/>
  <c r="AY439" i="47" s="1"/>
  <c r="BR279" i="47"/>
  <c r="AX332" i="47"/>
  <c r="AX331" i="47" s="1"/>
  <c r="BA439" i="47"/>
  <c r="BR359" i="47"/>
  <c r="V451" i="47"/>
  <c r="R451" i="47" s="1"/>
  <c r="V276" i="47"/>
  <c r="R276" i="47" s="1"/>
  <c r="V227" i="47"/>
  <c r="R227" i="47" s="1"/>
  <c r="V367" i="47"/>
  <c r="R367" i="47" s="1"/>
  <c r="V359" i="47"/>
  <c r="R359" i="47" s="1"/>
  <c r="AZ17" i="47"/>
  <c r="BA276" i="47"/>
  <c r="AX359" i="47"/>
  <c r="AX358" i="47" s="1"/>
  <c r="AY367" i="47"/>
  <c r="BR105" i="47"/>
  <c r="BR104" i="47" s="1"/>
  <c r="AY219" i="47"/>
  <c r="AY279" i="47"/>
  <c r="BR250" i="47"/>
  <c r="BR245" i="47" s="1"/>
  <c r="AZ22" i="47"/>
  <c r="AZ97" i="47"/>
  <c r="AZ96" i="47" s="1"/>
  <c r="AZ95" i="47" s="1"/>
  <c r="BU116" i="47"/>
  <c r="BS458" i="47"/>
  <c r="BS457" i="47" s="1"/>
  <c r="BS456" i="47" s="1"/>
  <c r="BA106" i="47"/>
  <c r="BA105" i="47" s="1"/>
  <c r="BA104" i="47" s="1"/>
  <c r="BA420" i="47"/>
  <c r="BS367" i="47"/>
  <c r="BR367" i="47"/>
  <c r="BU420" i="47"/>
  <c r="BS451" i="47"/>
  <c r="BS450" i="47" s="1"/>
  <c r="BS449" i="47" s="1"/>
  <c r="BS448" i="47" s="1"/>
  <c r="BR285" i="47"/>
  <c r="BU439" i="47"/>
  <c r="AY451" i="47"/>
  <c r="AY450" i="47" s="1"/>
  <c r="AY449" i="47" s="1"/>
  <c r="AY448" i="47" s="1"/>
  <c r="BR458" i="47"/>
  <c r="BR457" i="47" s="1"/>
  <c r="BR456" i="47" s="1"/>
  <c r="AX458" i="47"/>
  <c r="AX457" i="47" s="1"/>
  <c r="AX456" i="47" s="1"/>
  <c r="BT446" i="47"/>
  <c r="BT445" i="47" s="1"/>
  <c r="AX20" i="47"/>
  <c r="AY181" i="47"/>
  <c r="AZ446" i="47"/>
  <c r="AZ445" i="47" s="1"/>
  <c r="V18" i="47"/>
  <c r="R18" i="47" s="1"/>
  <c r="V126" i="47"/>
  <c r="R126" i="47" s="1"/>
  <c r="Y458" i="47" l="1"/>
  <c r="Y97" i="47"/>
  <c r="BT444" i="47"/>
  <c r="BT439" i="47" s="1"/>
  <c r="AZ444" i="47"/>
  <c r="AZ439" i="47" s="1"/>
  <c r="R445" i="47"/>
  <c r="BS439" i="47"/>
  <c r="CA25" i="47"/>
  <c r="CA22" i="47" s="1"/>
  <c r="Y465" i="47"/>
  <c r="U465" i="47" s="1"/>
  <c r="BA419" i="47"/>
  <c r="BA418" i="47" s="1"/>
  <c r="BA417" i="47" s="1"/>
  <c r="BU306" i="47"/>
  <c r="CC306" i="47"/>
  <c r="CC289" i="47" s="1"/>
  <c r="CC288" i="47" s="1"/>
  <c r="X219" i="47"/>
  <c r="T219" i="47" s="1"/>
  <c r="X451" i="47"/>
  <c r="T451" i="47" s="1"/>
  <c r="X420" i="47"/>
  <c r="T420" i="47" s="1"/>
  <c r="X353" i="47"/>
  <c r="X352" i="47" s="1"/>
  <c r="T352" i="47" s="1"/>
  <c r="BN313" i="47"/>
  <c r="BN306" i="47" s="1"/>
  <c r="BN289" i="47" s="1"/>
  <c r="X367" i="47"/>
  <c r="Y285" i="47"/>
  <c r="BS17" i="47"/>
  <c r="BS290" i="47"/>
  <c r="X47" i="47"/>
  <c r="T47" i="47" s="1"/>
  <c r="T48" i="47"/>
  <c r="T313" i="47"/>
  <c r="Y56" i="47"/>
  <c r="U56" i="47" s="1"/>
  <c r="U57" i="47"/>
  <c r="W17" i="47"/>
  <c r="S17" i="47" s="1"/>
  <c r="S20" i="47"/>
  <c r="CJ284" i="47"/>
  <c r="CJ168" i="47"/>
  <c r="CJ127" i="47"/>
  <c r="BO255" i="47"/>
  <c r="BP244" i="47"/>
  <c r="BO16" i="47"/>
  <c r="CI342" i="47"/>
  <c r="CI318" i="47"/>
  <c r="CJ198" i="47"/>
  <c r="BO318" i="47"/>
  <c r="BP296" i="47"/>
  <c r="BP295" i="47" s="1"/>
  <c r="BP294" i="47" s="1"/>
  <c r="BP165" i="47"/>
  <c r="BP155" i="47"/>
  <c r="BP130" i="47"/>
  <c r="S359" i="47"/>
  <c r="CJ464" i="47"/>
  <c r="CJ455" i="47"/>
  <c r="CI293" i="47"/>
  <c r="CI19" i="47"/>
  <c r="BP464" i="47"/>
  <c r="BP455" i="47"/>
  <c r="CJ327" i="47"/>
  <c r="BP327" i="47"/>
  <c r="BP221" i="47"/>
  <c r="BP215" i="47"/>
  <c r="BO201" i="47"/>
  <c r="BO120" i="47"/>
  <c r="BP112" i="47"/>
  <c r="BP108" i="47"/>
  <c r="BP94" i="47"/>
  <c r="BP85" i="47"/>
  <c r="BP52" i="47"/>
  <c r="BP46" i="47"/>
  <c r="BP42" i="47"/>
  <c r="BO36" i="47"/>
  <c r="BO21" i="47"/>
  <c r="W97" i="47"/>
  <c r="S102" i="47"/>
  <c r="X297" i="47"/>
  <c r="T297" i="47" s="1"/>
  <c r="T298" i="47"/>
  <c r="W340" i="47"/>
  <c r="S340" i="47" s="1"/>
  <c r="S341" i="47"/>
  <c r="W291" i="47"/>
  <c r="S292" i="47"/>
  <c r="X86" i="47"/>
  <c r="T87" i="47"/>
  <c r="W75" i="47"/>
  <c r="S76" i="47"/>
  <c r="W337" i="47"/>
  <c r="S337" i="47" s="1"/>
  <c r="S338" i="47"/>
  <c r="X319" i="47"/>
  <c r="T319" i="47" s="1"/>
  <c r="T320" i="47"/>
  <c r="X247" i="47"/>
  <c r="T248" i="47"/>
  <c r="X238" i="47"/>
  <c r="T238" i="47" s="1"/>
  <c r="T239" i="47"/>
  <c r="X300" i="47"/>
  <c r="T300" i="47" s="1"/>
  <c r="T301" i="47"/>
  <c r="X294" i="47"/>
  <c r="T295" i="47"/>
  <c r="X163" i="47"/>
  <c r="T163" i="47" s="1"/>
  <c r="T164" i="47"/>
  <c r="X153" i="47"/>
  <c r="T154" i="47"/>
  <c r="X128" i="47"/>
  <c r="T128" i="47" s="1"/>
  <c r="T129" i="47"/>
  <c r="V419" i="47"/>
  <c r="R419" i="47" s="1"/>
  <c r="R420" i="47"/>
  <c r="X37" i="47"/>
  <c r="T37" i="47" s="1"/>
  <c r="T38" i="47"/>
  <c r="X53" i="47"/>
  <c r="T53" i="47" s="1"/>
  <c r="T54" i="47"/>
  <c r="W22" i="47"/>
  <c r="S22" i="47" s="1"/>
  <c r="S25" i="47"/>
  <c r="W388" i="47"/>
  <c r="S389" i="47"/>
  <c r="Y203" i="47"/>
  <c r="U203" i="47" s="1"/>
  <c r="U227" i="47"/>
  <c r="Y269" i="47"/>
  <c r="U285" i="47"/>
  <c r="CJ223" i="47"/>
  <c r="CJ218" i="47"/>
  <c r="CI212" i="47"/>
  <c r="CI211" i="47" s="1"/>
  <c r="CI210" i="47" s="1"/>
  <c r="CI203" i="47" s="1"/>
  <c r="CI202" i="47" s="1"/>
  <c r="CJ195" i="47"/>
  <c r="CI14" i="47"/>
  <c r="CJ434" i="47"/>
  <c r="CJ424" i="47"/>
  <c r="CI395" i="47"/>
  <c r="BP434" i="47"/>
  <c r="BP424" i="47"/>
  <c r="BO395" i="47"/>
  <c r="BP284" i="47"/>
  <c r="CI384" i="47"/>
  <c r="CJ373" i="47"/>
  <c r="CJ369" i="47"/>
  <c r="CI363" i="47"/>
  <c r="CJ357" i="47"/>
  <c r="CI255" i="47"/>
  <c r="CJ244" i="47"/>
  <c r="CJ243" i="47" s="1"/>
  <c r="CJ242" i="47" s="1"/>
  <c r="CJ241" i="47" s="1"/>
  <c r="CI120" i="47"/>
  <c r="CJ112" i="47"/>
  <c r="CJ108" i="47"/>
  <c r="CJ107" i="47" s="1"/>
  <c r="CJ94" i="47"/>
  <c r="CJ93" i="47" s="1"/>
  <c r="CJ92" i="47" s="1"/>
  <c r="CJ85" i="47"/>
  <c r="CJ52" i="47"/>
  <c r="CJ51" i="47" s="1"/>
  <c r="CJ50" i="47" s="1"/>
  <c r="CJ46" i="47"/>
  <c r="CJ45" i="47" s="1"/>
  <c r="CJ42" i="47"/>
  <c r="CJ41" i="47" s="1"/>
  <c r="CI36" i="47"/>
  <c r="CI21" i="47"/>
  <c r="BO387" i="47"/>
  <c r="BO376" i="47"/>
  <c r="BP371" i="47"/>
  <c r="BP366" i="47"/>
  <c r="BO361" i="47"/>
  <c r="BO360" i="47" s="1"/>
  <c r="BP355" i="47"/>
  <c r="BP198" i="47"/>
  <c r="X159" i="47"/>
  <c r="T159" i="47" s="1"/>
  <c r="T160" i="47"/>
  <c r="W393" i="47"/>
  <c r="S394" i="47"/>
  <c r="W385" i="47"/>
  <c r="S385" i="47" s="1"/>
  <c r="S386" i="47"/>
  <c r="W374" i="47"/>
  <c r="S374" i="47" s="1"/>
  <c r="S375" i="47"/>
  <c r="X364" i="47"/>
  <c r="T364" i="47" s="1"/>
  <c r="T365" i="47"/>
  <c r="X265" i="47"/>
  <c r="T266" i="47"/>
  <c r="X166" i="47"/>
  <c r="T166" i="47" s="1"/>
  <c r="T167" i="47"/>
  <c r="X325" i="47"/>
  <c r="T325" i="47" s="1"/>
  <c r="T326" i="47"/>
  <c r="W316" i="47"/>
  <c r="S316" i="47" s="1"/>
  <c r="S317" i="47"/>
  <c r="Y22" i="47"/>
  <c r="U22" i="47" s="1"/>
  <c r="U23" i="47"/>
  <c r="X50" i="47"/>
  <c r="T50" i="47" s="1"/>
  <c r="T51" i="47"/>
  <c r="X450" i="47"/>
  <c r="CJ281" i="47"/>
  <c r="CJ278" i="47"/>
  <c r="CJ267" i="47"/>
  <c r="CJ165" i="47"/>
  <c r="CJ155" i="47"/>
  <c r="CJ130" i="47"/>
  <c r="BO293" i="47"/>
  <c r="BP267" i="47"/>
  <c r="BP249" i="47"/>
  <c r="BP240" i="47"/>
  <c r="BO14" i="47"/>
  <c r="CJ192" i="47"/>
  <c r="BP168" i="47"/>
  <c r="W441" i="47"/>
  <c r="S442" i="47"/>
  <c r="CJ461" i="47"/>
  <c r="CJ453" i="47"/>
  <c r="BP461" i="47"/>
  <c r="BP453" i="47"/>
  <c r="CJ296" i="47"/>
  <c r="BP223" i="47"/>
  <c r="BP218" i="47"/>
  <c r="BO212" i="47"/>
  <c r="BO211" i="47" s="1"/>
  <c r="BO210" i="47" s="1"/>
  <c r="BO203" i="47" s="1"/>
  <c r="BO202" i="47" s="1"/>
  <c r="BP195" i="47"/>
  <c r="BP115" i="47"/>
  <c r="BP110" i="47"/>
  <c r="BP88" i="47"/>
  <c r="BP87" i="47" s="1"/>
  <c r="BP86" i="47" s="1"/>
  <c r="BO77" i="47"/>
  <c r="BP55" i="47"/>
  <c r="BP49" i="47"/>
  <c r="BP48" i="47" s="1"/>
  <c r="BP47" i="47" s="1"/>
  <c r="BP44" i="47"/>
  <c r="BP43" i="47" s="1"/>
  <c r="BP39" i="47"/>
  <c r="BO34" i="47"/>
  <c r="X445" i="47"/>
  <c r="T446" i="47"/>
  <c r="X213" i="47"/>
  <c r="T213" i="47" s="1"/>
  <c r="T214" i="47"/>
  <c r="W199" i="47"/>
  <c r="S200" i="47"/>
  <c r="X193" i="47"/>
  <c r="T193" i="47" s="1"/>
  <c r="T194" i="47"/>
  <c r="X113" i="47"/>
  <c r="T113" i="47" s="1"/>
  <c r="T114" i="47"/>
  <c r="X462" i="47"/>
  <c r="T462" i="47" s="1"/>
  <c r="T463" i="47"/>
  <c r="W303" i="47"/>
  <c r="S303" i="47" s="1"/>
  <c r="S304" i="47"/>
  <c r="X92" i="47"/>
  <c r="T92" i="47" s="1"/>
  <c r="T93" i="47"/>
  <c r="X83" i="47"/>
  <c r="T83" i="47" s="1"/>
  <c r="T84" i="47"/>
  <c r="X459" i="47"/>
  <c r="T460" i="47"/>
  <c r="X432" i="47"/>
  <c r="T433" i="47"/>
  <c r="W382" i="47"/>
  <c r="S382" i="47" s="1"/>
  <c r="S383" i="47"/>
  <c r="Y96" i="47"/>
  <c r="U97" i="47"/>
  <c r="T106" i="47"/>
  <c r="Y457" i="47"/>
  <c r="U458" i="47"/>
  <c r="CJ221" i="47"/>
  <c r="CJ220" i="47" s="1"/>
  <c r="CJ215" i="47"/>
  <c r="CI201" i="47"/>
  <c r="CI16" i="47"/>
  <c r="CJ422" i="47"/>
  <c r="CJ421" i="47" s="1"/>
  <c r="CI391" i="47"/>
  <c r="BP422" i="47"/>
  <c r="BO342" i="47"/>
  <c r="BP281" i="47"/>
  <c r="BP278" i="47"/>
  <c r="T367" i="47"/>
  <c r="CI387" i="47"/>
  <c r="CI376" i="47"/>
  <c r="CJ371" i="47"/>
  <c r="CJ366" i="47"/>
  <c r="CI361" i="47"/>
  <c r="CJ355" i="47"/>
  <c r="CJ249" i="47"/>
  <c r="CJ240" i="47"/>
  <c r="CJ115" i="47"/>
  <c r="CJ110" i="47"/>
  <c r="CJ88" i="47"/>
  <c r="CI77" i="47"/>
  <c r="CJ55" i="47"/>
  <c r="CJ49" i="47"/>
  <c r="CJ48" i="47" s="1"/>
  <c r="CJ47" i="47" s="1"/>
  <c r="CJ44" i="47"/>
  <c r="CJ39" i="47"/>
  <c r="CI34" i="47"/>
  <c r="BO390" i="47"/>
  <c r="BO384" i="47"/>
  <c r="BP373" i="47"/>
  <c r="BP369" i="47"/>
  <c r="BO363" i="47"/>
  <c r="BP357" i="47"/>
  <c r="BP192" i="47"/>
  <c r="Y425" i="47"/>
  <c r="U425" i="47" s="1"/>
  <c r="U426" i="47"/>
  <c r="X132" i="47"/>
  <c r="T133" i="47"/>
  <c r="BG25" i="47"/>
  <c r="BG22" i="47" s="1"/>
  <c r="W251" i="47"/>
  <c r="S254" i="47"/>
  <c r="X242" i="47"/>
  <c r="T243" i="47"/>
  <c r="X322" i="47"/>
  <c r="T322" i="47" s="1"/>
  <c r="T323" i="47"/>
  <c r="X125" i="47"/>
  <c r="T126" i="47"/>
  <c r="X282" i="47"/>
  <c r="T282" i="47" s="1"/>
  <c r="T283" i="47"/>
  <c r="X216" i="47"/>
  <c r="T216" i="47" s="1"/>
  <c r="T217" i="47"/>
  <c r="W210" i="47"/>
  <c r="S211" i="47"/>
  <c r="X196" i="47"/>
  <c r="T196" i="47" s="1"/>
  <c r="T197" i="47"/>
  <c r="X190" i="47"/>
  <c r="T191" i="47"/>
  <c r="W118" i="47"/>
  <c r="S119" i="47"/>
  <c r="CJ277" i="47"/>
  <c r="CJ276" i="47" s="1"/>
  <c r="CJ164" i="47"/>
  <c r="CJ163" i="47" s="1"/>
  <c r="CJ129" i="47"/>
  <c r="CJ128" i="47" s="1"/>
  <c r="BP266" i="47"/>
  <c r="BP265" i="47" s="1"/>
  <c r="BP264" i="47" s="1"/>
  <c r="BP239" i="47"/>
  <c r="BP238" i="47" s="1"/>
  <c r="CJ191" i="47"/>
  <c r="CJ190" i="47" s="1"/>
  <c r="BP299" i="47"/>
  <c r="BP167" i="47"/>
  <c r="BP166" i="47" s="1"/>
  <c r="CJ423" i="47"/>
  <c r="BP433" i="47"/>
  <c r="BP432" i="47" s="1"/>
  <c r="BP431" i="47" s="1"/>
  <c r="CI383" i="47"/>
  <c r="CI382" i="47" s="1"/>
  <c r="CJ356" i="47"/>
  <c r="CI254" i="47"/>
  <c r="CI251" i="47" s="1"/>
  <c r="CI250" i="47" s="1"/>
  <c r="CI245" i="47" s="1"/>
  <c r="CI119" i="47"/>
  <c r="CI118" i="47" s="1"/>
  <c r="CI117" i="47" s="1"/>
  <c r="CI116" i="47" s="1"/>
  <c r="CJ111" i="47"/>
  <c r="CJ84" i="47"/>
  <c r="CJ83" i="47" s="1"/>
  <c r="CI35" i="47"/>
  <c r="BO386" i="47"/>
  <c r="BO385" i="47" s="1"/>
  <c r="BO375" i="47"/>
  <c r="BO374" i="47" s="1"/>
  <c r="BP197" i="47"/>
  <c r="BP196" i="47" s="1"/>
  <c r="CJ214" i="47"/>
  <c r="CJ213" i="47" s="1"/>
  <c r="CI200" i="47"/>
  <c r="CI199" i="47" s="1"/>
  <c r="CI189" i="47" s="1"/>
  <c r="CI188" i="47" s="1"/>
  <c r="CJ460" i="47"/>
  <c r="CJ459" i="47" s="1"/>
  <c r="CJ452" i="47"/>
  <c r="BP452" i="47"/>
  <c r="CJ295" i="47"/>
  <c r="CJ294" i="47" s="1"/>
  <c r="BP222" i="47"/>
  <c r="BP194" i="47"/>
  <c r="BP193" i="47" s="1"/>
  <c r="BP114" i="47"/>
  <c r="BP113" i="47" s="1"/>
  <c r="BO76" i="47"/>
  <c r="BO75" i="47" s="1"/>
  <c r="BO74" i="47" s="1"/>
  <c r="BP54" i="47"/>
  <c r="BP53" i="47" s="1"/>
  <c r="BP38" i="47"/>
  <c r="BP37" i="47" s="1"/>
  <c r="BO20" i="47"/>
  <c r="CJ283" i="47"/>
  <c r="CJ282" i="47" s="1"/>
  <c r="CJ167" i="47"/>
  <c r="CJ166" i="47" s="1"/>
  <c r="CJ126" i="47"/>
  <c r="CJ125" i="47" s="1"/>
  <c r="BO254" i="47"/>
  <c r="BO251" i="47" s="1"/>
  <c r="BO250" i="47" s="1"/>
  <c r="BO245" i="47" s="1"/>
  <c r="BP243" i="47"/>
  <c r="BP242" i="47" s="1"/>
  <c r="BP241" i="47" s="1"/>
  <c r="BO15" i="47"/>
  <c r="CI341" i="47"/>
  <c r="CI340" i="47" s="1"/>
  <c r="CJ197" i="47"/>
  <c r="CJ196" i="47" s="1"/>
  <c r="BO317" i="47"/>
  <c r="BO316" i="47" s="1"/>
  <c r="BP164" i="47"/>
  <c r="BP163" i="47" s="1"/>
  <c r="BP154" i="47"/>
  <c r="BP153" i="47" s="1"/>
  <c r="BP129" i="47"/>
  <c r="BP128" i="47" s="1"/>
  <c r="BP421" i="47"/>
  <c r="BO341" i="47"/>
  <c r="BO340" i="47" s="1"/>
  <c r="BP277" i="47"/>
  <c r="BP276" i="47" s="1"/>
  <c r="CI386" i="47"/>
  <c r="CI385" i="47" s="1"/>
  <c r="CJ248" i="47"/>
  <c r="CJ247" i="47" s="1"/>
  <c r="CJ246" i="47" s="1"/>
  <c r="CJ114" i="47"/>
  <c r="CJ113" i="47" s="1"/>
  <c r="CI76" i="47"/>
  <c r="CI75" i="47" s="1"/>
  <c r="CI74" i="47" s="1"/>
  <c r="CJ38" i="47"/>
  <c r="CJ37" i="47" s="1"/>
  <c r="CJ222" i="47"/>
  <c r="CJ194" i="47"/>
  <c r="CJ193" i="47" s="1"/>
  <c r="CI13" i="47"/>
  <c r="CJ454" i="47"/>
  <c r="CI292" i="47"/>
  <c r="CI291" i="47" s="1"/>
  <c r="CI18" i="47"/>
  <c r="BP454" i="47"/>
  <c r="CJ326" i="47"/>
  <c r="CJ325" i="47" s="1"/>
  <c r="CJ299" i="47"/>
  <c r="BP326" i="47"/>
  <c r="BP325" i="47" s="1"/>
  <c r="BP220" i="47"/>
  <c r="BP214" i="47"/>
  <c r="BP213" i="47" s="1"/>
  <c r="BO200" i="47"/>
  <c r="BO199" i="47" s="1"/>
  <c r="BO189" i="47" s="1"/>
  <c r="BO188" i="47" s="1"/>
  <c r="BO119" i="47"/>
  <c r="BO118" i="47" s="1"/>
  <c r="BO117" i="47" s="1"/>
  <c r="BO116" i="47" s="1"/>
  <c r="BP111" i="47"/>
  <c r="BP107" i="47"/>
  <c r="BP93" i="47"/>
  <c r="BP92" i="47" s="1"/>
  <c r="BP84" i="47"/>
  <c r="BP83" i="47" s="1"/>
  <c r="BP51" i="47"/>
  <c r="BP50" i="47" s="1"/>
  <c r="BP45" i="47"/>
  <c r="BP41" i="47"/>
  <c r="CJ161" i="47"/>
  <c r="CJ134" i="47"/>
  <c r="BQ287" i="47"/>
  <c r="CK467" i="47"/>
  <c r="CA304" i="47"/>
  <c r="CA303" i="47" s="1"/>
  <c r="CI305" i="47"/>
  <c r="CI304" i="47" s="1"/>
  <c r="CI303" i="47" s="1"/>
  <c r="BO443" i="47"/>
  <c r="CI443" i="47"/>
  <c r="CK231" i="47"/>
  <c r="BH301" i="47"/>
  <c r="BH300" i="47" s="1"/>
  <c r="BP302" i="47"/>
  <c r="BP301" i="47" s="1"/>
  <c r="BP300" i="47" s="1"/>
  <c r="CK427" i="47"/>
  <c r="CK287" i="47"/>
  <c r="BQ467" i="47"/>
  <c r="CK101" i="47"/>
  <c r="CK58" i="47"/>
  <c r="BQ229" i="47"/>
  <c r="BP219" i="47"/>
  <c r="BQ101" i="47"/>
  <c r="BQ58" i="47"/>
  <c r="CI26" i="47"/>
  <c r="BO26" i="47"/>
  <c r="CA338" i="47"/>
  <c r="CA337" i="47" s="1"/>
  <c r="CI339" i="47"/>
  <c r="CI338" i="47" s="1"/>
  <c r="CI337" i="47" s="1"/>
  <c r="BQ427" i="47"/>
  <c r="BG338" i="47"/>
  <c r="BG337" i="47" s="1"/>
  <c r="BO339" i="47"/>
  <c r="BO338" i="47" s="1"/>
  <c r="BO337" i="47" s="1"/>
  <c r="CB323" i="47"/>
  <c r="CB322" i="47" s="1"/>
  <c r="CJ324" i="47"/>
  <c r="CJ323" i="47" s="1"/>
  <c r="CJ322" i="47" s="1"/>
  <c r="CB301" i="47"/>
  <c r="CB300" i="47" s="1"/>
  <c r="CJ302" i="47"/>
  <c r="CJ301" i="47" s="1"/>
  <c r="CJ300" i="47" s="1"/>
  <c r="BP134" i="47"/>
  <c r="BP447" i="47"/>
  <c r="CJ447" i="47"/>
  <c r="CK229" i="47"/>
  <c r="BG304" i="47"/>
  <c r="BG303" i="47" s="1"/>
  <c r="BO305" i="47"/>
  <c r="BO304" i="47" s="1"/>
  <c r="BO303" i="47" s="1"/>
  <c r="BP161" i="47"/>
  <c r="CI103" i="47"/>
  <c r="CK99" i="47"/>
  <c r="CK24" i="47"/>
  <c r="BH323" i="47"/>
  <c r="BH322" i="47" s="1"/>
  <c r="BP324" i="47"/>
  <c r="BP323" i="47" s="1"/>
  <c r="BP322" i="47" s="1"/>
  <c r="BQ231" i="47"/>
  <c r="BO103" i="47"/>
  <c r="BQ99" i="47"/>
  <c r="CI390" i="47"/>
  <c r="CK358" i="47"/>
  <c r="CK289" i="47" s="1"/>
  <c r="CK288" i="47" s="1"/>
  <c r="CJ321" i="47"/>
  <c r="BN288" i="47"/>
  <c r="BN468" i="47" s="1"/>
  <c r="BF288" i="47"/>
  <c r="BF468" i="47" s="1"/>
  <c r="BZ306" i="47"/>
  <c r="BZ289" i="47" s="1"/>
  <c r="CH313" i="47"/>
  <c r="CH306" i="47" s="1"/>
  <c r="CH289" i="47" s="1"/>
  <c r="CH288" i="47" s="1"/>
  <c r="CH468" i="47" s="1"/>
  <c r="BO391" i="47"/>
  <c r="BP321" i="47"/>
  <c r="BI306" i="47"/>
  <c r="BI289" i="47" s="1"/>
  <c r="BI288" i="47" s="1"/>
  <c r="BQ319" i="47"/>
  <c r="BQ306" i="47" s="1"/>
  <c r="BQ358" i="47"/>
  <c r="BU11" i="47"/>
  <c r="BU10" i="47" s="1"/>
  <c r="X419" i="47"/>
  <c r="Y419" i="47"/>
  <c r="BR358" i="47"/>
  <c r="BU419" i="47"/>
  <c r="BU418" i="47" s="1"/>
  <c r="BU417" i="47" s="1"/>
  <c r="BA11" i="47"/>
  <c r="BA10" i="47" s="1"/>
  <c r="AZ162" i="47"/>
  <c r="V358" i="47"/>
  <c r="R358" i="47" s="1"/>
  <c r="AW423" i="47"/>
  <c r="AW420" i="47" s="1"/>
  <c r="AO420" i="47"/>
  <c r="AW362" i="47"/>
  <c r="AW359" i="47" s="1"/>
  <c r="AW358" i="47" s="1"/>
  <c r="AO359" i="47"/>
  <c r="AO358" i="47" s="1"/>
  <c r="BT162" i="47"/>
  <c r="AY290" i="47"/>
  <c r="AZ279" i="47"/>
  <c r="BS12" i="47"/>
  <c r="BA285" i="47"/>
  <c r="BA227" i="47"/>
  <c r="BA203" i="47" s="1"/>
  <c r="BA202" i="47" s="1"/>
  <c r="V82" i="47"/>
  <c r="R82" i="47" s="1"/>
  <c r="V203" i="47"/>
  <c r="R203" i="47" s="1"/>
  <c r="BR306" i="47"/>
  <c r="BH127" i="47"/>
  <c r="BT451" i="47"/>
  <c r="BT450" i="47" s="1"/>
  <c r="BT449" i="47" s="1"/>
  <c r="BT448" i="47" s="1"/>
  <c r="CB283" i="47"/>
  <c r="CB282" i="47" s="1"/>
  <c r="CB167" i="47"/>
  <c r="CB166" i="47" s="1"/>
  <c r="CB160" i="47"/>
  <c r="CB159" i="47" s="1"/>
  <c r="CB133" i="47"/>
  <c r="CB132" i="47" s="1"/>
  <c r="CB131" i="47" s="1"/>
  <c r="CB126" i="47"/>
  <c r="CB125" i="47" s="1"/>
  <c r="BI286" i="47"/>
  <c r="BI285" i="47" s="1"/>
  <c r="BI269" i="47" s="1"/>
  <c r="BI268" i="47" s="1"/>
  <c r="BG254" i="47"/>
  <c r="BG251" i="47" s="1"/>
  <c r="BG250" i="47" s="1"/>
  <c r="BG245" i="47" s="1"/>
  <c r="BH243" i="47"/>
  <c r="BH242" i="47" s="1"/>
  <c r="BH241" i="47" s="1"/>
  <c r="BG15" i="47"/>
  <c r="CC228" i="47"/>
  <c r="CB220" i="47"/>
  <c r="CB214" i="47"/>
  <c r="CB213" i="47" s="1"/>
  <c r="CA200" i="47"/>
  <c r="CA199" i="47" s="1"/>
  <c r="CA189" i="47" s="1"/>
  <c r="CA188" i="47" s="1"/>
  <c r="CB194" i="47"/>
  <c r="CB193" i="47" s="1"/>
  <c r="CA15" i="47"/>
  <c r="BH298" i="47"/>
  <c r="BH297" i="47" s="1"/>
  <c r="BH167" i="47"/>
  <c r="BH166" i="47" s="1"/>
  <c r="BH160" i="47"/>
  <c r="BH159" i="47" s="1"/>
  <c r="CB433" i="47"/>
  <c r="CB432" i="47" s="1"/>
  <c r="CB431" i="47" s="1"/>
  <c r="CB423" i="47"/>
  <c r="CA394" i="47"/>
  <c r="CA393" i="47" s="1"/>
  <c r="CA392" i="47" s="1"/>
  <c r="BI426" i="47"/>
  <c r="BI425" i="47" s="1"/>
  <c r="BH421" i="47"/>
  <c r="BH283" i="47"/>
  <c r="BH282" i="47" s="1"/>
  <c r="CA254" i="47"/>
  <c r="CA251" i="47" s="1"/>
  <c r="CA250" i="47" s="1"/>
  <c r="CA245" i="47" s="1"/>
  <c r="CB243" i="47"/>
  <c r="CB242" i="47" s="1"/>
  <c r="CB241" i="47" s="1"/>
  <c r="CA119" i="47"/>
  <c r="CA118" i="47" s="1"/>
  <c r="CA117" i="47" s="1"/>
  <c r="CA116" i="47" s="1"/>
  <c r="CB111" i="47"/>
  <c r="CB107" i="47"/>
  <c r="CC100" i="47"/>
  <c r="CB93" i="47"/>
  <c r="CB92" i="47" s="1"/>
  <c r="CB84" i="47"/>
  <c r="CB83" i="47" s="1"/>
  <c r="CC57" i="47"/>
  <c r="CC56" i="47" s="1"/>
  <c r="CB51" i="47"/>
  <c r="CB50" i="47" s="1"/>
  <c r="CB45" i="47"/>
  <c r="CB41" i="47"/>
  <c r="CA35" i="47"/>
  <c r="CA20" i="47"/>
  <c r="BG19" i="47"/>
  <c r="BT319" i="47"/>
  <c r="CB319" i="47" s="1"/>
  <c r="CJ319" i="47" s="1"/>
  <c r="CB320" i="47"/>
  <c r="CJ320" i="47" s="1"/>
  <c r="CA341" i="47"/>
  <c r="CA340" i="47" s="1"/>
  <c r="CA317" i="47"/>
  <c r="CA316" i="47" s="1"/>
  <c r="CC466" i="47"/>
  <c r="CB460" i="47"/>
  <c r="CB459" i="47" s="1"/>
  <c r="CB452" i="47"/>
  <c r="CA292" i="47"/>
  <c r="CA291" i="47" s="1"/>
  <c r="CA18" i="47"/>
  <c r="BH463" i="47"/>
  <c r="BH462" i="47" s="1"/>
  <c r="BH454" i="47"/>
  <c r="CA383" i="47"/>
  <c r="CA382" i="47" s="1"/>
  <c r="CB372" i="47"/>
  <c r="CB368" i="47"/>
  <c r="CA362" i="47"/>
  <c r="CB356" i="47"/>
  <c r="CB295" i="47"/>
  <c r="CB294" i="47" s="1"/>
  <c r="BG386" i="47"/>
  <c r="BG385" i="47" s="1"/>
  <c r="BG375" i="47"/>
  <c r="BG374" i="47" s="1"/>
  <c r="BH370" i="47"/>
  <c r="BH365" i="47"/>
  <c r="BH364" i="47" s="1"/>
  <c r="BG360" i="47"/>
  <c r="BH354" i="47"/>
  <c r="BH326" i="47"/>
  <c r="BH325" i="47" s="1"/>
  <c r="BI228" i="47"/>
  <c r="BH220" i="47"/>
  <c r="BH214" i="47"/>
  <c r="BH213" i="47" s="1"/>
  <c r="BG200" i="47"/>
  <c r="BG199" i="47" s="1"/>
  <c r="BG189" i="47" s="1"/>
  <c r="BG188" i="47" s="1"/>
  <c r="BH194" i="47"/>
  <c r="BH193" i="47" s="1"/>
  <c r="BG119" i="47"/>
  <c r="BG118" i="47" s="1"/>
  <c r="BG117" i="47" s="1"/>
  <c r="BG116" i="47" s="1"/>
  <c r="BH111" i="47"/>
  <c r="BH107" i="47"/>
  <c r="BI100" i="47"/>
  <c r="BH93" i="47"/>
  <c r="BH92" i="47" s="1"/>
  <c r="BH84" i="47"/>
  <c r="BH83" i="47" s="1"/>
  <c r="BI57" i="47"/>
  <c r="BI56" i="47" s="1"/>
  <c r="BI11" i="47" s="1"/>
  <c r="BH51" i="47"/>
  <c r="BH50" i="47" s="1"/>
  <c r="BH45" i="47"/>
  <c r="BH41" i="47"/>
  <c r="BG35" i="47"/>
  <c r="V152" i="47"/>
  <c r="R152" i="47" s="1"/>
  <c r="BA306" i="47"/>
  <c r="BA289" i="47" s="1"/>
  <c r="BA288" i="47" s="1"/>
  <c r="CB280" i="47"/>
  <c r="CB279" i="47" s="1"/>
  <c r="CB277" i="47"/>
  <c r="CB266" i="47"/>
  <c r="CB265" i="47" s="1"/>
  <c r="CB264" i="47" s="1"/>
  <c r="CB164" i="47"/>
  <c r="CB163" i="47" s="1"/>
  <c r="CB154" i="47"/>
  <c r="CB153" i="47" s="1"/>
  <c r="CB129" i="47"/>
  <c r="CB128" i="47" s="1"/>
  <c r="BG292" i="47"/>
  <c r="BG291" i="47" s="1"/>
  <c r="BH266" i="47"/>
  <c r="BH265" i="47" s="1"/>
  <c r="BH264" i="47" s="1"/>
  <c r="BH248" i="47"/>
  <c r="BH247" i="47" s="1"/>
  <c r="BH246" i="47" s="1"/>
  <c r="BH239" i="47"/>
  <c r="BH238" i="47" s="1"/>
  <c r="BG13" i="47"/>
  <c r="BG12" i="47" s="1"/>
  <c r="CC230" i="47"/>
  <c r="CB222" i="47"/>
  <c r="CB217" i="47"/>
  <c r="CB216" i="47" s="1"/>
  <c r="CA211" i="47"/>
  <c r="CA210" i="47" s="1"/>
  <c r="CA203" i="47" s="1"/>
  <c r="CA202" i="47" s="1"/>
  <c r="CB197" i="47"/>
  <c r="CB196" i="47" s="1"/>
  <c r="CB191" i="47"/>
  <c r="CB190" i="47" s="1"/>
  <c r="CA13" i="47"/>
  <c r="BG317" i="47"/>
  <c r="BG316" i="47" s="1"/>
  <c r="BH295" i="47"/>
  <c r="BH294" i="47" s="1"/>
  <c r="BH164" i="47"/>
  <c r="BH163" i="47" s="1"/>
  <c r="BH154" i="47"/>
  <c r="BH153" i="47" s="1"/>
  <c r="BH129" i="47"/>
  <c r="BH128" i="47" s="1"/>
  <c r="CC426" i="47"/>
  <c r="CC425" i="47" s="1"/>
  <c r="CB421" i="47"/>
  <c r="CA389" i="47"/>
  <c r="CA388" i="47" s="1"/>
  <c r="BH433" i="47"/>
  <c r="BH432" i="47" s="1"/>
  <c r="BH431" i="47" s="1"/>
  <c r="BH423" i="47"/>
  <c r="BG394" i="47"/>
  <c r="BG393" i="47" s="1"/>
  <c r="BG392" i="47" s="1"/>
  <c r="BG341" i="47"/>
  <c r="BG340" i="47" s="1"/>
  <c r="BH280" i="47"/>
  <c r="BH277" i="47"/>
  <c r="CB248" i="47"/>
  <c r="CB247" i="47" s="1"/>
  <c r="CB246" i="47" s="1"/>
  <c r="CB239" i="47"/>
  <c r="CB238" i="47" s="1"/>
  <c r="CB114" i="47"/>
  <c r="CB113" i="47" s="1"/>
  <c r="CB109" i="47"/>
  <c r="CA102" i="47"/>
  <c r="CA97" i="47" s="1"/>
  <c r="CA96" i="47" s="1"/>
  <c r="CA95" i="47" s="1"/>
  <c r="CC98" i="47"/>
  <c r="CB87" i="47"/>
  <c r="CB86" i="47" s="1"/>
  <c r="CA76" i="47"/>
  <c r="CA75" i="47" s="1"/>
  <c r="CA74" i="47" s="1"/>
  <c r="CB54" i="47"/>
  <c r="CB53" i="47" s="1"/>
  <c r="CB48" i="47"/>
  <c r="CB47" i="47" s="1"/>
  <c r="CB43" i="47"/>
  <c r="CB38" i="47"/>
  <c r="CB37" i="47" s="1"/>
  <c r="CA33" i="47"/>
  <c r="CC23" i="47"/>
  <c r="CC22" i="47" s="1"/>
  <c r="CB463" i="47"/>
  <c r="CB462" i="47" s="1"/>
  <c r="CB454" i="47"/>
  <c r="CC286" i="47"/>
  <c r="BI466" i="47"/>
  <c r="BH460" i="47"/>
  <c r="BH459" i="47" s="1"/>
  <c r="BH452" i="47"/>
  <c r="CA386" i="47"/>
  <c r="CA385" i="47" s="1"/>
  <c r="CA375" i="47"/>
  <c r="CA374" i="47" s="1"/>
  <c r="CB370" i="47"/>
  <c r="CB365" i="47"/>
  <c r="CB364" i="47" s="1"/>
  <c r="CA360" i="47"/>
  <c r="CB354" i="47"/>
  <c r="CB326" i="47"/>
  <c r="CB325" i="47" s="1"/>
  <c r="CB298" i="47"/>
  <c r="CB297" i="47" s="1"/>
  <c r="BG389" i="47"/>
  <c r="BG388" i="47" s="1"/>
  <c r="BG383" i="47"/>
  <c r="BG382" i="47" s="1"/>
  <c r="BH372" i="47"/>
  <c r="BH368" i="47"/>
  <c r="BG362" i="47"/>
  <c r="BH356" i="47"/>
  <c r="BI230" i="47"/>
  <c r="BH222" i="47"/>
  <c r="BH217" i="47"/>
  <c r="BH216" i="47" s="1"/>
  <c r="BG211" i="47"/>
  <c r="BG210" i="47" s="1"/>
  <c r="BG203" i="47" s="1"/>
  <c r="BG202" i="47" s="1"/>
  <c r="BH197" i="47"/>
  <c r="BH196" i="47" s="1"/>
  <c r="BH191" i="47"/>
  <c r="BH190" i="47" s="1"/>
  <c r="BH114" i="47"/>
  <c r="BH113" i="47" s="1"/>
  <c r="BH109" i="47"/>
  <c r="BG102" i="47"/>
  <c r="BG97" i="47" s="1"/>
  <c r="BG96" i="47" s="1"/>
  <c r="BG95" i="47" s="1"/>
  <c r="BI98" i="47"/>
  <c r="BH87" i="47"/>
  <c r="BH86" i="47" s="1"/>
  <c r="BG76" i="47"/>
  <c r="BG75" i="47" s="1"/>
  <c r="BG74" i="47" s="1"/>
  <c r="BH54" i="47"/>
  <c r="BH53" i="47" s="1"/>
  <c r="BH48" i="47"/>
  <c r="BH47" i="47" s="1"/>
  <c r="BH43" i="47"/>
  <c r="BH38" i="47"/>
  <c r="BH37" i="47" s="1"/>
  <c r="BG33" i="47"/>
  <c r="BG20" i="47"/>
  <c r="BT121" i="47"/>
  <c r="BT116" i="47" s="1"/>
  <c r="AX306" i="47"/>
  <c r="AZ319" i="47"/>
  <c r="BH320" i="47"/>
  <c r="BP320" i="47" s="1"/>
  <c r="BS306" i="47"/>
  <c r="AG313" i="47"/>
  <c r="Y306" i="47"/>
  <c r="U306" i="47" s="1"/>
  <c r="BT290" i="47"/>
  <c r="AY12" i="47"/>
  <c r="AF313" i="47"/>
  <c r="AN313" i="47" s="1"/>
  <c r="BT279" i="47"/>
  <c r="AZ290" i="47"/>
  <c r="V189" i="47"/>
  <c r="R189" i="47" s="1"/>
  <c r="BT189" i="47"/>
  <c r="BT188" i="47" s="1"/>
  <c r="AZ189" i="47"/>
  <c r="BS188" i="47"/>
  <c r="AY188" i="47"/>
  <c r="BA97" i="47"/>
  <c r="BA96" i="47" s="1"/>
  <c r="BA95" i="47" s="1"/>
  <c r="AG188" i="47"/>
  <c r="Y188" i="47"/>
  <c r="U188" i="47" s="1"/>
  <c r="BT152" i="47"/>
  <c r="AZ152" i="47"/>
  <c r="Y151" i="47"/>
  <c r="U151" i="47" s="1"/>
  <c r="BT276" i="47"/>
  <c r="W32" i="47"/>
  <c r="S32" i="47" s="1"/>
  <c r="X40" i="47"/>
  <c r="AG151" i="47"/>
  <c r="W12" i="47"/>
  <c r="S12" i="47" s="1"/>
  <c r="BT106" i="47"/>
  <c r="BT105" i="47" s="1"/>
  <c r="BT104" i="47" s="1"/>
  <c r="BU97" i="47"/>
  <c r="BU96" i="47" s="1"/>
  <c r="BU95" i="47" s="1"/>
  <c r="BT353" i="47"/>
  <c r="BT352" i="47" s="1"/>
  <c r="AZ276" i="47"/>
  <c r="AZ106" i="47"/>
  <c r="AZ105" i="47" s="1"/>
  <c r="AZ104" i="47" s="1"/>
  <c r="AZ219" i="47"/>
  <c r="AZ203" i="47" s="1"/>
  <c r="AZ202" i="47" s="1"/>
  <c r="BT219" i="47"/>
  <c r="BT203" i="47" s="1"/>
  <c r="BT202" i="47" s="1"/>
  <c r="AX417" i="47"/>
  <c r="AY74" i="47"/>
  <c r="BS74" i="47"/>
  <c r="AZ451" i="47"/>
  <c r="AZ450" i="47" s="1"/>
  <c r="AZ449" i="47" s="1"/>
  <c r="AZ448" i="47" s="1"/>
  <c r="V250" i="47"/>
  <c r="R250" i="47" s="1"/>
  <c r="BU458" i="47"/>
  <c r="BU457" i="47" s="1"/>
  <c r="BU456" i="47" s="1"/>
  <c r="AZ458" i="47"/>
  <c r="AZ457" i="47" s="1"/>
  <c r="AZ456" i="47" s="1"/>
  <c r="BT458" i="47"/>
  <c r="BT457" i="47" s="1"/>
  <c r="BT456" i="47" s="1"/>
  <c r="BA458" i="47"/>
  <c r="BA457" i="47" s="1"/>
  <c r="BA456" i="47" s="1"/>
  <c r="AZ367" i="47"/>
  <c r="AZ358" i="47" s="1"/>
  <c r="AY359" i="47"/>
  <c r="BS359" i="47"/>
  <c r="BS358" i="47" s="1"/>
  <c r="AY32" i="47"/>
  <c r="V458" i="47"/>
  <c r="R458" i="47" s="1"/>
  <c r="BT367" i="47"/>
  <c r="BT358" i="47" s="1"/>
  <c r="BT245" i="47"/>
  <c r="AY172" i="47"/>
  <c r="AY180" i="47"/>
  <c r="AY176" i="47" s="1"/>
  <c r="AY245" i="47"/>
  <c r="AY328" i="47"/>
  <c r="AY306" i="47" s="1"/>
  <c r="AZ245" i="47"/>
  <c r="AY381" i="47"/>
  <c r="AY380" i="47" s="1"/>
  <c r="BS381" i="47"/>
  <c r="BS380" i="47" s="1"/>
  <c r="AZ82" i="47"/>
  <c r="AY203" i="47"/>
  <c r="AY202" i="47" s="1"/>
  <c r="BS203" i="47"/>
  <c r="BS202" i="47" s="1"/>
  <c r="V381" i="47"/>
  <c r="R381" i="47" s="1"/>
  <c r="AZ188" i="47"/>
  <c r="BU285" i="47"/>
  <c r="BU269" i="47" s="1"/>
  <c r="BU268" i="47" s="1"/>
  <c r="BU227" i="47"/>
  <c r="BT82" i="47"/>
  <c r="BS32" i="47"/>
  <c r="V322" i="47"/>
  <c r="R322" i="47" s="1"/>
  <c r="V96" i="47"/>
  <c r="R96" i="47" s="1"/>
  <c r="V352" i="47"/>
  <c r="R352" i="47" s="1"/>
  <c r="V180" i="47"/>
  <c r="V431" i="47"/>
  <c r="R431" i="47" s="1"/>
  <c r="V172" i="47"/>
  <c r="R172" i="47" s="1"/>
  <c r="V117" i="47"/>
  <c r="R117" i="47" s="1"/>
  <c r="V74" i="47"/>
  <c r="R74" i="47" s="1"/>
  <c r="V444" i="47"/>
  <c r="V264" i="47"/>
  <c r="R264" i="47" s="1"/>
  <c r="V241" i="47"/>
  <c r="R241" i="47" s="1"/>
  <c r="V125" i="47"/>
  <c r="V17" i="47"/>
  <c r="V105" i="47"/>
  <c r="R105" i="47" s="1"/>
  <c r="V392" i="47"/>
  <c r="R392" i="47" s="1"/>
  <c r="V450" i="47"/>
  <c r="R450" i="47" s="1"/>
  <c r="V319" i="47"/>
  <c r="R319" i="47" s="1"/>
  <c r="V294" i="47"/>
  <c r="V131" i="47"/>
  <c r="R131" i="47" s="1"/>
  <c r="V440" i="47"/>
  <c r="R440" i="47" s="1"/>
  <c r="V246" i="47"/>
  <c r="R246" i="47" s="1"/>
  <c r="AZ420" i="47"/>
  <c r="BT420" i="47"/>
  <c r="AZ126" i="47"/>
  <c r="AZ125" i="47" s="1"/>
  <c r="AZ121" i="47" s="1"/>
  <c r="BT40" i="47"/>
  <c r="BT11" i="47" s="1"/>
  <c r="AZ40" i="47"/>
  <c r="AZ11" i="47" s="1"/>
  <c r="AY18" i="47"/>
  <c r="AY17" i="47" s="1"/>
  <c r="AZ353" i="47"/>
  <c r="AZ352" i="47" s="1"/>
  <c r="AX269" i="47"/>
  <c r="AX268" i="47" s="1"/>
  <c r="AX17" i="47"/>
  <c r="BA269" i="47"/>
  <c r="BA268" i="47" s="1"/>
  <c r="BR269" i="47"/>
  <c r="BR268" i="47" s="1"/>
  <c r="V269" i="47"/>
  <c r="R269" i="47" s="1"/>
  <c r="AY269" i="47"/>
  <c r="AY268" i="47" s="1"/>
  <c r="BS268" i="47"/>
  <c r="AY116" i="47"/>
  <c r="AY417" i="47"/>
  <c r="BR116" i="47"/>
  <c r="BA116" i="47"/>
  <c r="BS417" i="47"/>
  <c r="BR17" i="47"/>
  <c r="BR11" i="47" s="1"/>
  <c r="BU289" i="47"/>
  <c r="BU288" i="47" s="1"/>
  <c r="AX116" i="47"/>
  <c r="BS116" i="47"/>
  <c r="BS151" i="47"/>
  <c r="BR151" i="47"/>
  <c r="BA151" i="47"/>
  <c r="BU151" i="47"/>
  <c r="BR417" i="47"/>
  <c r="AX151" i="47"/>
  <c r="T353" i="47" l="1"/>
  <c r="CJ420" i="47"/>
  <c r="CJ419" i="47" s="1"/>
  <c r="CA306" i="47"/>
  <c r="AZ269" i="47"/>
  <c r="AZ268" i="47" s="1"/>
  <c r="BP451" i="47"/>
  <c r="BP450" i="47" s="1"/>
  <c r="BP449" i="47" s="1"/>
  <c r="BP448" i="47" s="1"/>
  <c r="CB420" i="47"/>
  <c r="BH451" i="47"/>
  <c r="BH450" i="47" s="1"/>
  <c r="BH449" i="47" s="1"/>
  <c r="BH448" i="47" s="1"/>
  <c r="X306" i="47"/>
  <c r="T306" i="47" s="1"/>
  <c r="R444" i="47"/>
  <c r="Y11" i="47"/>
  <c r="U11" i="47" s="1"/>
  <c r="CJ451" i="47"/>
  <c r="CJ450" i="47" s="1"/>
  <c r="CJ449" i="47" s="1"/>
  <c r="CJ448" i="47" s="1"/>
  <c r="CJ239" i="47"/>
  <c r="CJ238" i="47" s="1"/>
  <c r="BP283" i="47"/>
  <c r="BP282" i="47" s="1"/>
  <c r="CI394" i="47"/>
  <c r="CI393" i="47" s="1"/>
  <c r="CI392" i="47" s="1"/>
  <c r="BP248" i="47"/>
  <c r="BP247" i="47" s="1"/>
  <c r="BP246" i="47" s="1"/>
  <c r="BP245" i="47" s="1"/>
  <c r="CJ154" i="47"/>
  <c r="CJ153" i="47" s="1"/>
  <c r="CJ280" i="47"/>
  <c r="CJ279" i="47" s="1"/>
  <c r="CJ269" i="47" s="1"/>
  <c r="CJ268" i="47" s="1"/>
  <c r="W306" i="47"/>
  <c r="S306" i="47" s="1"/>
  <c r="BP463" i="47"/>
  <c r="BP462" i="47" s="1"/>
  <c r="CJ463" i="47"/>
  <c r="CJ462" i="47" s="1"/>
  <c r="CJ217" i="47"/>
  <c r="CJ216" i="47" s="1"/>
  <c r="BP109" i="47"/>
  <c r="BP217" i="47"/>
  <c r="BP216" i="47" s="1"/>
  <c r="BP460" i="47"/>
  <c r="BP459" i="47" s="1"/>
  <c r="CI362" i="47"/>
  <c r="BP423" i="47"/>
  <c r="BP420" i="47" s="1"/>
  <c r="BP419" i="47" s="1"/>
  <c r="BP418" i="47" s="1"/>
  <c r="CJ109" i="47"/>
  <c r="CJ106" i="47" s="1"/>
  <c r="CJ105" i="47" s="1"/>
  <c r="CJ104" i="47" s="1"/>
  <c r="CJ372" i="47"/>
  <c r="CJ433" i="47"/>
  <c r="CJ432" i="47" s="1"/>
  <c r="CJ431" i="47" s="1"/>
  <c r="BO13" i="47"/>
  <c r="BO292" i="47"/>
  <c r="BO291" i="47" s="1"/>
  <c r="BO290" i="47" s="1"/>
  <c r="CJ266" i="47"/>
  <c r="CJ265" i="47" s="1"/>
  <c r="CJ264" i="47" s="1"/>
  <c r="CI317" i="47"/>
  <c r="CI316" i="47" s="1"/>
  <c r="CI306" i="47" s="1"/>
  <c r="BO362" i="47"/>
  <c r="BO359" i="47" s="1"/>
  <c r="BO358" i="47" s="1"/>
  <c r="BP354" i="47"/>
  <c r="BP372" i="47"/>
  <c r="CI360" i="47"/>
  <c r="X358" i="47"/>
  <c r="T358" i="47" s="1"/>
  <c r="CB353" i="47"/>
  <c r="CB352" i="47" s="1"/>
  <c r="CJ370" i="47"/>
  <c r="BP365" i="47"/>
  <c r="BP364" i="47" s="1"/>
  <c r="CJ368" i="47"/>
  <c r="BO394" i="47"/>
  <c r="BO393" i="47" s="1"/>
  <c r="BO392" i="47" s="1"/>
  <c r="BP280" i="47"/>
  <c r="BP279" i="47" s="1"/>
  <c r="CI20" i="47"/>
  <c r="CI17" i="47" s="1"/>
  <c r="CI15" i="47"/>
  <c r="BO35" i="47"/>
  <c r="BO33" i="47"/>
  <c r="BP356" i="47"/>
  <c r="BO383" i="47"/>
  <c r="BO382" i="47" s="1"/>
  <c r="CJ354" i="47"/>
  <c r="CJ353" i="47" s="1"/>
  <c r="CJ352" i="47" s="1"/>
  <c r="CI375" i="47"/>
  <c r="CI374" i="47" s="1"/>
  <c r="BP370" i="47"/>
  <c r="BP368" i="47"/>
  <c r="CJ365" i="47"/>
  <c r="CJ364" i="47" s="1"/>
  <c r="BG290" i="47"/>
  <c r="CJ189" i="47"/>
  <c r="CJ188" i="47" s="1"/>
  <c r="BP191" i="47"/>
  <c r="BP190" i="47" s="1"/>
  <c r="BP189" i="47" s="1"/>
  <c r="BP188" i="47" s="1"/>
  <c r="CJ43" i="47"/>
  <c r="CJ40" i="47" s="1"/>
  <c r="CJ87" i="47"/>
  <c r="CJ86" i="47" s="1"/>
  <c r="CJ82" i="47" s="1"/>
  <c r="CI33" i="47"/>
  <c r="CI32" i="47" s="1"/>
  <c r="CJ54" i="47"/>
  <c r="CJ53" i="47" s="1"/>
  <c r="BT306" i="47"/>
  <c r="BT289" i="47" s="1"/>
  <c r="BT288" i="47" s="1"/>
  <c r="CJ121" i="47"/>
  <c r="X105" i="47"/>
  <c r="X104" i="47" s="1"/>
  <c r="T104" i="47" s="1"/>
  <c r="X269" i="47"/>
  <c r="X268" i="47" s="1"/>
  <c r="T268" i="47" s="1"/>
  <c r="CB152" i="47"/>
  <c r="Y10" i="47"/>
  <c r="U10" i="47" s="1"/>
  <c r="V121" i="47"/>
  <c r="R121" i="47" s="1"/>
  <c r="R125" i="47"/>
  <c r="V176" i="47"/>
  <c r="R176" i="47" s="1"/>
  <c r="R180" i="47"/>
  <c r="X241" i="47"/>
  <c r="T241" i="47" s="1"/>
  <c r="T242" i="47"/>
  <c r="X131" i="47"/>
  <c r="T131" i="47" s="1"/>
  <c r="T132" i="47"/>
  <c r="X431" i="47"/>
  <c r="T431" i="47" s="1"/>
  <c r="T432" i="47"/>
  <c r="X264" i="47"/>
  <c r="T264" i="47" s="1"/>
  <c r="T265" i="47"/>
  <c r="X246" i="47"/>
  <c r="T247" i="47"/>
  <c r="T86" i="47"/>
  <c r="X82" i="47"/>
  <c r="T82" i="47" s="1"/>
  <c r="S291" i="47"/>
  <c r="W290" i="47"/>
  <c r="S290" i="47" s="1"/>
  <c r="Y418" i="47"/>
  <c r="U419" i="47"/>
  <c r="W117" i="47"/>
  <c r="S117" i="47" s="1"/>
  <c r="S118" i="47"/>
  <c r="W96" i="47"/>
  <c r="S97" i="47"/>
  <c r="W358" i="47"/>
  <c r="S358" i="47" s="1"/>
  <c r="X11" i="47"/>
  <c r="T11" i="47" s="1"/>
  <c r="T40" i="47"/>
  <c r="BP127" i="47"/>
  <c r="BP126" i="47" s="1"/>
  <c r="BP125" i="47" s="1"/>
  <c r="BP121" i="47" s="1"/>
  <c r="T419" i="47"/>
  <c r="W250" i="47"/>
  <c r="S251" i="47"/>
  <c r="T459" i="47"/>
  <c r="X458" i="47"/>
  <c r="W189" i="47"/>
  <c r="S199" i="47"/>
  <c r="W440" i="47"/>
  <c r="S441" i="47"/>
  <c r="X449" i="47"/>
  <c r="T450" i="47"/>
  <c r="W74" i="47"/>
  <c r="S74" i="47" s="1"/>
  <c r="S75" i="47"/>
  <c r="V290" i="47"/>
  <c r="R290" i="47" s="1"/>
  <c r="R294" i="47"/>
  <c r="R17" i="47"/>
  <c r="BO19" i="47"/>
  <c r="BP203" i="47"/>
  <c r="BP202" i="47" s="1"/>
  <c r="T190" i="47"/>
  <c r="X189" i="47"/>
  <c r="W203" i="47"/>
  <c r="S203" i="47" s="1"/>
  <c r="S210" i="47"/>
  <c r="T125" i="47"/>
  <c r="X121" i="47"/>
  <c r="T121" i="47" s="1"/>
  <c r="Y456" i="47"/>
  <c r="U457" i="47"/>
  <c r="Y95" i="47"/>
  <c r="U95" i="47" s="1"/>
  <c r="U96" i="47"/>
  <c r="X444" i="47"/>
  <c r="T445" i="47"/>
  <c r="W392" i="47"/>
  <c r="S392" i="47" s="1"/>
  <c r="S393" i="47"/>
  <c r="Y268" i="47"/>
  <c r="U268" i="47" s="1"/>
  <c r="U269" i="47"/>
  <c r="W381" i="47"/>
  <c r="S388" i="47"/>
  <c r="T153" i="47"/>
  <c r="X152" i="47"/>
  <c r="T152" i="47" s="1"/>
  <c r="T294" i="47"/>
  <c r="X290" i="47"/>
  <c r="T290" i="47" s="1"/>
  <c r="X203" i="47"/>
  <c r="T203" i="47" s="1"/>
  <c r="BP40" i="47"/>
  <c r="BP11" i="47" s="1"/>
  <c r="BO389" i="47"/>
  <c r="BO388" i="47" s="1"/>
  <c r="BO381" i="47" s="1"/>
  <c r="CB162" i="47"/>
  <c r="CB151" i="47" s="1"/>
  <c r="CA290" i="47"/>
  <c r="CJ306" i="47"/>
  <c r="BO306" i="47"/>
  <c r="CI290" i="47"/>
  <c r="BP82" i="47"/>
  <c r="W11" i="47"/>
  <c r="S11" i="47" s="1"/>
  <c r="BI97" i="47"/>
  <c r="BI96" i="47" s="1"/>
  <c r="BI95" i="47" s="1"/>
  <c r="BQ98" i="47"/>
  <c r="BO25" i="47"/>
  <c r="BO22" i="47" s="1"/>
  <c r="BQ100" i="47"/>
  <c r="BQ228" i="47"/>
  <c r="CK286" i="47"/>
  <c r="CK285" i="47" s="1"/>
  <c r="CK269" i="47" s="1"/>
  <c r="CK268" i="47" s="1"/>
  <c r="CK230" i="47"/>
  <c r="BO442" i="47"/>
  <c r="BO441" i="47" s="1"/>
  <c r="BO440" i="47" s="1"/>
  <c r="BO439" i="47" s="1"/>
  <c r="BO417" i="47" s="1"/>
  <c r="BQ286" i="47"/>
  <c r="BQ285" i="47" s="1"/>
  <c r="BQ269" i="47" s="1"/>
  <c r="BQ268" i="47" s="1"/>
  <c r="CJ160" i="47"/>
  <c r="CJ159" i="47" s="1"/>
  <c r="CJ152" i="47" s="1"/>
  <c r="BQ230" i="47"/>
  <c r="CK98" i="47"/>
  <c r="CJ446" i="47"/>
  <c r="CJ445" i="47" s="1"/>
  <c r="CJ444" i="47" s="1"/>
  <c r="CJ439" i="47" s="1"/>
  <c r="BP133" i="47"/>
  <c r="BP132" i="47" s="1"/>
  <c r="BP131" i="47" s="1"/>
  <c r="BQ426" i="47"/>
  <c r="BQ425" i="47" s="1"/>
  <c r="BQ419" i="47" s="1"/>
  <c r="BQ418" i="47" s="1"/>
  <c r="BQ417" i="47" s="1"/>
  <c r="BQ57" i="47"/>
  <c r="BQ56" i="47" s="1"/>
  <c r="BQ11" i="47" s="1"/>
  <c r="BQ10" i="47" s="1"/>
  <c r="CK100" i="47"/>
  <c r="CJ219" i="47"/>
  <c r="BP162" i="47"/>
  <c r="CJ162" i="47"/>
  <c r="CI389" i="47"/>
  <c r="CI388" i="47" s="1"/>
  <c r="CI381" i="47" s="1"/>
  <c r="CI380" i="47" s="1"/>
  <c r="BO102" i="47"/>
  <c r="BO97" i="47" s="1"/>
  <c r="BO96" i="47" s="1"/>
  <c r="BO95" i="47" s="1"/>
  <c r="CK23" i="47"/>
  <c r="CK22" i="47" s="1"/>
  <c r="CI25" i="47"/>
  <c r="CI22" i="47" s="1"/>
  <c r="BQ466" i="47"/>
  <c r="BQ465" i="47" s="1"/>
  <c r="CI442" i="47"/>
  <c r="CI441" i="47" s="1"/>
  <c r="CI440" i="47" s="1"/>
  <c r="CI439" i="47" s="1"/>
  <c r="CI417" i="47" s="1"/>
  <c r="CK466" i="47"/>
  <c r="CK465" i="47" s="1"/>
  <c r="CJ133" i="47"/>
  <c r="CJ132" i="47" s="1"/>
  <c r="CJ131" i="47" s="1"/>
  <c r="CI102" i="47"/>
  <c r="CI97" i="47" s="1"/>
  <c r="CI96" i="47" s="1"/>
  <c r="CI95" i="47" s="1"/>
  <c r="BP160" i="47"/>
  <c r="BP159" i="47" s="1"/>
  <c r="BP152" i="47" s="1"/>
  <c r="CK228" i="47"/>
  <c r="BP446" i="47"/>
  <c r="BP445" i="47" s="1"/>
  <c r="BP444" i="47" s="1"/>
  <c r="BP439" i="47" s="1"/>
  <c r="BP417" i="47" s="1"/>
  <c r="CK57" i="47"/>
  <c r="CK56" i="47" s="1"/>
  <c r="CK426" i="47"/>
  <c r="CK425" i="47" s="1"/>
  <c r="CK419" i="47" s="1"/>
  <c r="CK418" i="47" s="1"/>
  <c r="CK417" i="47" s="1"/>
  <c r="CJ298" i="47"/>
  <c r="CJ297" i="47" s="1"/>
  <c r="CJ290" i="47" s="1"/>
  <c r="BP106" i="47"/>
  <c r="BP105" i="47" s="1"/>
  <c r="BP104" i="47" s="1"/>
  <c r="CJ458" i="47"/>
  <c r="CJ457" i="47" s="1"/>
  <c r="CJ456" i="47" s="1"/>
  <c r="CI12" i="47"/>
  <c r="BP298" i="47"/>
  <c r="BP297" i="47" s="1"/>
  <c r="BP290" i="47" s="1"/>
  <c r="BO12" i="47"/>
  <c r="CJ245" i="47"/>
  <c r="BZ288" i="47"/>
  <c r="BZ468" i="47" s="1"/>
  <c r="BQ289" i="47"/>
  <c r="AX11" i="47"/>
  <c r="AX10" i="47" s="1"/>
  <c r="BT419" i="47"/>
  <c r="BT418" i="47" s="1"/>
  <c r="BT417" i="47" s="1"/>
  <c r="AZ419" i="47"/>
  <c r="AZ418" i="47" s="1"/>
  <c r="AZ417" i="47" s="1"/>
  <c r="AY11" i="47"/>
  <c r="AY10" i="47" s="1"/>
  <c r="CC419" i="47"/>
  <c r="CC418" i="47" s="1"/>
  <c r="CC417" i="47" s="1"/>
  <c r="V11" i="47"/>
  <c r="R11" i="47" s="1"/>
  <c r="AY358" i="47"/>
  <c r="AY289" i="47" s="1"/>
  <c r="AY288" i="47" s="1"/>
  <c r="BI419" i="47"/>
  <c r="BI418" i="47" s="1"/>
  <c r="BI417" i="47" s="1"/>
  <c r="BS11" i="47"/>
  <c r="BS10" i="47" s="1"/>
  <c r="BS9" i="47" s="1"/>
  <c r="CB419" i="47"/>
  <c r="CB418" i="47" s="1"/>
  <c r="CB417" i="47" s="1"/>
  <c r="AV313" i="47"/>
  <c r="AG306" i="47"/>
  <c r="AG289" i="47" s="1"/>
  <c r="AG288" i="47" s="1"/>
  <c r="AO313" i="47"/>
  <c r="BH367" i="47"/>
  <c r="BH358" i="47" s="1"/>
  <c r="V306" i="47"/>
  <c r="R306" i="47" s="1"/>
  <c r="CB189" i="47"/>
  <c r="CB188" i="47" s="1"/>
  <c r="BI10" i="47"/>
  <c r="BG381" i="47"/>
  <c r="BG380" i="47" s="1"/>
  <c r="BH458" i="47"/>
  <c r="BH457" i="47" s="1"/>
  <c r="BH456" i="47" s="1"/>
  <c r="CC11" i="47"/>
  <c r="CC10" i="47" s="1"/>
  <c r="CB82" i="47"/>
  <c r="CB245" i="47"/>
  <c r="BH162" i="47"/>
  <c r="BG306" i="47"/>
  <c r="BT269" i="47"/>
  <c r="BT268" i="47" s="1"/>
  <c r="CA17" i="47"/>
  <c r="CA359" i="47"/>
  <c r="CA358" i="47" s="1"/>
  <c r="CA289" i="47" s="1"/>
  <c r="CB121" i="47"/>
  <c r="CB116" i="47" s="1"/>
  <c r="BH152" i="47"/>
  <c r="BH290" i="47"/>
  <c r="CB451" i="47"/>
  <c r="CB450" i="47" s="1"/>
  <c r="CB449" i="47" s="1"/>
  <c r="CB448" i="47" s="1"/>
  <c r="CA381" i="47"/>
  <c r="CA380" i="47" s="1"/>
  <c r="CC465" i="47"/>
  <c r="CC458" i="47"/>
  <c r="CC457" i="47" s="1"/>
  <c r="CC456" i="47" s="1"/>
  <c r="BG32" i="47"/>
  <c r="BH40" i="47"/>
  <c r="BH11" i="47" s="1"/>
  <c r="BH82" i="47"/>
  <c r="BH106" i="47"/>
  <c r="BH105" i="47" s="1"/>
  <c r="BH104" i="47" s="1"/>
  <c r="BH219" i="47"/>
  <c r="BH203" i="47" s="1"/>
  <c r="BH202" i="47" s="1"/>
  <c r="BH353" i="47"/>
  <c r="BH352" i="47" s="1"/>
  <c r="CB290" i="47"/>
  <c r="CB367" i="47"/>
  <c r="CB358" i="47" s="1"/>
  <c r="CA32" i="47"/>
  <c r="CB106" i="47"/>
  <c r="CB105" i="47" s="1"/>
  <c r="CB104" i="47" s="1"/>
  <c r="BH279" i="47"/>
  <c r="BH420" i="47"/>
  <c r="CC227" i="47"/>
  <c r="CC203" i="47" s="1"/>
  <c r="CC202" i="47" s="1"/>
  <c r="CB276" i="47"/>
  <c r="CB269" i="47" s="1"/>
  <c r="CB268" i="47" s="1"/>
  <c r="BG18" i="47"/>
  <c r="BG17" i="47" s="1"/>
  <c r="BI465" i="47"/>
  <c r="BI458" i="47"/>
  <c r="BI457" i="47" s="1"/>
  <c r="BI456" i="47" s="1"/>
  <c r="BG359" i="47"/>
  <c r="BG358" i="47" s="1"/>
  <c r="CB458" i="47"/>
  <c r="CB457" i="47" s="1"/>
  <c r="CB456" i="47" s="1"/>
  <c r="BH276" i="47"/>
  <c r="BH126" i="47"/>
  <c r="BH125" i="47" s="1"/>
  <c r="BH121" i="47" s="1"/>
  <c r="BH116" i="47" s="1"/>
  <c r="BH189" i="47"/>
  <c r="BH188" i="47" s="1"/>
  <c r="BH245" i="47"/>
  <c r="BI227" i="47"/>
  <c r="BI203" i="47" s="1"/>
  <c r="BI202" i="47" s="1"/>
  <c r="CB306" i="47"/>
  <c r="CB40" i="47"/>
  <c r="CB11" i="47" s="1"/>
  <c r="CC97" i="47"/>
  <c r="CC96" i="47" s="1"/>
  <c r="CC95" i="47" s="1"/>
  <c r="CA12" i="47"/>
  <c r="CB219" i="47"/>
  <c r="CB203" i="47" s="1"/>
  <c r="CB202" i="47" s="1"/>
  <c r="CC285" i="47"/>
  <c r="CC269" i="47" s="1"/>
  <c r="CC268" i="47" s="1"/>
  <c r="AZ306" i="47"/>
  <c r="AZ289" i="47" s="1"/>
  <c r="AZ288" i="47" s="1"/>
  <c r="BH319" i="47"/>
  <c r="Y289" i="47"/>
  <c r="Y202" i="47"/>
  <c r="U202" i="47" s="1"/>
  <c r="AZ116" i="47"/>
  <c r="Y116" i="47"/>
  <c r="U116" i="47" s="1"/>
  <c r="AG116" i="47"/>
  <c r="V457" i="47"/>
  <c r="R457" i="47" s="1"/>
  <c r="V104" i="47"/>
  <c r="R104" i="47" s="1"/>
  <c r="AZ151" i="47"/>
  <c r="BT151" i="47"/>
  <c r="BR10" i="47"/>
  <c r="BR9" i="47" s="1"/>
  <c r="AY151" i="47"/>
  <c r="AE151" i="47"/>
  <c r="V380" i="47"/>
  <c r="R380" i="47" s="1"/>
  <c r="BU203" i="47"/>
  <c r="BU202" i="47" s="1"/>
  <c r="BU9" i="47" s="1"/>
  <c r="BU468" i="47" s="1"/>
  <c r="BT10" i="47"/>
  <c r="AZ10" i="47"/>
  <c r="V202" i="47"/>
  <c r="R202" i="47" s="1"/>
  <c r="BA9" i="47"/>
  <c r="BA468" i="47" s="1"/>
  <c r="V188" i="47"/>
  <c r="R188" i="47" s="1"/>
  <c r="V245" i="47"/>
  <c r="R245" i="47" s="1"/>
  <c r="V439" i="47"/>
  <c r="R439" i="47" s="1"/>
  <c r="V449" i="47"/>
  <c r="V418" i="47"/>
  <c r="R418" i="47" s="1"/>
  <c r="V95" i="47"/>
  <c r="R95" i="47" s="1"/>
  <c r="V268" i="47"/>
  <c r="R268" i="47" s="1"/>
  <c r="AX289" i="47"/>
  <c r="AX288" i="47" s="1"/>
  <c r="BS289" i="47"/>
  <c r="BS288" i="47" s="1"/>
  <c r="BR289" i="47"/>
  <c r="BR288" i="47" s="1"/>
  <c r="CJ418" i="47" l="1"/>
  <c r="CJ203" i="47"/>
  <c r="CJ202" i="47" s="1"/>
  <c r="R449" i="47"/>
  <c r="CJ116" i="47"/>
  <c r="CI359" i="47"/>
  <c r="CI358" i="47" s="1"/>
  <c r="CI289" i="47" s="1"/>
  <c r="CI288" i="47" s="1"/>
  <c r="BP458" i="47"/>
  <c r="BP457" i="47" s="1"/>
  <c r="BP456" i="47" s="1"/>
  <c r="X418" i="47"/>
  <c r="X417" i="47" s="1"/>
  <c r="T417" i="47" s="1"/>
  <c r="CJ11" i="47"/>
  <c r="CJ10" i="47" s="1"/>
  <c r="BO32" i="47"/>
  <c r="W116" i="47"/>
  <c r="S116" i="47" s="1"/>
  <c r="CJ417" i="47"/>
  <c r="BO18" i="47"/>
  <c r="BO17" i="47" s="1"/>
  <c r="BP269" i="47"/>
  <c r="BP268" i="47" s="1"/>
  <c r="T105" i="47"/>
  <c r="X10" i="47"/>
  <c r="T10" i="47" s="1"/>
  <c r="W202" i="47"/>
  <c r="S202" i="47" s="1"/>
  <c r="BQ227" i="47"/>
  <c r="BQ203" i="47" s="1"/>
  <c r="BQ202" i="47" s="1"/>
  <c r="BP353" i="47"/>
  <c r="BP352" i="47" s="1"/>
  <c r="CK227" i="47"/>
  <c r="CK203" i="47" s="1"/>
  <c r="CK202" i="47" s="1"/>
  <c r="CJ367" i="47"/>
  <c r="CJ358" i="47" s="1"/>
  <c r="CJ289" i="47" s="1"/>
  <c r="CJ288" i="47" s="1"/>
  <c r="BO380" i="47"/>
  <c r="BO289" i="47"/>
  <c r="T269" i="47"/>
  <c r="BP367" i="47"/>
  <c r="BP358" i="47" s="1"/>
  <c r="BG11" i="47"/>
  <c r="BG10" i="47" s="1"/>
  <c r="BG9" i="47" s="1"/>
  <c r="CK458" i="47"/>
  <c r="CK457" i="47" s="1"/>
  <c r="CK456" i="47" s="1"/>
  <c r="V10" i="47"/>
  <c r="R10" i="47" s="1"/>
  <c r="W10" i="47"/>
  <c r="S10" i="47" s="1"/>
  <c r="W380" i="47"/>
  <c r="S380" i="47" s="1"/>
  <c r="S381" i="47"/>
  <c r="T189" i="47"/>
  <c r="X188" i="47"/>
  <c r="T188" i="47" s="1"/>
  <c r="S189" i="47"/>
  <c r="W188" i="47"/>
  <c r="S188" i="47" s="1"/>
  <c r="T246" i="47"/>
  <c r="X245" i="47"/>
  <c r="T245" i="47" s="1"/>
  <c r="X439" i="47"/>
  <c r="T439" i="47" s="1"/>
  <c r="T444" i="47"/>
  <c r="X448" i="47"/>
  <c r="T449" i="47"/>
  <c r="W439" i="47"/>
  <c r="S440" i="47"/>
  <c r="W245" i="47"/>
  <c r="S245" i="47" s="1"/>
  <c r="S250" i="47"/>
  <c r="T418" i="47"/>
  <c r="W95" i="47"/>
  <c r="S95" i="47" s="1"/>
  <c r="S96" i="47"/>
  <c r="Y417" i="47"/>
  <c r="U417" i="47" s="1"/>
  <c r="U418" i="47"/>
  <c r="Y288" i="47"/>
  <c r="U288" i="47" s="1"/>
  <c r="U289" i="47"/>
  <c r="U456" i="47"/>
  <c r="X457" i="47"/>
  <c r="T458" i="47"/>
  <c r="BP151" i="47"/>
  <c r="BP10" i="47"/>
  <c r="CA288" i="47"/>
  <c r="BP116" i="47"/>
  <c r="BQ458" i="47"/>
  <c r="BQ457" i="47" s="1"/>
  <c r="BQ456" i="47" s="1"/>
  <c r="CB10" i="47"/>
  <c r="CB9" i="47" s="1"/>
  <c r="CK97" i="47"/>
  <c r="CK96" i="47" s="1"/>
  <c r="CK95" i="47" s="1"/>
  <c r="BQ97" i="47"/>
  <c r="BQ96" i="47" s="1"/>
  <c r="BQ95" i="47" s="1"/>
  <c r="CI11" i="47"/>
  <c r="CI10" i="47" s="1"/>
  <c r="CI9" i="47" s="1"/>
  <c r="CJ151" i="47"/>
  <c r="BH151" i="47"/>
  <c r="CK11" i="47"/>
  <c r="CK10" i="47" s="1"/>
  <c r="BQ288" i="47"/>
  <c r="BH306" i="47"/>
  <c r="BH289" i="47" s="1"/>
  <c r="BH288" i="47" s="1"/>
  <c r="BP319" i="47"/>
  <c r="BP306" i="47" s="1"/>
  <c r="BH419" i="47"/>
  <c r="BH418" i="47" s="1"/>
  <c r="BH417" i="47" s="1"/>
  <c r="BG289" i="47"/>
  <c r="BG288" i="47" s="1"/>
  <c r="AO306" i="47"/>
  <c r="AO289" i="47" s="1"/>
  <c r="AO288" i="47" s="1"/>
  <c r="AW313" i="47"/>
  <c r="AW306" i="47" s="1"/>
  <c r="AW289" i="47" s="1"/>
  <c r="AW288" i="47" s="1"/>
  <c r="CA11" i="47"/>
  <c r="CA10" i="47" s="1"/>
  <c r="CA9" i="47" s="1"/>
  <c r="BI9" i="47"/>
  <c r="BI468" i="47" s="1"/>
  <c r="CC9" i="47"/>
  <c r="CC468" i="47" s="1"/>
  <c r="BH269" i="47"/>
  <c r="BH268" i="47" s="1"/>
  <c r="CB289" i="47"/>
  <c r="CB288" i="47" s="1"/>
  <c r="BH10" i="47"/>
  <c r="X289" i="47"/>
  <c r="W289" i="47"/>
  <c r="X202" i="47"/>
  <c r="T202" i="47" s="1"/>
  <c r="W151" i="47"/>
  <c r="S151" i="47" s="1"/>
  <c r="V456" i="47"/>
  <c r="R456" i="47" s="1"/>
  <c r="X116" i="47"/>
  <c r="T116" i="47" s="1"/>
  <c r="Y9" i="47"/>
  <c r="U9" i="47" s="1"/>
  <c r="BT9" i="47"/>
  <c r="BT468" i="47" s="1"/>
  <c r="AZ9" i="47"/>
  <c r="AZ468" i="47" s="1"/>
  <c r="AY9" i="47"/>
  <c r="AY468" i="47" s="1"/>
  <c r="V289" i="47"/>
  <c r="BR468" i="47"/>
  <c r="AX9" i="47"/>
  <c r="V448" i="47"/>
  <c r="V116" i="47"/>
  <c r="R116" i="47" s="1"/>
  <c r="V417" i="47"/>
  <c r="R417" i="47" s="1"/>
  <c r="BS468" i="47"/>
  <c r="BP289" i="47" l="1"/>
  <c r="BO288" i="47"/>
  <c r="BO11" i="47"/>
  <c r="BO10" i="47" s="1"/>
  <c r="BO9" i="47" s="1"/>
  <c r="CK9" i="47"/>
  <c r="CK468" i="47" s="1"/>
  <c r="BQ9" i="47"/>
  <c r="BQ468" i="47" s="1"/>
  <c r="CJ9" i="47"/>
  <c r="CJ468" i="47" s="1"/>
  <c r="CI468" i="47"/>
  <c r="CA468" i="47"/>
  <c r="BP9" i="47"/>
  <c r="R448" i="47"/>
  <c r="V288" i="47"/>
  <c r="R288" i="47" s="1"/>
  <c r="R289" i="47"/>
  <c r="X456" i="47"/>
  <c r="T456" i="47" s="1"/>
  <c r="T457" i="47"/>
  <c r="T448" i="47"/>
  <c r="W288" i="47"/>
  <c r="S288" i="47" s="1"/>
  <c r="S289" i="47"/>
  <c r="X288" i="47"/>
  <c r="T288" i="47" s="1"/>
  <c r="T289" i="47"/>
  <c r="W417" i="47"/>
  <c r="S417" i="47" s="1"/>
  <c r="S439" i="47"/>
  <c r="BP288" i="47"/>
  <c r="BG468" i="47"/>
  <c r="CB468" i="47"/>
  <c r="BH9" i="47"/>
  <c r="BH468" i="47" s="1"/>
  <c r="W9" i="47"/>
  <c r="S9" i="47" s="1"/>
  <c r="AX468" i="47"/>
  <c r="BO468" i="47" l="1"/>
  <c r="BP468" i="47"/>
  <c r="Y468" i="47"/>
  <c r="W468" i="47"/>
  <c r="S468" i="47" l="1"/>
  <c r="U468" i="47"/>
  <c r="AF320" i="47" l="1"/>
  <c r="AN320" i="47" s="1"/>
  <c r="AV320" i="47" s="1"/>
  <c r="AF46" i="47"/>
  <c r="Z222" i="47"/>
  <c r="AF223" i="47"/>
  <c r="AE305" i="47"/>
  <c r="AF321" i="47"/>
  <c r="AE318" i="47"/>
  <c r="AG231" i="47"/>
  <c r="AD46" i="47"/>
  <c r="AE342" i="47"/>
  <c r="AF455" i="47"/>
  <c r="Z454" i="47"/>
  <c r="Z30" i="47"/>
  <c r="AE31" i="47"/>
  <c r="AE315" i="47"/>
  <c r="AE339" i="47"/>
  <c r="AF464" i="47"/>
  <c r="AE314" i="47"/>
  <c r="AM314" i="47" s="1"/>
  <c r="AU314" i="47" s="1"/>
  <c r="Z230" i="47"/>
  <c r="AD231" i="47"/>
  <c r="AF371" i="47"/>
  <c r="AF49" i="47"/>
  <c r="AE36" i="47"/>
  <c r="AF284" i="47"/>
  <c r="Z35" i="47"/>
  <c r="AD36" i="47"/>
  <c r="AF357" i="47"/>
  <c r="Z277" i="47"/>
  <c r="AF278" i="47"/>
  <c r="AD391" i="47"/>
  <c r="AE391" i="47"/>
  <c r="AF44" i="47"/>
  <c r="AD342" i="47"/>
  <c r="AF240" i="47"/>
  <c r="AF324" i="47"/>
  <c r="AD318" i="47"/>
  <c r="AD240" i="47"/>
  <c r="Z356" i="47"/>
  <c r="AD357" i="47"/>
  <c r="AF373" i="47"/>
  <c r="Z109" i="47"/>
  <c r="AF110" i="47"/>
  <c r="AE26" i="47"/>
  <c r="AF302" i="47"/>
  <c r="Z298" i="47"/>
  <c r="Z297" i="47" s="1"/>
  <c r="AF299" i="47"/>
  <c r="AD327" i="47"/>
  <c r="AF327" i="47"/>
  <c r="AF434" i="47"/>
  <c r="AD44" i="47"/>
  <c r="Z423" i="47"/>
  <c r="AF424" i="47"/>
  <c r="AE363" i="47"/>
  <c r="AE395" i="47"/>
  <c r="AF267" i="47"/>
  <c r="AE21" i="47"/>
  <c r="AE387" i="47"/>
  <c r="AG287" i="47"/>
  <c r="AF226" i="47"/>
  <c r="Z313" i="47"/>
  <c r="AD313" i="47" s="1"/>
  <c r="AL313" i="47" s="1"/>
  <c r="AD267" i="47"/>
  <c r="AG101" i="47"/>
  <c r="AF138" i="47"/>
  <c r="Z362" i="47"/>
  <c r="AD363" i="47"/>
  <c r="AF221" i="47"/>
  <c r="Z243" i="47"/>
  <c r="Z242" i="47" s="1"/>
  <c r="Z241" i="47" s="1"/>
  <c r="AF244" i="47"/>
  <c r="AD395" i="47"/>
  <c r="AE313" i="47"/>
  <c r="AM313" i="47" s="1"/>
  <c r="AC468" i="47"/>
  <c r="AD324" i="47"/>
  <c r="Z386" i="47"/>
  <c r="Z385" i="47" s="1"/>
  <c r="AD387" i="47"/>
  <c r="AF366" i="47"/>
  <c r="AF168" i="47"/>
  <c r="AB468" i="47"/>
  <c r="AF249" i="47"/>
  <c r="AF447" i="47"/>
  <c r="AF319" i="47"/>
  <c r="AN319" i="47" s="1"/>
  <c r="Z370" i="47"/>
  <c r="Z114" i="47"/>
  <c r="Z113" i="47" s="1"/>
  <c r="AF115" i="47"/>
  <c r="Z84" i="47"/>
  <c r="Z83" i="47" s="1"/>
  <c r="AF85" i="47"/>
  <c r="Z433" i="47"/>
  <c r="Z432" i="47" s="1"/>
  <c r="Z431" i="47" s="1"/>
  <c r="AD434" i="47"/>
  <c r="Z304" i="47"/>
  <c r="Z303" i="47" s="1"/>
  <c r="AD305" i="47"/>
  <c r="AF108" i="47"/>
  <c r="Z111" i="47"/>
  <c r="AF112" i="47"/>
  <c r="AE384" i="47"/>
  <c r="Z314" i="47"/>
  <c r="AD314" i="47" s="1"/>
  <c r="AL314" i="47" s="1"/>
  <c r="AT314" i="47" s="1"/>
  <c r="AF55" i="47"/>
  <c r="AD42" i="47"/>
  <c r="AF42" i="47"/>
  <c r="Z167" i="47"/>
  <c r="Z166" i="47" s="1"/>
  <c r="Z217" i="47"/>
  <c r="Z216" i="47" s="1"/>
  <c r="AF218" i="47"/>
  <c r="AF461" i="47"/>
  <c r="AD94" i="47"/>
  <c r="AF94" i="47"/>
  <c r="Z54" i="47"/>
  <c r="Z53" i="47" s="1"/>
  <c r="Z137" i="47"/>
  <c r="Z136" i="47" s="1"/>
  <c r="Z135" i="47" s="1"/>
  <c r="AD138" i="47"/>
  <c r="AF130" i="47"/>
  <c r="Z129" i="47"/>
  <c r="Z128" i="47" s="1"/>
  <c r="AD284" i="47"/>
  <c r="Z283" i="47"/>
  <c r="Z282" i="47" s="1"/>
  <c r="AG427" i="47"/>
  <c r="Z225" i="47"/>
  <c r="Z224" i="47" s="1"/>
  <c r="AF453" i="47"/>
  <c r="AE361" i="47"/>
  <c r="Z33" i="47"/>
  <c r="Z32" i="47" s="1"/>
  <c r="AE34" i="47"/>
  <c r="AF88" i="47"/>
  <c r="Z360" i="47"/>
  <c r="Z160" i="47"/>
  <c r="Z159" i="47" s="1"/>
  <c r="AF161" i="47"/>
  <c r="AF296" i="47"/>
  <c r="AD315" i="47"/>
  <c r="Z389" i="47"/>
  <c r="Z388" i="47" s="1"/>
  <c r="AE390" i="47"/>
  <c r="AF127" i="47"/>
  <c r="AE201" i="47"/>
  <c r="AF422" i="47"/>
  <c r="AD58" i="47"/>
  <c r="AE103" i="47"/>
  <c r="Z301" i="47"/>
  <c r="Z300" i="47" s="1"/>
  <c r="AD302" i="47"/>
  <c r="Z48" i="47"/>
  <c r="Z47" i="47" s="1"/>
  <c r="AD49" i="47"/>
  <c r="AE77" i="47"/>
  <c r="Z338" i="47"/>
  <c r="Z337" i="47" s="1"/>
  <c r="AD339" i="47"/>
  <c r="AD249" i="47"/>
  <c r="AD461" i="47"/>
  <c r="AD443" i="47"/>
  <c r="Z421" i="47"/>
  <c r="AD155" i="47"/>
  <c r="AF215" i="47"/>
  <c r="AE120" i="47"/>
  <c r="AE255" i="47"/>
  <c r="AG229" i="47"/>
  <c r="Z248" i="47"/>
  <c r="Z247" i="47" s="1"/>
  <c r="Z246" i="47" s="1"/>
  <c r="AA468" i="47"/>
  <c r="Z57" i="47"/>
  <c r="Z56" i="47" s="1"/>
  <c r="AG58" i="47"/>
  <c r="AD19" i="47"/>
  <c r="Z372" i="47"/>
  <c r="AD373" i="47"/>
  <c r="AF195" i="47"/>
  <c r="AF165" i="47"/>
  <c r="AE29" i="47"/>
  <c r="Z365" i="47"/>
  <c r="Z364" i="47" s="1"/>
  <c r="AD366" i="47"/>
  <c r="AF192" i="47"/>
  <c r="Z191" i="47"/>
  <c r="Z190" i="47" s="1"/>
  <c r="AD192" i="47"/>
  <c r="AG467" i="47"/>
  <c r="AF52" i="47"/>
  <c r="Z119" i="47"/>
  <c r="Z118" i="47" s="1"/>
  <c r="Z117" i="47" s="1"/>
  <c r="AD120" i="47"/>
  <c r="AF198" i="47"/>
  <c r="AD384" i="47"/>
  <c r="AF369" i="47"/>
  <c r="AD221" i="47"/>
  <c r="Z220" i="47"/>
  <c r="Z107" i="47"/>
  <c r="Z100" i="47"/>
  <c r="AD101" i="47"/>
  <c r="Z442" i="47"/>
  <c r="Z441" i="47" s="1"/>
  <c r="Z440" i="47" s="1"/>
  <c r="AE443" i="47"/>
  <c r="Z18" i="47"/>
  <c r="AE19" i="47"/>
  <c r="Z154" i="47"/>
  <c r="Z153" i="47" s="1"/>
  <c r="AF155" i="47"/>
  <c r="AF281" i="47"/>
  <c r="AE212" i="47"/>
  <c r="AF355" i="47"/>
  <c r="AF187" i="47"/>
  <c r="AD293" i="47"/>
  <c r="AE293" i="47"/>
  <c r="AD215" i="47"/>
  <c r="Z194" i="47"/>
  <c r="Z193" i="47" s="1"/>
  <c r="Z98" i="47"/>
  <c r="AG99" i="47"/>
  <c r="AE376" i="47"/>
  <c r="AG24" i="47"/>
  <c r="AE16" i="47"/>
  <c r="Z13" i="47"/>
  <c r="AE14" i="47"/>
  <c r="AF134" i="47"/>
  <c r="Z452" i="47"/>
  <c r="AD453" i="47"/>
  <c r="Z383" i="47"/>
  <c r="Z382" i="47" s="1"/>
  <c r="AF39" i="47"/>
  <c r="Z451" i="47" l="1"/>
  <c r="Z450" i="47" s="1"/>
  <c r="Z449" i="47" s="1"/>
  <c r="Z448" i="47" s="1"/>
  <c r="Z359" i="47"/>
  <c r="Z420" i="47"/>
  <c r="AE18" i="47"/>
  <c r="Z106" i="47"/>
  <c r="Z105" i="47" s="1"/>
  <c r="Z104" i="47" s="1"/>
  <c r="Z152" i="47"/>
  <c r="AN39" i="47"/>
  <c r="AN134" i="47"/>
  <c r="AO24" i="47"/>
  <c r="AM293" i="47"/>
  <c r="AN355" i="47"/>
  <c r="AM443" i="47"/>
  <c r="AL384" i="47"/>
  <c r="AM29" i="47"/>
  <c r="AM120" i="47"/>
  <c r="AL443" i="47"/>
  <c r="AM201" i="47"/>
  <c r="AN161" i="47"/>
  <c r="AM34" i="47"/>
  <c r="AN218" i="47"/>
  <c r="AN42" i="47"/>
  <c r="AN108" i="47"/>
  <c r="AN249" i="47"/>
  <c r="AL387" i="47"/>
  <c r="AN221" i="47"/>
  <c r="AO101" i="47"/>
  <c r="AO287" i="47"/>
  <c r="AM395" i="47"/>
  <c r="AL44" i="47"/>
  <c r="AN299" i="47"/>
  <c r="AN110" i="47"/>
  <c r="AN240" i="47"/>
  <c r="AL36" i="47"/>
  <c r="AN49" i="47"/>
  <c r="AN455" i="47"/>
  <c r="AM318" i="47"/>
  <c r="AM14" i="47"/>
  <c r="AM376" i="47"/>
  <c r="AL293" i="47"/>
  <c r="AM212" i="47"/>
  <c r="AN198" i="47"/>
  <c r="AN52" i="47"/>
  <c r="AN192" i="47"/>
  <c r="AN165" i="47"/>
  <c r="AL19" i="47"/>
  <c r="AN215" i="47"/>
  <c r="AL461" i="47"/>
  <c r="AM77" i="47"/>
  <c r="AM103" i="47"/>
  <c r="AN127" i="47"/>
  <c r="AN296" i="47"/>
  <c r="AO427" i="47"/>
  <c r="AN130" i="47"/>
  <c r="AN94" i="47"/>
  <c r="AL42" i="47"/>
  <c r="AM384" i="47"/>
  <c r="AD304" i="47"/>
  <c r="AD303" i="47" s="1"/>
  <c r="AL305" i="47"/>
  <c r="AN85" i="47"/>
  <c r="AL395" i="47"/>
  <c r="AL363" i="47"/>
  <c r="AL267" i="47"/>
  <c r="AM387" i="47"/>
  <c r="AM363" i="47"/>
  <c r="AN434" i="47"/>
  <c r="AL240" i="47"/>
  <c r="AL342" i="47"/>
  <c r="AN278" i="47"/>
  <c r="AN371" i="47"/>
  <c r="AM31" i="47"/>
  <c r="AM342" i="47"/>
  <c r="AN46" i="47"/>
  <c r="AL453" i="47"/>
  <c r="AO99" i="47"/>
  <c r="AN187" i="47"/>
  <c r="AN281" i="47"/>
  <c r="AM19" i="47"/>
  <c r="AL101" i="47"/>
  <c r="AL221" i="47"/>
  <c r="AO467" i="47"/>
  <c r="AL366" i="47"/>
  <c r="AN195" i="47"/>
  <c r="AO58" i="47"/>
  <c r="AO229" i="47"/>
  <c r="AL155" i="47"/>
  <c r="AL249" i="47"/>
  <c r="AL49" i="47"/>
  <c r="AL58" i="47"/>
  <c r="AM361" i="47"/>
  <c r="AL138" i="47"/>
  <c r="AL94" i="47"/>
  <c r="AN55" i="47"/>
  <c r="AN112" i="47"/>
  <c r="AN168" i="47"/>
  <c r="AD323" i="47"/>
  <c r="AD322" i="47" s="1"/>
  <c r="AL324" i="47"/>
  <c r="AN244" i="47"/>
  <c r="AM21" i="47"/>
  <c r="AN424" i="47"/>
  <c r="AN327" i="47"/>
  <c r="AF301" i="47"/>
  <c r="AF300" i="47" s="1"/>
  <c r="AN302" i="47"/>
  <c r="AN373" i="47"/>
  <c r="AL318" i="47"/>
  <c r="AN44" i="47"/>
  <c r="AN284" i="47"/>
  <c r="AL231" i="47"/>
  <c r="AN464" i="47"/>
  <c r="AL46" i="47"/>
  <c r="AE304" i="47"/>
  <c r="AE303" i="47" s="1"/>
  <c r="AM305" i="47"/>
  <c r="AM16" i="47"/>
  <c r="AL215" i="47"/>
  <c r="AN155" i="47"/>
  <c r="AN369" i="47"/>
  <c r="AL120" i="47"/>
  <c r="AL192" i="47"/>
  <c r="AL373" i="47"/>
  <c r="AM255" i="47"/>
  <c r="AD338" i="47"/>
  <c r="AD337" i="47" s="1"/>
  <c r="AL339" i="47"/>
  <c r="AD301" i="47"/>
  <c r="AD300" i="47" s="1"/>
  <c r="AL302" i="47"/>
  <c r="AN422" i="47"/>
  <c r="AN88" i="47"/>
  <c r="AN453" i="47"/>
  <c r="AL284" i="47"/>
  <c r="AN461" i="47"/>
  <c r="AL434" i="47"/>
  <c r="AN115" i="47"/>
  <c r="AN447" i="47"/>
  <c r="AN366" i="47"/>
  <c r="AN138" i="47"/>
  <c r="AN226" i="47"/>
  <c r="AN267" i="47"/>
  <c r="AL327" i="47"/>
  <c r="AM26" i="47"/>
  <c r="AL357" i="47"/>
  <c r="AF323" i="47"/>
  <c r="AF322" i="47" s="1"/>
  <c r="AN324" i="47"/>
  <c r="AN357" i="47"/>
  <c r="AM36" i="47"/>
  <c r="AE338" i="47"/>
  <c r="AE337" i="47" s="1"/>
  <c r="AM339" i="47"/>
  <c r="AO231" i="47"/>
  <c r="AN223" i="47"/>
  <c r="AL315" i="47"/>
  <c r="AU313" i="47"/>
  <c r="AL391" i="47"/>
  <c r="AM315" i="47"/>
  <c r="AN321" i="47"/>
  <c r="AM390" i="47"/>
  <c r="AV319" i="47"/>
  <c r="AT313" i="47"/>
  <c r="AM391" i="47"/>
  <c r="AF460" i="47"/>
  <c r="AF459" i="47" s="1"/>
  <c r="AD266" i="47"/>
  <c r="AD265" i="47" s="1"/>
  <c r="AD264" i="47" s="1"/>
  <c r="AF454" i="47"/>
  <c r="Z219" i="47"/>
  <c r="AD18" i="47"/>
  <c r="AD460" i="47"/>
  <c r="AD459" i="47" s="1"/>
  <c r="AF295" i="47"/>
  <c r="AF294" i="47" s="1"/>
  <c r="AF423" i="47"/>
  <c r="AF326" i="47"/>
  <c r="AF325" i="47" s="1"/>
  <c r="AF372" i="47"/>
  <c r="AD341" i="47"/>
  <c r="AD340" i="47" s="1"/>
  <c r="AF370" i="47"/>
  <c r="AE341" i="47"/>
  <c r="AE340" i="47" s="1"/>
  <c r="AD383" i="47"/>
  <c r="AD382" i="47" s="1"/>
  <c r="AD442" i="47"/>
  <c r="AD441" i="47" s="1"/>
  <c r="AD440" i="47" s="1"/>
  <c r="AD283" i="47"/>
  <c r="AD282" i="47" s="1"/>
  <c r="AD394" i="47"/>
  <c r="AD393" i="47" s="1"/>
  <c r="AD392" i="47" s="1"/>
  <c r="AE386" i="47"/>
  <c r="AE385" i="47" s="1"/>
  <c r="AE292" i="47"/>
  <c r="AE291" i="47" s="1"/>
  <c r="AF354" i="47"/>
  <c r="AG466" i="47"/>
  <c r="AG458" i="47" s="1"/>
  <c r="AG457" i="47" s="1"/>
  <c r="AG456" i="47" s="1"/>
  <c r="AD365" i="47"/>
  <c r="AD364" i="47" s="1"/>
  <c r="AD248" i="47"/>
  <c r="AD247" i="47" s="1"/>
  <c r="AD246" i="47" s="1"/>
  <c r="AE389" i="47"/>
  <c r="AE388" i="47" s="1"/>
  <c r="AE360" i="47"/>
  <c r="AG426" i="47"/>
  <c r="AG425" i="47" s="1"/>
  <c r="AD433" i="47"/>
  <c r="AD432" i="47" s="1"/>
  <c r="AD431" i="47" s="1"/>
  <c r="AF365" i="47"/>
  <c r="AF364" i="47" s="1"/>
  <c r="AD326" i="47"/>
  <c r="AD325" i="47" s="1"/>
  <c r="AD317" i="47"/>
  <c r="AD316" i="47" s="1"/>
  <c r="AF463" i="47"/>
  <c r="AF462" i="47" s="1"/>
  <c r="AD452" i="47"/>
  <c r="AD362" i="47"/>
  <c r="AE362" i="47"/>
  <c r="AF433" i="47"/>
  <c r="AF432" i="47" s="1"/>
  <c r="AF431" i="47" s="1"/>
  <c r="AE317" i="47"/>
  <c r="AE316" i="47" s="1"/>
  <c r="Z381" i="47"/>
  <c r="AE375" i="47"/>
  <c r="AE374" i="47" s="1"/>
  <c r="AD292" i="47"/>
  <c r="AD291" i="47" s="1"/>
  <c r="AE211" i="47"/>
  <c r="AE210" i="47" s="1"/>
  <c r="AE203" i="47" s="1"/>
  <c r="AE442" i="47"/>
  <c r="AE441" i="47" s="1"/>
  <c r="AE440" i="47" s="1"/>
  <c r="AE439" i="47" s="1"/>
  <c r="AE417" i="47" s="1"/>
  <c r="AF368" i="47"/>
  <c r="AD372" i="47"/>
  <c r="AF421" i="47"/>
  <c r="AF420" i="47" s="1"/>
  <c r="AF452" i="47"/>
  <c r="AE383" i="47"/>
  <c r="AE382" i="47" s="1"/>
  <c r="AD386" i="47"/>
  <c r="AD385" i="47" s="1"/>
  <c r="AE394" i="47"/>
  <c r="AE393" i="47" s="1"/>
  <c r="AE392" i="47" s="1"/>
  <c r="AF298" i="47"/>
  <c r="AF297" i="47" s="1"/>
  <c r="AD356" i="47"/>
  <c r="AF356" i="47"/>
  <c r="AD214" i="47"/>
  <c r="AD213" i="47" s="1"/>
  <c r="AD191" i="47"/>
  <c r="AD190" i="47" s="1"/>
  <c r="AF194" i="47"/>
  <c r="AF193" i="47" s="1"/>
  <c r="AF214" i="47"/>
  <c r="AF213" i="47" s="1"/>
  <c r="AE76" i="47"/>
  <c r="AE75" i="47" s="1"/>
  <c r="AE74" i="47" s="1"/>
  <c r="AE200" i="47"/>
  <c r="AE199" i="47" s="1"/>
  <c r="AE189" i="47" s="1"/>
  <c r="AE188" i="47" s="1"/>
  <c r="AF239" i="47"/>
  <c r="AF238" i="47" s="1"/>
  <c r="AG228" i="47"/>
  <c r="AF167" i="47"/>
  <c r="AF166" i="47" s="1"/>
  <c r="AF243" i="47"/>
  <c r="AF242" i="47" s="1"/>
  <c r="AF241" i="47" s="1"/>
  <c r="AD239" i="47"/>
  <c r="AD238" i="47" s="1"/>
  <c r="AF186" i="47"/>
  <c r="AF185" i="47" s="1"/>
  <c r="AF184" i="47" s="1"/>
  <c r="AF183" i="47" s="1"/>
  <c r="AF154" i="47"/>
  <c r="AF153" i="47" s="1"/>
  <c r="AF197" i="47"/>
  <c r="AF196" i="47" s="1"/>
  <c r="AF191" i="47"/>
  <c r="AF190" i="47" s="1"/>
  <c r="AE254" i="47"/>
  <c r="AE251" i="47" s="1"/>
  <c r="AE250" i="47" s="1"/>
  <c r="AE245" i="47" s="1"/>
  <c r="AF217" i="47"/>
  <c r="AF216" i="47" s="1"/>
  <c r="AF225" i="47"/>
  <c r="AF224" i="47" s="1"/>
  <c r="AF266" i="47"/>
  <c r="AF265" i="47" s="1"/>
  <c r="AF264" i="47" s="1"/>
  <c r="AF283" i="47"/>
  <c r="AF282" i="47" s="1"/>
  <c r="AD230" i="47"/>
  <c r="AD220" i="47"/>
  <c r="AF248" i="47"/>
  <c r="AF247" i="47" s="1"/>
  <c r="AF246" i="47" s="1"/>
  <c r="AF245" i="47" s="1"/>
  <c r="AF220" i="47"/>
  <c r="AG286" i="47"/>
  <c r="AG230" i="47"/>
  <c r="AF222" i="47"/>
  <c r="AG23" i="47"/>
  <c r="AF446" i="47"/>
  <c r="AF445" i="47" s="1"/>
  <c r="AF444" i="47" s="1"/>
  <c r="AF439" i="47" s="1"/>
  <c r="AF277" i="47"/>
  <c r="AF276" i="47" s="1"/>
  <c r="AF280" i="47"/>
  <c r="AG98" i="47"/>
  <c r="AF164" i="47"/>
  <c r="AF163" i="47" s="1"/>
  <c r="AE15" i="47"/>
  <c r="AF133" i="47"/>
  <c r="AF132" i="47" s="1"/>
  <c r="AF131" i="47" s="1"/>
  <c r="AD119" i="47"/>
  <c r="AD118" i="47" s="1"/>
  <c r="AD117" i="47" s="1"/>
  <c r="AD48" i="47"/>
  <c r="AD47" i="47" s="1"/>
  <c r="AF126" i="47"/>
  <c r="AF125" i="47" s="1"/>
  <c r="AF111" i="47"/>
  <c r="AD35" i="47"/>
  <c r="AF48" i="47"/>
  <c r="AF47" i="47" s="1"/>
  <c r="AE119" i="47"/>
  <c r="AE118" i="47" s="1"/>
  <c r="AE117" i="47" s="1"/>
  <c r="AE116" i="47" s="1"/>
  <c r="AD57" i="47"/>
  <c r="AD56" i="47" s="1"/>
  <c r="AF129" i="47"/>
  <c r="AF128" i="47" s="1"/>
  <c r="AF93" i="47"/>
  <c r="AF92" i="47" s="1"/>
  <c r="AF41" i="47"/>
  <c r="AE20" i="47"/>
  <c r="AE30" i="47"/>
  <c r="AF45" i="47"/>
  <c r="AF51" i="47"/>
  <c r="AF50" i="47" s="1"/>
  <c r="AE28" i="47"/>
  <c r="AF87" i="47"/>
  <c r="AF86" i="47" s="1"/>
  <c r="AD137" i="47"/>
  <c r="AD136" i="47" s="1"/>
  <c r="AD135" i="47" s="1"/>
  <c r="AD93" i="47"/>
  <c r="AD92" i="47" s="1"/>
  <c r="AD41" i="47"/>
  <c r="AF107" i="47"/>
  <c r="AF114" i="47"/>
  <c r="AF113" i="47" s="1"/>
  <c r="AF137" i="47"/>
  <c r="AF136" i="47" s="1"/>
  <c r="AF135" i="47" s="1"/>
  <c r="AE25" i="47"/>
  <c r="AE22" i="47" s="1"/>
  <c r="AF43" i="47"/>
  <c r="AD45" i="47"/>
  <c r="AE13" i="47"/>
  <c r="AF38" i="47"/>
  <c r="AF37" i="47" s="1"/>
  <c r="AD100" i="47"/>
  <c r="AG57" i="47"/>
  <c r="AG56" i="47" s="1"/>
  <c r="AD154" i="47"/>
  <c r="AD153" i="47" s="1"/>
  <c r="AE102" i="47"/>
  <c r="AE97" i="47" s="1"/>
  <c r="AE96" i="47" s="1"/>
  <c r="AE95" i="47" s="1"/>
  <c r="AE33" i="47"/>
  <c r="AF54" i="47"/>
  <c r="AF53" i="47" s="1"/>
  <c r="AF84" i="47"/>
  <c r="AF83" i="47" s="1"/>
  <c r="AG100" i="47"/>
  <c r="AD43" i="47"/>
  <c r="AF109" i="47"/>
  <c r="AE35" i="47"/>
  <c r="AF160" i="47"/>
  <c r="AF159" i="47" s="1"/>
  <c r="Z15" i="47"/>
  <c r="Z12" i="47" s="1"/>
  <c r="AD16" i="47"/>
  <c r="AD24" i="47"/>
  <c r="Z354" i="47"/>
  <c r="Z353" i="47" s="1"/>
  <c r="Z352" i="47" s="1"/>
  <c r="AD355" i="47"/>
  <c r="Z211" i="47"/>
  <c r="Z210" i="47" s="1"/>
  <c r="AD212" i="47"/>
  <c r="Z28" i="47"/>
  <c r="Z27" i="47" s="1"/>
  <c r="AD29" i="47"/>
  <c r="Z368" i="47"/>
  <c r="Z367" i="47" s="1"/>
  <c r="AD369" i="47"/>
  <c r="Z164" i="47"/>
  <c r="Z163" i="47" s="1"/>
  <c r="AD165" i="47"/>
  <c r="AD14" i="47"/>
  <c r="Z197" i="47"/>
  <c r="Z196" i="47" s="1"/>
  <c r="AD198" i="47"/>
  <c r="AD467" i="47"/>
  <c r="AD229" i="47"/>
  <c r="Z228" i="47"/>
  <c r="Z227" i="47" s="1"/>
  <c r="AD422" i="47"/>
  <c r="Z133" i="47"/>
  <c r="Z132" i="47" s="1"/>
  <c r="Z131" i="47" s="1"/>
  <c r="AD134" i="47"/>
  <c r="Z186" i="47"/>
  <c r="Z185" i="47" s="1"/>
  <c r="Z184" i="47" s="1"/>
  <c r="Z183" i="47" s="1"/>
  <c r="AD187" i="47"/>
  <c r="AD88" i="47"/>
  <c r="Z87" i="47"/>
  <c r="Z86" i="47" s="1"/>
  <c r="Z292" i="47"/>
  <c r="Z291" i="47" s="1"/>
  <c r="AD99" i="47"/>
  <c r="AD39" i="47"/>
  <c r="Z38" i="47"/>
  <c r="Z37" i="47" s="1"/>
  <c r="AD376" i="47"/>
  <c r="Z375" i="47"/>
  <c r="Z374" i="47" s="1"/>
  <c r="AD195" i="47"/>
  <c r="Z214" i="47"/>
  <c r="Z213" i="47" s="1"/>
  <c r="AD127" i="47"/>
  <c r="Z126" i="47"/>
  <c r="Z125" i="47" s="1"/>
  <c r="Z121" i="47" s="1"/>
  <c r="Z102" i="47"/>
  <c r="Z97" i="47" s="1"/>
  <c r="Z96" i="47" s="1"/>
  <c r="Z95" i="47" s="1"/>
  <c r="AD103" i="47"/>
  <c r="Z280" i="47"/>
  <c r="Z279" i="47" s="1"/>
  <c r="AD281" i="47"/>
  <c r="Z51" i="47"/>
  <c r="Z50" i="47" s="1"/>
  <c r="AD52" i="47"/>
  <c r="AD108" i="47"/>
  <c r="Z254" i="47"/>
  <c r="Z251" i="47" s="1"/>
  <c r="Z250" i="47" s="1"/>
  <c r="AD255" i="47"/>
  <c r="Z76" i="47"/>
  <c r="Z75" i="47" s="1"/>
  <c r="Z74" i="47" s="1"/>
  <c r="AD77" i="47"/>
  <c r="Z276" i="47"/>
  <c r="AD226" i="47"/>
  <c r="AD168" i="47"/>
  <c r="AD34" i="47"/>
  <c r="AD130" i="47"/>
  <c r="Z323" i="47"/>
  <c r="Z322" i="47" s="1"/>
  <c r="AD112" i="47"/>
  <c r="Z41" i="47"/>
  <c r="AD115" i="47"/>
  <c r="AD85" i="47"/>
  <c r="Z394" i="47"/>
  <c r="Z393" i="47" s="1"/>
  <c r="Z392" i="47" s="1"/>
  <c r="AD21" i="47"/>
  <c r="Z20" i="47"/>
  <c r="Z17" i="47" s="1"/>
  <c r="Z200" i="47"/>
  <c r="Z199" i="47" s="1"/>
  <c r="AD201" i="47"/>
  <c r="Z295" i="47"/>
  <c r="Z294" i="47" s="1"/>
  <c r="AD296" i="47"/>
  <c r="AD361" i="47"/>
  <c r="Z426" i="47"/>
  <c r="Z425" i="47" s="1"/>
  <c r="AD427" i="47"/>
  <c r="AD447" i="47"/>
  <c r="Z446" i="47"/>
  <c r="Z445" i="47" s="1"/>
  <c r="Z444" i="47" s="1"/>
  <c r="Z439" i="47" s="1"/>
  <c r="AD390" i="47"/>
  <c r="AD371" i="47"/>
  <c r="AD218" i="47"/>
  <c r="AD244" i="47"/>
  <c r="AD26" i="47"/>
  <c r="Z25" i="47"/>
  <c r="Z22" i="47" s="1"/>
  <c r="AD55" i="47"/>
  <c r="AD161" i="47"/>
  <c r="Z266" i="47"/>
  <c r="Z265" i="47" s="1"/>
  <c r="Z264" i="47" s="1"/>
  <c r="Z93" i="47"/>
  <c r="Z92" i="47" s="1"/>
  <c r="Z320" i="47"/>
  <c r="Z319" i="47" s="1"/>
  <c r="AD321" i="47"/>
  <c r="Z286" i="47"/>
  <c r="Z285" i="47" s="1"/>
  <c r="AD287" i="47"/>
  <c r="Z341" i="47"/>
  <c r="Z340" i="47" s="1"/>
  <c r="Z43" i="47"/>
  <c r="Z326" i="47"/>
  <c r="Z325" i="47" s="1"/>
  <c r="AD464" i="47"/>
  <c r="AD299" i="47"/>
  <c r="Z317" i="47"/>
  <c r="Z316" i="47" s="1"/>
  <c r="AD223" i="47"/>
  <c r="Z239" i="47"/>
  <c r="Z238" i="47" s="1"/>
  <c r="AD455" i="47"/>
  <c r="AD31" i="47"/>
  <c r="AD278" i="47"/>
  <c r="Z45" i="47"/>
  <c r="AD424" i="47"/>
  <c r="AD110" i="47"/>
  <c r="AF458" i="47" l="1"/>
  <c r="AF457" i="47" s="1"/>
  <c r="AF456" i="47" s="1"/>
  <c r="AE290" i="47"/>
  <c r="Z380" i="47"/>
  <c r="AE17" i="47"/>
  <c r="AF451" i="47"/>
  <c r="AF450" i="47" s="1"/>
  <c r="AF449" i="47" s="1"/>
  <c r="AF448" i="47" s="1"/>
  <c r="AG97" i="47"/>
  <c r="AG96" i="47" s="1"/>
  <c r="AG95" i="47" s="1"/>
  <c r="AE381" i="47"/>
  <c r="Z358" i="47"/>
  <c r="AG465" i="47"/>
  <c r="AF306" i="47"/>
  <c r="AF367" i="47"/>
  <c r="AF358" i="47" s="1"/>
  <c r="AE306" i="47"/>
  <c r="AE27" i="47"/>
  <c r="AF189" i="47"/>
  <c r="AF188" i="47" s="1"/>
  <c r="AL223" i="47"/>
  <c r="AL110" i="47"/>
  <c r="AL424" i="47"/>
  <c r="AL455" i="47"/>
  <c r="AL299" i="47"/>
  <c r="AL161" i="47"/>
  <c r="AL244" i="47"/>
  <c r="AL361" i="47"/>
  <c r="AL85" i="47"/>
  <c r="AL168" i="47"/>
  <c r="AL127" i="47"/>
  <c r="AL376" i="47"/>
  <c r="AL165" i="47"/>
  <c r="AL29" i="47"/>
  <c r="AL355" i="47"/>
  <c r="AF419" i="47"/>
  <c r="AF418" i="47" s="1"/>
  <c r="AF417" i="47" s="1"/>
  <c r="AV223" i="47"/>
  <c r="AN222" i="47"/>
  <c r="AM35" i="47"/>
  <c r="AU36" i="47"/>
  <c r="AN323" i="47"/>
  <c r="AN322" i="47" s="1"/>
  <c r="AV324" i="47"/>
  <c r="AT327" i="47"/>
  <c r="AL326" i="47"/>
  <c r="AL325" i="47" s="1"/>
  <c r="AV226" i="47"/>
  <c r="AN225" i="47"/>
  <c r="AN224" i="47" s="1"/>
  <c r="AN365" i="47"/>
  <c r="AN364" i="47" s="1"/>
  <c r="AV366" i="47"/>
  <c r="AL338" i="47"/>
  <c r="AL337" i="47" s="1"/>
  <c r="AT339" i="47"/>
  <c r="AU255" i="47"/>
  <c r="AM254" i="47"/>
  <c r="AM251" i="47" s="1"/>
  <c r="AM250" i="47" s="1"/>
  <c r="AM245" i="47" s="1"/>
  <c r="AU16" i="47"/>
  <c r="AM15" i="47"/>
  <c r="AN463" i="47"/>
  <c r="AN462" i="47" s="1"/>
  <c r="AV464" i="47"/>
  <c r="AN167" i="47"/>
  <c r="AN166" i="47" s="1"/>
  <c r="AV168" i="47"/>
  <c r="AN54" i="47"/>
  <c r="AN53" i="47" s="1"/>
  <c r="AV55" i="47"/>
  <c r="AT138" i="47"/>
  <c r="AL137" i="47"/>
  <c r="AL136" i="47" s="1"/>
  <c r="AL135" i="47" s="1"/>
  <c r="AT49" i="47"/>
  <c r="AL48" i="47"/>
  <c r="AL47" i="47" s="1"/>
  <c r="AL154" i="47"/>
  <c r="AL153" i="47" s="1"/>
  <c r="AT155" i="47"/>
  <c r="AT221" i="47"/>
  <c r="AL220" i="47"/>
  <c r="AN280" i="47"/>
  <c r="AV281" i="47"/>
  <c r="AL41" i="47"/>
  <c r="AT42" i="47"/>
  <c r="AN129" i="47"/>
  <c r="AN128" i="47" s="1"/>
  <c r="AV130" i="47"/>
  <c r="AN214" i="47"/>
  <c r="AN213" i="47" s="1"/>
  <c r="AV215" i="47"/>
  <c r="AN164" i="47"/>
  <c r="AN163" i="47" s="1"/>
  <c r="AV165" i="47"/>
  <c r="AV192" i="47"/>
  <c r="AN191" i="47"/>
  <c r="AN190" i="47" s="1"/>
  <c r="AL35" i="47"/>
  <c r="AT36" i="47"/>
  <c r="AV110" i="47"/>
  <c r="AN109" i="47"/>
  <c r="AT44" i="47"/>
  <c r="AL43" i="47"/>
  <c r="AO286" i="47"/>
  <c r="AW287" i="47"/>
  <c r="AN107" i="47"/>
  <c r="AV108" i="47"/>
  <c r="AN41" i="47"/>
  <c r="AV42" i="47"/>
  <c r="AM33" i="47"/>
  <c r="AU34" i="47"/>
  <c r="AM119" i="47"/>
  <c r="AM118" i="47" s="1"/>
  <c r="AM117" i="47" s="1"/>
  <c r="AM116" i="47" s="1"/>
  <c r="AU120" i="47"/>
  <c r="AW24" i="47"/>
  <c r="AO23" i="47"/>
  <c r="AO22" i="47" s="1"/>
  <c r="AL464" i="47"/>
  <c r="AL287" i="47"/>
  <c r="AL55" i="47"/>
  <c r="AL218" i="47"/>
  <c r="AL447" i="47"/>
  <c r="AL296" i="47"/>
  <c r="AL115" i="47"/>
  <c r="AL130" i="47"/>
  <c r="AL226" i="47"/>
  <c r="AL255" i="47"/>
  <c r="AL52" i="47"/>
  <c r="AL103" i="47"/>
  <c r="AL134" i="47"/>
  <c r="AL229" i="47"/>
  <c r="AL14" i="47"/>
  <c r="AE380" i="47"/>
  <c r="AG419" i="47"/>
  <c r="AG418" i="47" s="1"/>
  <c r="AG417" i="47" s="1"/>
  <c r="AU339" i="47"/>
  <c r="AM338" i="47"/>
  <c r="AM337" i="47" s="1"/>
  <c r="AM25" i="47"/>
  <c r="AM22" i="47" s="1"/>
  <c r="AU26" i="47"/>
  <c r="AN114" i="47"/>
  <c r="AN113" i="47" s="1"/>
  <c r="AV115" i="47"/>
  <c r="AN460" i="47"/>
  <c r="AN459" i="47" s="1"/>
  <c r="AV461" i="47"/>
  <c r="AL283" i="47"/>
  <c r="AL282" i="47" s="1"/>
  <c r="AT284" i="47"/>
  <c r="AV88" i="47"/>
  <c r="AN87" i="47"/>
  <c r="AN86" i="47" s="1"/>
  <c r="AT302" i="47"/>
  <c r="AL301" i="47"/>
  <c r="AL300" i="47" s="1"/>
  <c r="AL119" i="47"/>
  <c r="AL118" i="47" s="1"/>
  <c r="AL117" i="47" s="1"/>
  <c r="AT120" i="47"/>
  <c r="AN154" i="47"/>
  <c r="AN153" i="47" s="1"/>
  <c r="AV155" i="47"/>
  <c r="AL317" i="47"/>
  <c r="AL316" i="47" s="1"/>
  <c r="AT318" i="47"/>
  <c r="AN326" i="47"/>
  <c r="AN325" i="47" s="1"/>
  <c r="AV327" i="47"/>
  <c r="AU21" i="47"/>
  <c r="AM20" i="47"/>
  <c r="AL323" i="47"/>
  <c r="AL322" i="47" s="1"/>
  <c r="AT324" i="47"/>
  <c r="AO57" i="47"/>
  <c r="AO56" i="47" s="1"/>
  <c r="AW58" i="47"/>
  <c r="AN194" i="47"/>
  <c r="AN193" i="47" s="1"/>
  <c r="AV195" i="47"/>
  <c r="AT366" i="47"/>
  <c r="AL365" i="47"/>
  <c r="AL364" i="47" s="1"/>
  <c r="AO466" i="47"/>
  <c r="AW467" i="47"/>
  <c r="AM18" i="47"/>
  <c r="AU19" i="47"/>
  <c r="AW99" i="47"/>
  <c r="AO98" i="47"/>
  <c r="AN45" i="47"/>
  <c r="AV46" i="47"/>
  <c r="AM30" i="47"/>
  <c r="AU31" i="47"/>
  <c r="AN277" i="47"/>
  <c r="AN276" i="47" s="1"/>
  <c r="AV278" i="47"/>
  <c r="AM362" i="47"/>
  <c r="AU363" i="47"/>
  <c r="AT267" i="47"/>
  <c r="AL266" i="47"/>
  <c r="AL265" i="47" s="1"/>
  <c r="AL264" i="47" s="1"/>
  <c r="AT395" i="47"/>
  <c r="AL394" i="47"/>
  <c r="AL393" i="47" s="1"/>
  <c r="AL392" i="47" s="1"/>
  <c r="AM383" i="47"/>
  <c r="AM382" i="47" s="1"/>
  <c r="AU384" i="47"/>
  <c r="AN295" i="47"/>
  <c r="AN294" i="47" s="1"/>
  <c r="AV296" i="47"/>
  <c r="AM102" i="47"/>
  <c r="AM97" i="47" s="1"/>
  <c r="AM96" i="47" s="1"/>
  <c r="AM95" i="47" s="1"/>
  <c r="AU103" i="47"/>
  <c r="AN197" i="47"/>
  <c r="AN196" i="47" s="1"/>
  <c r="AV198" i="47"/>
  <c r="AT293" i="47"/>
  <c r="AL292" i="47"/>
  <c r="AL291" i="47" s="1"/>
  <c r="AM13" i="47"/>
  <c r="AU14" i="47"/>
  <c r="AV455" i="47"/>
  <c r="AN454" i="47"/>
  <c r="AL386" i="47"/>
  <c r="AL385" i="47" s="1"/>
  <c r="AT387" i="47"/>
  <c r="AT384" i="47"/>
  <c r="AL383" i="47"/>
  <c r="AL382" i="47" s="1"/>
  <c r="AV355" i="47"/>
  <c r="AN354" i="47"/>
  <c r="AN38" i="47"/>
  <c r="AN37" i="47" s="1"/>
  <c r="AV39" i="47"/>
  <c r="AL278" i="47"/>
  <c r="AL371" i="47"/>
  <c r="AL427" i="47"/>
  <c r="AL21" i="47"/>
  <c r="AL34" i="47"/>
  <c r="AL195" i="47"/>
  <c r="AL39" i="47"/>
  <c r="AL88" i="47"/>
  <c r="AL467" i="47"/>
  <c r="AL369" i="47"/>
  <c r="AL212" i="47"/>
  <c r="AL24" i="47"/>
  <c r="AN279" i="47"/>
  <c r="AO230" i="47"/>
  <c r="AW231" i="47"/>
  <c r="AN356" i="47"/>
  <c r="AV357" i="47"/>
  <c r="AV267" i="47"/>
  <c r="AN266" i="47"/>
  <c r="AN265" i="47" s="1"/>
  <c r="AN264" i="47" s="1"/>
  <c r="AN137" i="47"/>
  <c r="AN136" i="47" s="1"/>
  <c r="AN135" i="47" s="1"/>
  <c r="AV138" i="47"/>
  <c r="AN446" i="47"/>
  <c r="AN445" i="47" s="1"/>
  <c r="AN444" i="47" s="1"/>
  <c r="AN439" i="47" s="1"/>
  <c r="AV447" i="47"/>
  <c r="AV453" i="47"/>
  <c r="AN452" i="47"/>
  <c r="AN451" i="47" s="1"/>
  <c r="AN450" i="47" s="1"/>
  <c r="AN449" i="47" s="1"/>
  <c r="AN448" i="47" s="1"/>
  <c r="AL45" i="47"/>
  <c r="AT46" i="47"/>
  <c r="AN283" i="47"/>
  <c r="AN282" i="47" s="1"/>
  <c r="AV284" i="47"/>
  <c r="AV302" i="47"/>
  <c r="AN301" i="47"/>
  <c r="AN300" i="47" s="1"/>
  <c r="AN111" i="47"/>
  <c r="AV112" i="47"/>
  <c r="AT94" i="47"/>
  <c r="AL93" i="47"/>
  <c r="AL92" i="47" s="1"/>
  <c r="AU361" i="47"/>
  <c r="AM360" i="47"/>
  <c r="AT58" i="47"/>
  <c r="AL57" i="47"/>
  <c r="AL56" i="47" s="1"/>
  <c r="AO228" i="47"/>
  <c r="AO227" i="47" s="1"/>
  <c r="AO203" i="47" s="1"/>
  <c r="AO202" i="47" s="1"/>
  <c r="AW229" i="47"/>
  <c r="AT101" i="47"/>
  <c r="AL100" i="47"/>
  <c r="AN186" i="47"/>
  <c r="AN185" i="47" s="1"/>
  <c r="AN184" i="47" s="1"/>
  <c r="AN183" i="47" s="1"/>
  <c r="AV187" i="47"/>
  <c r="AL239" i="47"/>
  <c r="AL238" i="47" s="1"/>
  <c r="AT240" i="47"/>
  <c r="AT305" i="47"/>
  <c r="AL304" i="47"/>
  <c r="AL303" i="47" s="1"/>
  <c r="AN93" i="47"/>
  <c r="AN92" i="47" s="1"/>
  <c r="AV94" i="47"/>
  <c r="AO426" i="47"/>
  <c r="AO425" i="47" s="1"/>
  <c r="AO419" i="47" s="1"/>
  <c r="AO418" i="47" s="1"/>
  <c r="AO417" i="47" s="1"/>
  <c r="AW427" i="47"/>
  <c r="AT461" i="47"/>
  <c r="AL460" i="47"/>
  <c r="AL459" i="47" s="1"/>
  <c r="AT19" i="47"/>
  <c r="AL18" i="47"/>
  <c r="AN51" i="47"/>
  <c r="AN50" i="47" s="1"/>
  <c r="AV52" i="47"/>
  <c r="AM211" i="47"/>
  <c r="AM210" i="47" s="1"/>
  <c r="AM203" i="47" s="1"/>
  <c r="AM202" i="47" s="1"/>
  <c r="AU212" i="47"/>
  <c r="AN48" i="47"/>
  <c r="AN47" i="47" s="1"/>
  <c r="AV49" i="47"/>
  <c r="AN239" i="47"/>
  <c r="AN238" i="47" s="1"/>
  <c r="AV240" i="47"/>
  <c r="AN298" i="47"/>
  <c r="AN297" i="47" s="1"/>
  <c r="AV299" i="47"/>
  <c r="AM394" i="47"/>
  <c r="AM393" i="47" s="1"/>
  <c r="AM392" i="47" s="1"/>
  <c r="AU395" i="47"/>
  <c r="AN220" i="47"/>
  <c r="AV221" i="47"/>
  <c r="AN217" i="47"/>
  <c r="AN216" i="47" s="1"/>
  <c r="AV218" i="47"/>
  <c r="AN160" i="47"/>
  <c r="AN159" i="47" s="1"/>
  <c r="AV161" i="47"/>
  <c r="AM200" i="47"/>
  <c r="AM199" i="47" s="1"/>
  <c r="AM189" i="47" s="1"/>
  <c r="AM188" i="47" s="1"/>
  <c r="AU201" i="47"/>
  <c r="AL442" i="47"/>
  <c r="AL441" i="47" s="1"/>
  <c r="AL440" i="47" s="1"/>
  <c r="AT443" i="47"/>
  <c r="AM28" i="47"/>
  <c r="AM27" i="47" s="1"/>
  <c r="AU29" i="47"/>
  <c r="AL31" i="47"/>
  <c r="AL321" i="47"/>
  <c r="AL26" i="47"/>
  <c r="AL201" i="47"/>
  <c r="AL112" i="47"/>
  <c r="AL77" i="47"/>
  <c r="AL108" i="47"/>
  <c r="AL281" i="47"/>
  <c r="AL99" i="47"/>
  <c r="AL187" i="47"/>
  <c r="AL422" i="47"/>
  <c r="AL198" i="47"/>
  <c r="AL16" i="47"/>
  <c r="AL356" i="47"/>
  <c r="AT357" i="47"/>
  <c r="AT434" i="47"/>
  <c r="AL433" i="47"/>
  <c r="AL432" i="47" s="1"/>
  <c r="AL431" i="47" s="1"/>
  <c r="AV422" i="47"/>
  <c r="AN421" i="47"/>
  <c r="Z419" i="47"/>
  <c r="Z418" i="47" s="1"/>
  <c r="Z417" i="47" s="1"/>
  <c r="AT373" i="47"/>
  <c r="AL372" i="47"/>
  <c r="AT192" i="47"/>
  <c r="AL191" i="47"/>
  <c r="AL190" i="47" s="1"/>
  <c r="AV369" i="47"/>
  <c r="AN368" i="47"/>
  <c r="AL214" i="47"/>
  <c r="AL213" i="47" s="1"/>
  <c r="AT215" i="47"/>
  <c r="AM304" i="47"/>
  <c r="AM303" i="47" s="1"/>
  <c r="AU305" i="47"/>
  <c r="AT231" i="47"/>
  <c r="AL230" i="47"/>
  <c r="AN43" i="47"/>
  <c r="AV44" i="47"/>
  <c r="AV373" i="47"/>
  <c r="AN372" i="47"/>
  <c r="AV424" i="47"/>
  <c r="AN423" i="47"/>
  <c r="AN243" i="47"/>
  <c r="AN242" i="47" s="1"/>
  <c r="AN241" i="47" s="1"/>
  <c r="AV244" i="47"/>
  <c r="AT249" i="47"/>
  <c r="AL248" i="47"/>
  <c r="AL247" i="47" s="1"/>
  <c r="AL246" i="47" s="1"/>
  <c r="AT453" i="47"/>
  <c r="AL452" i="47"/>
  <c r="AM341" i="47"/>
  <c r="AM340" i="47" s="1"/>
  <c r="AU342" i="47"/>
  <c r="AV371" i="47"/>
  <c r="AN370" i="47"/>
  <c r="AT342" i="47"/>
  <c r="AL341" i="47"/>
  <c r="AL340" i="47" s="1"/>
  <c r="AN433" i="47"/>
  <c r="AN432" i="47" s="1"/>
  <c r="AN431" i="47" s="1"/>
  <c r="AV434" i="47"/>
  <c r="AU387" i="47"/>
  <c r="AM386" i="47"/>
  <c r="AM385" i="47" s="1"/>
  <c r="AT363" i="47"/>
  <c r="AL362" i="47"/>
  <c r="AN84" i="47"/>
  <c r="AN83" i="47" s="1"/>
  <c r="AV85" i="47"/>
  <c r="AN126" i="47"/>
  <c r="AN125" i="47" s="1"/>
  <c r="AV127" i="47"/>
  <c r="AM76" i="47"/>
  <c r="AM75" i="47" s="1"/>
  <c r="AM74" i="47" s="1"/>
  <c r="AU77" i="47"/>
  <c r="AM375" i="47"/>
  <c r="AM374" i="47" s="1"/>
  <c r="AU376" i="47"/>
  <c r="AM317" i="47"/>
  <c r="AM316" i="47" s="1"/>
  <c r="AU318" i="47"/>
  <c r="AO100" i="47"/>
  <c r="AW101" i="47"/>
  <c r="AV249" i="47"/>
  <c r="AN248" i="47"/>
  <c r="AN247" i="47" s="1"/>
  <c r="AN246" i="47" s="1"/>
  <c r="AM442" i="47"/>
  <c r="AM441" i="47" s="1"/>
  <c r="AM440" i="47" s="1"/>
  <c r="AM439" i="47" s="1"/>
  <c r="AM417" i="47" s="1"/>
  <c r="AU443" i="47"/>
  <c r="AU293" i="47"/>
  <c r="AM292" i="47"/>
  <c r="AM291" i="47" s="1"/>
  <c r="AN133" i="47"/>
  <c r="AN132" i="47" s="1"/>
  <c r="AN131" i="47" s="1"/>
  <c r="AV134" i="47"/>
  <c r="AU390" i="47"/>
  <c r="AT391" i="47"/>
  <c r="AL390" i="47"/>
  <c r="AM389" i="47"/>
  <c r="AM388" i="47" s="1"/>
  <c r="AU391" i="47"/>
  <c r="AU315" i="47"/>
  <c r="AT315" i="47"/>
  <c r="AV321" i="47"/>
  <c r="Z162" i="47"/>
  <c r="Z151" i="47" s="1"/>
  <c r="Z82" i="47"/>
  <c r="AF82" i="47"/>
  <c r="AG22" i="47"/>
  <c r="AG11" i="47" s="1"/>
  <c r="AG10" i="47" s="1"/>
  <c r="Z203" i="47"/>
  <c r="Z202" i="47" s="1"/>
  <c r="AE12" i="47"/>
  <c r="AG285" i="47"/>
  <c r="AG269" i="47" s="1"/>
  <c r="AG268" i="47" s="1"/>
  <c r="AD320" i="47"/>
  <c r="AD319" i="47" s="1"/>
  <c r="AD306" i="47" s="1"/>
  <c r="AD25" i="47"/>
  <c r="AD423" i="47"/>
  <c r="AD298" i="47"/>
  <c r="AD297" i="47" s="1"/>
  <c r="AD360" i="47"/>
  <c r="AD359" i="47" s="1"/>
  <c r="AD15" i="47"/>
  <c r="AE359" i="47"/>
  <c r="AE358" i="47" s="1"/>
  <c r="AD389" i="47"/>
  <c r="AD388" i="47" s="1"/>
  <c r="AD381" i="47" s="1"/>
  <c r="AD380" i="47" s="1"/>
  <c r="AD368" i="47"/>
  <c r="AD454" i="47"/>
  <c r="AD451" i="47" s="1"/>
  <c r="AD450" i="47" s="1"/>
  <c r="AD449" i="47" s="1"/>
  <c r="AD448" i="47" s="1"/>
  <c r="AD463" i="47"/>
  <c r="AD462" i="47" s="1"/>
  <c r="AD286" i="47"/>
  <c r="AD285" i="47" s="1"/>
  <c r="AD295" i="47"/>
  <c r="AD294" i="47" s="1"/>
  <c r="AD13" i="47"/>
  <c r="AD12" i="47" s="1"/>
  <c r="AD354" i="47"/>
  <c r="AD353" i="47" s="1"/>
  <c r="AD352" i="47" s="1"/>
  <c r="AE202" i="47"/>
  <c r="AF353" i="47"/>
  <c r="AF352" i="47" s="1"/>
  <c r="AF290" i="47"/>
  <c r="AD254" i="47"/>
  <c r="AD251" i="47" s="1"/>
  <c r="AD250" i="47" s="1"/>
  <c r="AD245" i="47" s="1"/>
  <c r="AD421" i="47"/>
  <c r="AD370" i="47"/>
  <c r="AD426" i="47"/>
  <c r="AD425" i="47" s="1"/>
  <c r="AD375" i="47"/>
  <c r="AD374" i="47" s="1"/>
  <c r="AD466" i="47"/>
  <c r="AD465" i="47" s="1"/>
  <c r="AG227" i="47"/>
  <c r="AG203" i="47" s="1"/>
  <c r="AD222" i="47"/>
  <c r="AD219" i="47" s="1"/>
  <c r="AD200" i="47"/>
  <c r="AD199" i="47" s="1"/>
  <c r="AD186" i="47"/>
  <c r="AD185" i="47" s="1"/>
  <c r="AD184" i="47" s="1"/>
  <c r="AD183" i="47" s="1"/>
  <c r="AD197" i="47"/>
  <c r="AD196" i="47" s="1"/>
  <c r="AD211" i="47"/>
  <c r="AD210" i="47" s="1"/>
  <c r="AF279" i="47"/>
  <c r="AF269" i="47" s="1"/>
  <c r="AF268" i="47" s="1"/>
  <c r="AD243" i="47"/>
  <c r="AD242" i="47" s="1"/>
  <c r="AD241" i="47" s="1"/>
  <c r="AF219" i="47"/>
  <c r="AF203" i="47" s="1"/>
  <c r="AD217" i="47"/>
  <c r="AD216" i="47" s="1"/>
  <c r="AD225" i="47"/>
  <c r="AD224" i="47" s="1"/>
  <c r="AD228" i="47"/>
  <c r="AD227" i="47" s="1"/>
  <c r="AF152" i="47"/>
  <c r="AD20" i="47"/>
  <c r="AD17" i="47" s="1"/>
  <c r="AD23" i="47"/>
  <c r="AD446" i="47"/>
  <c r="AD445" i="47" s="1"/>
  <c r="AD444" i="47" s="1"/>
  <c r="AD439" i="47" s="1"/>
  <c r="AD277" i="47"/>
  <c r="AD276" i="47" s="1"/>
  <c r="AD280" i="47"/>
  <c r="AD194" i="47"/>
  <c r="AD193" i="47" s="1"/>
  <c r="AF121" i="47"/>
  <c r="AF116" i="47" s="1"/>
  <c r="AD111" i="47"/>
  <c r="AD51" i="47"/>
  <c r="AD50" i="47" s="1"/>
  <c r="AD102" i="47"/>
  <c r="AD164" i="47"/>
  <c r="AD163" i="47" s="1"/>
  <c r="AD84" i="47"/>
  <c r="AD83" i="47" s="1"/>
  <c r="AD167" i="47"/>
  <c r="AD166" i="47" s="1"/>
  <c r="AD38" i="47"/>
  <c r="AD37" i="47" s="1"/>
  <c r="AD28" i="47"/>
  <c r="AE32" i="47"/>
  <c r="AF106" i="47"/>
  <c r="AF105" i="47" s="1"/>
  <c r="AF104" i="47" s="1"/>
  <c r="AD30" i="47"/>
  <c r="AD54" i="47"/>
  <c r="AD53" i="47" s="1"/>
  <c r="AD114" i="47"/>
  <c r="AD113" i="47" s="1"/>
  <c r="AD129" i="47"/>
  <c r="AD128" i="47" s="1"/>
  <c r="AD76" i="47"/>
  <c r="AD75" i="47" s="1"/>
  <c r="AD74" i="47" s="1"/>
  <c r="AD107" i="47"/>
  <c r="AD109" i="47"/>
  <c r="AD33" i="47"/>
  <c r="AD32" i="47" s="1"/>
  <c r="AD126" i="47"/>
  <c r="AD125" i="47" s="1"/>
  <c r="AD98" i="47"/>
  <c r="AD87" i="47"/>
  <c r="AD86" i="47" s="1"/>
  <c r="AD40" i="47"/>
  <c r="AF40" i="47"/>
  <c r="AF11" i="47" s="1"/>
  <c r="AD133" i="47"/>
  <c r="AD132" i="47" s="1"/>
  <c r="AD131" i="47" s="1"/>
  <c r="AD160" i="47"/>
  <c r="AD159" i="47" s="1"/>
  <c r="AD152" i="47" s="1"/>
  <c r="Z306" i="47"/>
  <c r="Z290" i="47"/>
  <c r="Z245" i="47"/>
  <c r="Z189" i="47"/>
  <c r="Z188" i="47" s="1"/>
  <c r="Z116" i="47"/>
  <c r="Z269" i="47"/>
  <c r="Z268" i="47" s="1"/>
  <c r="Z40" i="47"/>
  <c r="Z11" i="47" s="1"/>
  <c r="AE289" i="47" l="1"/>
  <c r="AE288" i="47" s="1"/>
  <c r="AD367" i="47"/>
  <c r="AD27" i="47"/>
  <c r="AD458" i="47"/>
  <c r="AD457" i="47" s="1"/>
  <c r="AD456" i="47" s="1"/>
  <c r="AM381" i="47"/>
  <c r="AM380" i="47" s="1"/>
  <c r="AD97" i="47"/>
  <c r="AD96" i="47" s="1"/>
  <c r="AD95" i="47" s="1"/>
  <c r="AM12" i="47"/>
  <c r="AD22" i="47"/>
  <c r="AM359" i="47"/>
  <c r="AN458" i="47"/>
  <c r="AN457" i="47" s="1"/>
  <c r="AN456" i="47" s="1"/>
  <c r="AD420" i="47"/>
  <c r="AM32" i="47"/>
  <c r="AM17" i="47"/>
  <c r="AD121" i="47"/>
  <c r="AD116" i="47" s="1"/>
  <c r="AD279" i="47"/>
  <c r="AN121" i="47"/>
  <c r="AN116" i="47" s="1"/>
  <c r="AD189" i="47"/>
  <c r="AD188" i="47" s="1"/>
  <c r="AN219" i="47"/>
  <c r="AN203" i="47" s="1"/>
  <c r="AN202" i="47" s="1"/>
  <c r="AD290" i="47"/>
  <c r="AM290" i="47"/>
  <c r="AN269" i="47"/>
  <c r="AN268" i="47" s="1"/>
  <c r="AN245" i="47"/>
  <c r="AM306" i="47"/>
  <c r="AU292" i="47"/>
  <c r="AU291" i="47" s="1"/>
  <c r="AW100" i="47"/>
  <c r="AT248" i="47"/>
  <c r="AT247" i="47" s="1"/>
  <c r="AT246" i="47" s="1"/>
  <c r="AV423" i="47"/>
  <c r="AV372" i="47"/>
  <c r="AV368" i="47"/>
  <c r="AT191" i="47"/>
  <c r="AT190" i="47" s="1"/>
  <c r="AT372" i="47"/>
  <c r="AL15" i="47"/>
  <c r="AT16" i="47"/>
  <c r="AL107" i="47"/>
  <c r="AT108" i="47"/>
  <c r="AT201" i="47"/>
  <c r="AL200" i="47"/>
  <c r="AL199" i="47" s="1"/>
  <c r="AT31" i="47"/>
  <c r="AL30" i="47"/>
  <c r="AM358" i="47"/>
  <c r="AT24" i="47"/>
  <c r="AL23" i="47"/>
  <c r="AT212" i="47"/>
  <c r="AL211" i="47"/>
  <c r="AL210" i="47" s="1"/>
  <c r="AT39" i="47"/>
  <c r="AL38" i="47"/>
  <c r="AL37" i="47" s="1"/>
  <c r="AT34" i="47"/>
  <c r="AL33" i="47"/>
  <c r="AL32" i="47" s="1"/>
  <c r="AT427" i="47"/>
  <c r="AL426" i="47"/>
  <c r="AL425" i="47" s="1"/>
  <c r="AL370" i="47"/>
  <c r="AT371" i="47"/>
  <c r="AN353" i="47"/>
  <c r="AN352" i="47" s="1"/>
  <c r="AV454" i="47"/>
  <c r="AT292" i="47"/>
  <c r="AT291" i="47" s="1"/>
  <c r="AU102" i="47"/>
  <c r="AU97" i="47" s="1"/>
  <c r="AU96" i="47" s="1"/>
  <c r="AU95" i="47" s="1"/>
  <c r="AV295" i="47"/>
  <c r="AV294" i="47" s="1"/>
  <c r="AT283" i="47"/>
  <c r="AT282" i="47" s="1"/>
  <c r="AV460" i="47"/>
  <c r="AV459" i="47" s="1"/>
  <c r="AV114" i="47"/>
  <c r="AV113" i="47" s="1"/>
  <c r="AU25" i="47"/>
  <c r="AU22" i="47" s="1"/>
  <c r="AU338" i="47"/>
  <c r="AU337" i="47" s="1"/>
  <c r="AT229" i="47"/>
  <c r="AL228" i="47"/>
  <c r="AL227" i="47" s="1"/>
  <c r="AL254" i="47"/>
  <c r="AL251" i="47" s="1"/>
  <c r="AL250" i="47" s="1"/>
  <c r="AL245" i="47" s="1"/>
  <c r="AT255" i="47"/>
  <c r="AL40" i="47"/>
  <c r="AV280" i="47"/>
  <c r="AU254" i="47"/>
  <c r="AU251" i="47" s="1"/>
  <c r="AU250" i="47" s="1"/>
  <c r="AU245" i="47" s="1"/>
  <c r="AL354" i="47"/>
  <c r="AL353" i="47" s="1"/>
  <c r="AL352" i="47" s="1"/>
  <c r="AT355" i="47"/>
  <c r="AL360" i="47"/>
  <c r="AL359" i="47" s="1"/>
  <c r="AT361" i="47"/>
  <c r="AL454" i="47"/>
  <c r="AL451" i="47" s="1"/>
  <c r="AL450" i="47" s="1"/>
  <c r="AL449" i="47" s="1"/>
  <c r="AL448" i="47" s="1"/>
  <c r="AT455" i="47"/>
  <c r="AL109" i="47"/>
  <c r="AT110" i="47"/>
  <c r="AD419" i="47"/>
  <c r="AD418" i="47" s="1"/>
  <c r="AD417" i="47" s="1"/>
  <c r="AU76" i="47"/>
  <c r="AU75" i="47" s="1"/>
  <c r="AU74" i="47" s="1"/>
  <c r="AV126" i="47"/>
  <c r="AV125" i="47" s="1"/>
  <c r="AT230" i="47"/>
  <c r="AN367" i="47"/>
  <c r="AN358" i="47" s="1"/>
  <c r="AV421" i="47"/>
  <c r="AV420" i="47" s="1"/>
  <c r="AT356" i="47"/>
  <c r="AT187" i="47"/>
  <c r="AL186" i="47"/>
  <c r="AL185" i="47" s="1"/>
  <c r="AL184" i="47" s="1"/>
  <c r="AL183" i="47" s="1"/>
  <c r="AU211" i="47"/>
  <c r="AU210" i="47" s="1"/>
  <c r="AU203" i="47" s="1"/>
  <c r="AU202" i="47" s="1"/>
  <c r="AV51" i="47"/>
  <c r="AV50" i="47" s="1"/>
  <c r="AV283" i="47"/>
  <c r="AV282" i="47" s="1"/>
  <c r="AT45" i="47"/>
  <c r="AN290" i="47"/>
  <c r="AU383" i="47"/>
  <c r="AU382" i="47" s="1"/>
  <c r="AU362" i="47"/>
  <c r="AV277" i="47"/>
  <c r="AU30" i="47"/>
  <c r="AV45" i="47"/>
  <c r="AW466" i="47"/>
  <c r="AV194" i="47"/>
  <c r="AV193" i="47" s="1"/>
  <c r="AT301" i="47"/>
  <c r="AT300" i="47" s="1"/>
  <c r="AV87" i="47"/>
  <c r="AV86" i="47" s="1"/>
  <c r="AT14" i="47"/>
  <c r="AL13" i="47"/>
  <c r="AL12" i="47" s="1"/>
  <c r="AT52" i="47"/>
  <c r="AL51" i="47"/>
  <c r="AL50" i="47" s="1"/>
  <c r="AT115" i="47"/>
  <c r="AL114" i="47"/>
  <c r="AL113" i="47" s="1"/>
  <c r="AT218" i="47"/>
  <c r="AL217" i="47"/>
  <c r="AL216" i="47" s="1"/>
  <c r="AT287" i="47"/>
  <c r="AL286" i="47"/>
  <c r="AL285" i="47" s="1"/>
  <c r="AO11" i="47"/>
  <c r="AO10" i="47" s="1"/>
  <c r="AW23" i="47"/>
  <c r="AW22" i="47" s="1"/>
  <c r="AU119" i="47"/>
  <c r="AU118" i="47" s="1"/>
  <c r="AU117" i="47" s="1"/>
  <c r="AU116" i="47" s="1"/>
  <c r="AU33" i="47"/>
  <c r="AV41" i="47"/>
  <c r="AV107" i="47"/>
  <c r="AT220" i="47"/>
  <c r="AT154" i="47"/>
  <c r="AT153" i="47" s="1"/>
  <c r="AV54" i="47"/>
  <c r="AV53" i="47" s="1"/>
  <c r="AV167" i="47"/>
  <c r="AV166" i="47" s="1"/>
  <c r="AV463" i="47"/>
  <c r="AV462" i="47" s="1"/>
  <c r="AV323" i="47"/>
  <c r="AV322" i="47" s="1"/>
  <c r="AU35" i="47"/>
  <c r="AT29" i="47"/>
  <c r="AL28" i="47"/>
  <c r="AT85" i="47"/>
  <c r="AL84" i="47"/>
  <c r="AL83" i="47" s="1"/>
  <c r="AD358" i="47"/>
  <c r="AV84" i="47"/>
  <c r="AV83" i="47" s="1"/>
  <c r="AV433" i="47"/>
  <c r="AV432" i="47" s="1"/>
  <c r="AV431" i="47" s="1"/>
  <c r="AU341" i="47"/>
  <c r="AU340" i="47" s="1"/>
  <c r="AN420" i="47"/>
  <c r="AT433" i="47"/>
  <c r="AT432" i="47" s="1"/>
  <c r="AT431" i="47" s="1"/>
  <c r="AT198" i="47"/>
  <c r="AL197" i="47"/>
  <c r="AL196" i="47" s="1"/>
  <c r="AL76" i="47"/>
  <c r="AL75" i="47" s="1"/>
  <c r="AL74" i="47" s="1"/>
  <c r="AT77" i="47"/>
  <c r="AT112" i="47"/>
  <c r="AL111" i="47"/>
  <c r="AL320" i="47"/>
  <c r="AL319" i="47" s="1"/>
  <c r="AL306" i="47" s="1"/>
  <c r="AT321" i="47"/>
  <c r="AU28" i="47"/>
  <c r="AT442" i="47"/>
  <c r="AT441" i="47" s="1"/>
  <c r="AT440" i="47" s="1"/>
  <c r="AU200" i="47"/>
  <c r="AU199" i="47" s="1"/>
  <c r="AU189" i="47" s="1"/>
  <c r="AU188" i="47" s="1"/>
  <c r="AV160" i="47"/>
  <c r="AV159" i="47" s="1"/>
  <c r="AV217" i="47"/>
  <c r="AV216" i="47" s="1"/>
  <c r="AT18" i="47"/>
  <c r="AT460" i="47"/>
  <c r="AT459" i="47" s="1"/>
  <c r="AT100" i="47"/>
  <c r="AW228" i="47"/>
  <c r="AV111" i="47"/>
  <c r="AV301" i="47"/>
  <c r="AV300" i="47" s="1"/>
  <c r="AV446" i="47"/>
  <c r="AV445" i="47" s="1"/>
  <c r="AV444" i="47" s="1"/>
  <c r="AV439" i="47" s="1"/>
  <c r="AV137" i="47"/>
  <c r="AV136" i="47" s="1"/>
  <c r="AV135" i="47" s="1"/>
  <c r="AV356" i="47"/>
  <c r="AT369" i="47"/>
  <c r="AL368" i="47"/>
  <c r="AL87" i="47"/>
  <c r="AL86" i="47" s="1"/>
  <c r="AT88" i="47"/>
  <c r="AL194" i="47"/>
  <c r="AL193" i="47" s="1"/>
  <c r="AT195" i="47"/>
  <c r="AL20" i="47"/>
  <c r="AL17" i="47" s="1"/>
  <c r="AT21" i="47"/>
  <c r="AV354" i="47"/>
  <c r="AT383" i="47"/>
  <c r="AT382" i="47" s="1"/>
  <c r="AT386" i="47"/>
  <c r="AT385" i="47" s="1"/>
  <c r="AT394" i="47"/>
  <c r="AT393" i="47" s="1"/>
  <c r="AT392" i="47" s="1"/>
  <c r="AT266" i="47"/>
  <c r="AT265" i="47" s="1"/>
  <c r="AT264" i="47" s="1"/>
  <c r="AO465" i="47"/>
  <c r="AO458" i="47"/>
  <c r="AO457" i="47" s="1"/>
  <c r="AO456" i="47" s="1"/>
  <c r="AT365" i="47"/>
  <c r="AT364" i="47" s="1"/>
  <c r="AN189" i="47"/>
  <c r="AN188" i="47" s="1"/>
  <c r="AW57" i="47"/>
  <c r="AW56" i="47" s="1"/>
  <c r="AT323" i="47"/>
  <c r="AT322" i="47" s="1"/>
  <c r="AV326" i="47"/>
  <c r="AV325" i="47" s="1"/>
  <c r="AT317" i="47"/>
  <c r="AT316" i="47" s="1"/>
  <c r="AV154" i="47"/>
  <c r="AV153" i="47" s="1"/>
  <c r="AT119" i="47"/>
  <c r="AT118" i="47" s="1"/>
  <c r="AT117" i="47" s="1"/>
  <c r="AN82" i="47"/>
  <c r="AL133" i="47"/>
  <c r="AL132" i="47" s="1"/>
  <c r="AL131" i="47" s="1"/>
  <c r="AT134" i="47"/>
  <c r="AT103" i="47"/>
  <c r="AL102" i="47"/>
  <c r="AL225" i="47"/>
  <c r="AL224" i="47" s="1"/>
  <c r="AT226" i="47"/>
  <c r="AT447" i="47"/>
  <c r="AL446" i="47"/>
  <c r="AL445" i="47" s="1"/>
  <c r="AL444" i="47" s="1"/>
  <c r="AL439" i="47" s="1"/>
  <c r="AL54" i="47"/>
  <c r="AL53" i="47" s="1"/>
  <c r="AT55" i="47"/>
  <c r="AN40" i="47"/>
  <c r="AN11" i="47" s="1"/>
  <c r="AN106" i="47"/>
  <c r="AN105" i="47" s="1"/>
  <c r="AN104" i="47" s="1"/>
  <c r="AW286" i="47"/>
  <c r="AT35" i="47"/>
  <c r="AV164" i="47"/>
  <c r="AV163" i="47" s="1"/>
  <c r="AV214" i="47"/>
  <c r="AV213" i="47" s="1"/>
  <c r="AT48" i="47"/>
  <c r="AT47" i="47" s="1"/>
  <c r="AT137" i="47"/>
  <c r="AT136" i="47" s="1"/>
  <c r="AT135" i="47" s="1"/>
  <c r="AU15" i="47"/>
  <c r="AT338" i="47"/>
  <c r="AT337" i="47" s="1"/>
  <c r="AV365" i="47"/>
  <c r="AV364" i="47" s="1"/>
  <c r="AN306" i="47"/>
  <c r="AV222" i="47"/>
  <c r="AT376" i="47"/>
  <c r="AL375" i="47"/>
  <c r="AL374" i="47" s="1"/>
  <c r="AT244" i="47"/>
  <c r="AL243" i="47"/>
  <c r="AL242" i="47" s="1"/>
  <c r="AL241" i="47" s="1"/>
  <c r="AT299" i="47"/>
  <c r="AL298" i="47"/>
  <c r="AL297" i="47" s="1"/>
  <c r="AT424" i="47"/>
  <c r="AL423" i="47"/>
  <c r="AT223" i="47"/>
  <c r="AL222" i="47"/>
  <c r="AL219" i="47" s="1"/>
  <c r="AE11" i="47"/>
  <c r="AE10" i="47" s="1"/>
  <c r="AE9" i="47" s="1"/>
  <c r="AV133" i="47"/>
  <c r="AV132" i="47" s="1"/>
  <c r="AV131" i="47" s="1"/>
  <c r="AU442" i="47"/>
  <c r="AU441" i="47" s="1"/>
  <c r="AU440" i="47" s="1"/>
  <c r="AU439" i="47" s="1"/>
  <c r="AU417" i="47" s="1"/>
  <c r="AV248" i="47"/>
  <c r="AV247" i="47" s="1"/>
  <c r="AV246" i="47" s="1"/>
  <c r="AU317" i="47"/>
  <c r="AU316" i="47" s="1"/>
  <c r="AU375" i="47"/>
  <c r="AU374" i="47" s="1"/>
  <c r="AT362" i="47"/>
  <c r="AU386" i="47"/>
  <c r="AU385" i="47" s="1"/>
  <c r="AT341" i="47"/>
  <c r="AT340" i="47" s="1"/>
  <c r="AV370" i="47"/>
  <c r="AT452" i="47"/>
  <c r="AV243" i="47"/>
  <c r="AV242" i="47" s="1"/>
  <c r="AV241" i="47" s="1"/>
  <c r="AV43" i="47"/>
  <c r="AU304" i="47"/>
  <c r="AU303" i="47" s="1"/>
  <c r="AT214" i="47"/>
  <c r="AT213" i="47" s="1"/>
  <c r="AL421" i="47"/>
  <c r="AT422" i="47"/>
  <c r="AT99" i="47"/>
  <c r="AL98" i="47"/>
  <c r="AT281" i="47"/>
  <c r="AL280" i="47"/>
  <c r="AL279" i="47" s="1"/>
  <c r="AL25" i="47"/>
  <c r="AT26" i="47"/>
  <c r="AV220" i="47"/>
  <c r="AU394" i="47"/>
  <c r="AU393" i="47" s="1"/>
  <c r="AU392" i="47" s="1"/>
  <c r="AV298" i="47"/>
  <c r="AV297" i="47" s="1"/>
  <c r="AV239" i="47"/>
  <c r="AV238" i="47" s="1"/>
  <c r="AV48" i="47"/>
  <c r="AV47" i="47" s="1"/>
  <c r="AW426" i="47"/>
  <c r="AW425" i="47" s="1"/>
  <c r="AW419" i="47" s="1"/>
  <c r="AW418" i="47" s="1"/>
  <c r="AW417" i="47" s="1"/>
  <c r="AV93" i="47"/>
  <c r="AV92" i="47" s="1"/>
  <c r="AT304" i="47"/>
  <c r="AT303" i="47" s="1"/>
  <c r="AT239" i="47"/>
  <c r="AT238" i="47" s="1"/>
  <c r="AV186" i="47"/>
  <c r="AV185" i="47" s="1"/>
  <c r="AV184" i="47" s="1"/>
  <c r="AV183" i="47" s="1"/>
  <c r="AT57" i="47"/>
  <c r="AT56" i="47" s="1"/>
  <c r="AU360" i="47"/>
  <c r="AT93" i="47"/>
  <c r="AT92" i="47" s="1"/>
  <c r="AV452" i="47"/>
  <c r="AV266" i="47"/>
  <c r="AV265" i="47" s="1"/>
  <c r="AV264" i="47" s="1"/>
  <c r="AW230" i="47"/>
  <c r="AV279" i="47"/>
  <c r="AT467" i="47"/>
  <c r="AL466" i="47"/>
  <c r="AL465" i="47" s="1"/>
  <c r="AL277" i="47"/>
  <c r="AL276" i="47" s="1"/>
  <c r="AT278" i="47"/>
  <c r="AV38" i="47"/>
  <c r="AV37" i="47" s="1"/>
  <c r="AU13" i="47"/>
  <c r="AV197" i="47"/>
  <c r="AV196" i="47" s="1"/>
  <c r="AO97" i="47"/>
  <c r="AO96" i="47" s="1"/>
  <c r="AO95" i="47" s="1"/>
  <c r="AW98" i="47"/>
  <c r="AU18" i="47"/>
  <c r="AU20" i="47"/>
  <c r="AN152" i="47"/>
  <c r="AT130" i="47"/>
  <c r="AL129" i="47"/>
  <c r="AL128" i="47" s="1"/>
  <c r="AT296" i="47"/>
  <c r="AL295" i="47"/>
  <c r="AL294" i="47" s="1"/>
  <c r="AT464" i="47"/>
  <c r="AL463" i="47"/>
  <c r="AL462" i="47" s="1"/>
  <c r="AL458" i="47" s="1"/>
  <c r="AL457" i="47" s="1"/>
  <c r="AL456" i="47" s="1"/>
  <c r="AT43" i="47"/>
  <c r="AV109" i="47"/>
  <c r="AV191" i="47"/>
  <c r="AV190" i="47" s="1"/>
  <c r="AV129" i="47"/>
  <c r="AV128" i="47" s="1"/>
  <c r="AT41" i="47"/>
  <c r="AO285" i="47"/>
  <c r="AO269" i="47" s="1"/>
  <c r="AO268" i="47" s="1"/>
  <c r="AV225" i="47"/>
  <c r="AV224" i="47" s="1"/>
  <c r="AT326" i="47"/>
  <c r="AT325" i="47" s="1"/>
  <c r="AL164" i="47"/>
  <c r="AL163" i="47" s="1"/>
  <c r="AT165" i="47"/>
  <c r="AT127" i="47"/>
  <c r="AL126" i="47"/>
  <c r="AL125" i="47" s="1"/>
  <c r="AT168" i="47"/>
  <c r="AL167" i="47"/>
  <c r="AL166" i="47" s="1"/>
  <c r="AT161" i="47"/>
  <c r="AL160" i="47"/>
  <c r="AL159" i="47" s="1"/>
  <c r="AL152" i="47" s="1"/>
  <c r="AD11" i="47"/>
  <c r="AT390" i="47"/>
  <c r="AL389" i="47"/>
  <c r="AL388" i="47" s="1"/>
  <c r="AL381" i="47" s="1"/>
  <c r="AL380" i="47" s="1"/>
  <c r="AU389" i="47"/>
  <c r="AU388" i="47" s="1"/>
  <c r="AD269" i="47"/>
  <c r="AD268" i="47" s="1"/>
  <c r="AF10" i="47"/>
  <c r="AD203" i="47"/>
  <c r="AD202" i="47" s="1"/>
  <c r="AD82" i="47"/>
  <c r="AF289" i="47"/>
  <c r="AF288" i="47" s="1"/>
  <c r="AD106" i="47"/>
  <c r="AD105" i="47" s="1"/>
  <c r="AD104" i="47" s="1"/>
  <c r="AG202" i="47"/>
  <c r="AG9" i="47" s="1"/>
  <c r="AG468" i="47" s="1"/>
  <c r="AF202" i="47"/>
  <c r="Z289" i="47"/>
  <c r="Z288" i="47" s="1"/>
  <c r="Z10" i="47"/>
  <c r="Z9" i="47" s="1"/>
  <c r="AE468" i="47" l="1"/>
  <c r="AM11" i="47"/>
  <c r="AM10" i="47" s="1"/>
  <c r="AM9" i="47" s="1"/>
  <c r="AV152" i="47"/>
  <c r="AD289" i="47"/>
  <c r="AD288" i="47" s="1"/>
  <c r="AL367" i="47"/>
  <c r="AL358" i="47" s="1"/>
  <c r="AM289" i="47"/>
  <c r="AM288" i="47" s="1"/>
  <c r="AD10" i="47"/>
  <c r="AL97" i="47"/>
  <c r="AL96" i="47" s="1"/>
  <c r="AL95" i="47" s="1"/>
  <c r="AV451" i="47"/>
  <c r="AV450" i="47" s="1"/>
  <c r="AV449" i="47" s="1"/>
  <c r="AV448" i="47" s="1"/>
  <c r="AU306" i="47"/>
  <c r="AV276" i="47"/>
  <c r="AV269" i="47" s="1"/>
  <c r="AV268" i="47" s="1"/>
  <c r="AL189" i="47"/>
  <c r="AL188" i="47" s="1"/>
  <c r="AL27" i="47"/>
  <c r="AL290" i="47"/>
  <c r="AV189" i="47"/>
  <c r="AV188" i="47" s="1"/>
  <c r="AL420" i="47"/>
  <c r="AL419" i="47" s="1"/>
  <c r="AL418" i="47" s="1"/>
  <c r="AL417" i="47" s="1"/>
  <c r="AU12" i="47"/>
  <c r="AT40" i="47"/>
  <c r="AV219" i="47"/>
  <c r="AV203" i="47" s="1"/>
  <c r="AV202" i="47" s="1"/>
  <c r="AL121" i="47"/>
  <c r="AL116" i="47" s="1"/>
  <c r="AL82" i="47"/>
  <c r="AU381" i="47"/>
  <c r="AU380" i="47" s="1"/>
  <c r="AV245" i="47"/>
  <c r="AN10" i="47"/>
  <c r="AU17" i="47"/>
  <c r="AM468" i="47"/>
  <c r="AL203" i="47"/>
  <c r="AL202" i="47" s="1"/>
  <c r="AT368" i="47"/>
  <c r="AV290" i="47"/>
  <c r="AT197" i="47"/>
  <c r="AT196" i="47" s="1"/>
  <c r="AN419" i="47"/>
  <c r="AN418" i="47" s="1"/>
  <c r="AN417" i="47" s="1"/>
  <c r="AV306" i="47"/>
  <c r="AU32" i="47"/>
  <c r="AW465" i="47"/>
  <c r="AW458" i="47"/>
  <c r="AW457" i="47" s="1"/>
  <c r="AW456" i="47" s="1"/>
  <c r="AU27" i="47"/>
  <c r="AV419" i="47"/>
  <c r="AV418" i="47" s="1"/>
  <c r="AV417" i="47" s="1"/>
  <c r="AT109" i="47"/>
  <c r="AT454" i="47"/>
  <c r="AT451" i="47" s="1"/>
  <c r="AT450" i="47" s="1"/>
  <c r="AT449" i="47" s="1"/>
  <c r="AT448" i="47" s="1"/>
  <c r="AT360" i="47"/>
  <c r="AT359" i="47" s="1"/>
  <c r="AT254" i="47"/>
  <c r="AT251" i="47" s="1"/>
  <c r="AT250" i="47" s="1"/>
  <c r="AT245" i="47" s="1"/>
  <c r="AT370" i="47"/>
  <c r="AT30" i="47"/>
  <c r="AT200" i="47"/>
  <c r="AT199" i="47" s="1"/>
  <c r="AL106" i="47"/>
  <c r="AL105" i="47" s="1"/>
  <c r="AL104" i="47" s="1"/>
  <c r="AV367" i="47"/>
  <c r="AV358" i="47" s="1"/>
  <c r="AU290" i="47"/>
  <c r="AT466" i="47"/>
  <c r="AT465" i="47" s="1"/>
  <c r="AT25" i="47"/>
  <c r="AT54" i="47"/>
  <c r="AT53" i="47" s="1"/>
  <c r="AT225" i="47"/>
  <c r="AT224" i="47" s="1"/>
  <c r="AT133" i="47"/>
  <c r="AT132" i="47" s="1"/>
  <c r="AT131" i="47" s="1"/>
  <c r="AV40" i="47"/>
  <c r="AV11" i="47" s="1"/>
  <c r="AV458" i="47"/>
  <c r="AV457" i="47" s="1"/>
  <c r="AV456" i="47" s="1"/>
  <c r="AW97" i="47"/>
  <c r="AW96" i="47" s="1"/>
  <c r="AW95" i="47" s="1"/>
  <c r="AT160" i="47"/>
  <c r="AT159" i="47" s="1"/>
  <c r="AT152" i="47" s="1"/>
  <c r="AT164" i="47"/>
  <c r="AT163" i="47" s="1"/>
  <c r="AT463" i="47"/>
  <c r="AT462" i="47" s="1"/>
  <c r="AT295" i="47"/>
  <c r="AT294" i="47" s="1"/>
  <c r="AT129" i="47"/>
  <c r="AT128" i="47" s="1"/>
  <c r="AT280" i="47"/>
  <c r="AT421" i="47"/>
  <c r="AT222" i="47"/>
  <c r="AT219" i="47" s="1"/>
  <c r="AT423" i="47"/>
  <c r="AT298" i="47"/>
  <c r="AT297" i="47" s="1"/>
  <c r="AT243" i="47"/>
  <c r="AT242" i="47" s="1"/>
  <c r="AT241" i="47" s="1"/>
  <c r="AT375" i="47"/>
  <c r="AT374" i="47" s="1"/>
  <c r="AT446" i="47"/>
  <c r="AT445" i="47" s="1"/>
  <c r="AT444" i="47" s="1"/>
  <c r="AT439" i="47" s="1"/>
  <c r="AT102" i="47"/>
  <c r="AV353" i="47"/>
  <c r="AV352" i="47" s="1"/>
  <c r="AT320" i="47"/>
  <c r="AT319" i="47" s="1"/>
  <c r="AT306" i="47" s="1"/>
  <c r="AT76" i="47"/>
  <c r="AT75" i="47" s="1"/>
  <c r="AT74" i="47" s="1"/>
  <c r="AV106" i="47"/>
  <c r="AV105" i="47" s="1"/>
  <c r="AV104" i="47" s="1"/>
  <c r="AO9" i="47"/>
  <c r="AO468" i="47" s="1"/>
  <c r="AV82" i="47"/>
  <c r="AU359" i="47"/>
  <c r="AU358" i="47" s="1"/>
  <c r="AT186" i="47"/>
  <c r="AT185" i="47" s="1"/>
  <c r="AT184" i="47" s="1"/>
  <c r="AT183" i="47" s="1"/>
  <c r="AT354" i="47"/>
  <c r="AT353" i="47" s="1"/>
  <c r="AT352" i="47" s="1"/>
  <c r="AT228" i="47"/>
  <c r="AT227" i="47" s="1"/>
  <c r="AT426" i="47"/>
  <c r="AT425" i="47" s="1"/>
  <c r="AT33" i="47"/>
  <c r="AT32" i="47" s="1"/>
  <c r="AT38" i="47"/>
  <c r="AT37" i="47" s="1"/>
  <c r="AT211" i="47"/>
  <c r="AT210" i="47" s="1"/>
  <c r="AT167" i="47"/>
  <c r="AT166" i="47" s="1"/>
  <c r="AT126" i="47"/>
  <c r="AT125" i="47" s="1"/>
  <c r="AT277" i="47"/>
  <c r="AT276" i="47" s="1"/>
  <c r="AT98" i="47"/>
  <c r="AN289" i="47"/>
  <c r="AN288" i="47" s="1"/>
  <c r="AW285" i="47"/>
  <c r="AW269" i="47" s="1"/>
  <c r="AW268" i="47" s="1"/>
  <c r="AL269" i="47"/>
  <c r="AL268" i="47" s="1"/>
  <c r="AT20" i="47"/>
  <c r="AT17" i="47" s="1"/>
  <c r="AT194" i="47"/>
  <c r="AT193" i="47" s="1"/>
  <c r="AT87" i="47"/>
  <c r="AT86" i="47" s="1"/>
  <c r="AW227" i="47"/>
  <c r="AW203" i="47" s="1"/>
  <c r="AW202" i="47" s="1"/>
  <c r="AT111" i="47"/>
  <c r="AT84" i="47"/>
  <c r="AT83" i="47" s="1"/>
  <c r="AT28" i="47"/>
  <c r="AW11" i="47"/>
  <c r="AW10" i="47" s="1"/>
  <c r="AT286" i="47"/>
  <c r="AT285" i="47" s="1"/>
  <c r="AT217" i="47"/>
  <c r="AT216" i="47" s="1"/>
  <c r="AT114" i="47"/>
  <c r="AT113" i="47" s="1"/>
  <c r="AT51" i="47"/>
  <c r="AT50" i="47" s="1"/>
  <c r="AT13" i="47"/>
  <c r="AV121" i="47"/>
  <c r="AV116" i="47" s="1"/>
  <c r="AL22" i="47"/>
  <c r="AL11" i="47" s="1"/>
  <c r="AT23" i="47"/>
  <c r="AT107" i="47"/>
  <c r="AT15" i="47"/>
  <c r="AT389" i="47"/>
  <c r="AT388" i="47" s="1"/>
  <c r="AT381" i="47" s="1"/>
  <c r="AT380" i="47" s="1"/>
  <c r="Z468" i="47"/>
  <c r="AU11" i="47" l="1"/>
  <c r="AU10" i="47" s="1"/>
  <c r="AU9" i="47" s="1"/>
  <c r="AT189" i="47"/>
  <c r="AT188" i="47" s="1"/>
  <c r="AT22" i="47"/>
  <c r="AT121" i="47"/>
  <c r="AT116" i="47" s="1"/>
  <c r="AL289" i="47"/>
  <c r="AL288" i="47" s="1"/>
  <c r="AU289" i="47"/>
  <c r="AU288" i="47" s="1"/>
  <c r="AL10" i="47"/>
  <c r="AT458" i="47"/>
  <c r="AT457" i="47" s="1"/>
  <c r="AT456" i="47" s="1"/>
  <c r="AT27" i="47"/>
  <c r="AT420" i="47"/>
  <c r="AT419" i="47" s="1"/>
  <c r="AT418" i="47" s="1"/>
  <c r="AT417" i="47" s="1"/>
  <c r="AT97" i="47"/>
  <c r="AT96" i="47" s="1"/>
  <c r="AT95" i="47" s="1"/>
  <c r="AT290" i="47"/>
  <c r="AT203" i="47"/>
  <c r="AT202" i="47" s="1"/>
  <c r="AT279" i="47"/>
  <c r="AT269" i="47" s="1"/>
  <c r="AT268" i="47" s="1"/>
  <c r="AT106" i="47"/>
  <c r="AT105" i="47" s="1"/>
  <c r="AT104" i="47" s="1"/>
  <c r="AW9" i="47"/>
  <c r="AW468" i="47" s="1"/>
  <c r="AT82" i="47"/>
  <c r="AV289" i="47"/>
  <c r="AV288" i="47" s="1"/>
  <c r="AT12" i="47"/>
  <c r="AV10" i="47"/>
  <c r="AT367" i="47"/>
  <c r="AT358" i="47" s="1"/>
  <c r="V170" i="47"/>
  <c r="AD171" i="47"/>
  <c r="X170" i="47"/>
  <c r="AU468" i="47" l="1"/>
  <c r="AT11" i="47"/>
  <c r="AT10" i="47" s="1"/>
  <c r="X169" i="47"/>
  <c r="T170" i="47"/>
  <c r="V169" i="47"/>
  <c r="R170" i="47"/>
  <c r="AT289" i="47"/>
  <c r="AT288" i="47" s="1"/>
  <c r="AL171" i="47"/>
  <c r="AD170" i="47"/>
  <c r="AD169" i="47" s="1"/>
  <c r="AD162" i="47" s="1"/>
  <c r="AD151" i="47" s="1"/>
  <c r="AD9" i="47" s="1"/>
  <c r="AD468" i="47" s="1"/>
  <c r="AF171" i="47"/>
  <c r="V162" i="47" l="1"/>
  <c r="R169" i="47"/>
  <c r="X162" i="47"/>
  <c r="T169" i="47"/>
  <c r="AN171" i="47"/>
  <c r="AL170" i="47"/>
  <c r="AL169" i="47" s="1"/>
  <c r="AL162" i="47" s="1"/>
  <c r="AL151" i="47" s="1"/>
  <c r="AL9" i="47" s="1"/>
  <c r="AL468" i="47" s="1"/>
  <c r="AT171" i="47"/>
  <c r="AF170" i="47"/>
  <c r="AF169" i="47" s="1"/>
  <c r="AF162" i="47" s="1"/>
  <c r="AF151" i="47" s="1"/>
  <c r="AF9" i="47" s="1"/>
  <c r="AF468" i="47" s="1"/>
  <c r="V151" i="47" l="1"/>
  <c r="R162" i="47"/>
  <c r="X151" i="47"/>
  <c r="T162" i="47"/>
  <c r="AT170" i="47"/>
  <c r="AT169" i="47" s="1"/>
  <c r="AT162" i="47" s="1"/>
  <c r="AT151" i="47" s="1"/>
  <c r="AT9" i="47" s="1"/>
  <c r="AT468" i="47" s="1"/>
  <c r="AV171" i="47"/>
  <c r="AN170" i="47"/>
  <c r="AN169" i="47" s="1"/>
  <c r="AN162" i="47" s="1"/>
  <c r="AN151" i="47" s="1"/>
  <c r="AN9" i="47" s="1"/>
  <c r="AN468" i="47" s="1"/>
  <c r="X9" i="47" l="1"/>
  <c r="T151" i="47"/>
  <c r="V9" i="47"/>
  <c r="R151" i="47"/>
  <c r="AV170" i="47"/>
  <c r="AV169" i="47" s="1"/>
  <c r="AV162" i="47" s="1"/>
  <c r="AV151" i="47" s="1"/>
  <c r="AV9" i="47" s="1"/>
  <c r="AV468" i="47" s="1"/>
  <c r="V468" i="47" l="1"/>
  <c r="R9" i="47"/>
  <c r="X468" i="47"/>
  <c r="T9" i="47"/>
  <c r="T468" i="47" l="1"/>
  <c r="R468" i="47"/>
</calcChain>
</file>

<file path=xl/sharedStrings.xml><?xml version="1.0" encoding="utf-8"?>
<sst xmlns="http://schemas.openxmlformats.org/spreadsheetml/2006/main" count="6350" uniqueCount="533">
  <si>
    <t>Наименование</t>
  </si>
  <si>
    <t>Гл</t>
  </si>
  <si>
    <t>Рз</t>
  </si>
  <si>
    <t>Пр</t>
  </si>
  <si>
    <t>ЦСР</t>
  </si>
  <si>
    <t>ВР</t>
  </si>
  <si>
    <t>Администрация Клетнянского района</t>
  </si>
  <si>
    <t>Расходы на выплаты персоналу казенных учреждений</t>
  </si>
  <si>
    <t xml:space="preserve">Расходы на выплаты персоналу государственных (муниципальных) органов </t>
  </si>
  <si>
    <t>Иные закупки товаров, работ и услуг для обеспечения государственных (муниципальных) нужд</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</si>
  <si>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</si>
  <si>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</si>
  <si>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</si>
  <si>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</si>
  <si>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Обеспечение деятельности главы местной администрации (исполнительно-распорядительного органа муниципального образования)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</si>
  <si>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</si>
  <si>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01 </t>
  </si>
  <si>
    <t>100</t>
  </si>
  <si>
    <t>120</t>
  </si>
  <si>
    <t>Руководство и управление в сфере установленных функций органов местного самоуправления</t>
  </si>
  <si>
    <t>Закупка товаров, работ и услуг для обеспечения государственных (муниципальных) нужд</t>
  </si>
  <si>
    <t>200</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</si>
  <si>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</si>
  <si>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</si>
  <si>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</si>
  <si>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</si>
  <si>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</si>
  <si>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</si>
  <si>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Членские взносы некоммерческим организациям</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</si>
  <si>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</si>
  <si>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</si>
  <si>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</si>
  <si>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Другие общегосударственные вопросы</t>
  </si>
  <si>
    <t>13</t>
  </si>
  <si>
    <t>Межбюджетные трансферты</t>
  </si>
  <si>
    <t>500</t>
  </si>
  <si>
    <t>Субвенции</t>
  </si>
  <si>
    <t>530</t>
  </si>
  <si>
    <t>Оценка имущества, признание прав и регулирование отношений муниципальной собственности</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</si>
  <si>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</si>
  <si>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</si>
  <si>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 xml:space="preserve">Субсидии бюджетным учреждениям </t>
  </si>
  <si>
    <t>Национальная оборона</t>
  </si>
  <si>
    <t>02</t>
  </si>
  <si>
    <t>Мобилизационная и вневойсковая подготовка</t>
  </si>
  <si>
    <t>03</t>
  </si>
  <si>
    <t/>
  </si>
  <si>
    <t>Национальная безопасность и правоохранительная деятельность</t>
  </si>
  <si>
    <t>09</t>
  </si>
  <si>
    <t>Единые дежурно-диспетчерские службы</t>
  </si>
  <si>
    <t>110</t>
  </si>
  <si>
    <t>Национальная экономика</t>
  </si>
  <si>
    <t>Сельское хозяйство и рыболовство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</si>
  <si>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</si>
  <si>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</si>
  <si>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</si>
  <si>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</si>
  <si>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Уплата налогв, сборов и иных обязательных платежей</t>
  </si>
  <si>
    <t>Дорожное хозяйство (дорожные фонды)</t>
  </si>
  <si>
    <t>Иные межбюджетные трансферты</t>
  </si>
  <si>
    <t>540</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</si>
  <si>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</si>
  <si>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</si>
  <si>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</si>
  <si>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</si>
  <si>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</si>
  <si>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</si>
  <si>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</si>
  <si>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Коммунальное хозяйство</t>
  </si>
  <si>
    <t>Капитальные вложения в объекты государственной (муниципальной) собственности</t>
  </si>
  <si>
    <t>400</t>
  </si>
  <si>
    <t>Бюджетные инвестиции</t>
  </si>
  <si>
    <t>410</t>
  </si>
  <si>
    <t xml:space="preserve">Бюджетные инвестиции в объекты капитального строительства муниципальной собственности </t>
  </si>
  <si>
    <t>Образование</t>
  </si>
  <si>
    <t>07</t>
  </si>
  <si>
    <t>Общее образование</t>
  </si>
  <si>
    <t>Культура, кинематография</t>
  </si>
  <si>
    <t>Культура</t>
  </si>
  <si>
    <t>Библиотеки</t>
  </si>
  <si>
    <t>600</t>
  </si>
  <si>
    <t>Субсидии бюджетным учреждениям</t>
  </si>
  <si>
    <t>610</t>
  </si>
  <si>
    <t>Дворцы и дома культуры, клубы, выставочные залы</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</si>
  <si>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</si>
  <si>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</si>
  <si>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Мероприятия по развитию культуры</t>
  </si>
  <si>
    <t xml:space="preserve">Другие вопросы в области культуры, кинематографии </t>
  </si>
  <si>
    <t>Противодействие злоупотреблению наркотиками и их незаконному обороту</t>
  </si>
  <si>
    <t>Социальная политика</t>
  </si>
  <si>
    <t>10</t>
  </si>
  <si>
    <t>Пенсионное обеспечение</t>
  </si>
  <si>
    <t>Выплата муниципальных пенсий (доплат к государственным пенсиям)</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</si>
  <si>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</si>
  <si>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</si>
  <si>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</si>
  <si>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</si>
  <si>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 xml:space="preserve">Резервный фонд местной администрации </t>
  </si>
  <si>
    <t>Охрана семьи и детства</t>
  </si>
  <si>
    <t>Другие вопросы в области социальной политики</t>
  </si>
  <si>
    <t>06</t>
  </si>
  <si>
    <t>Публичные нормативные социальные выплаты гражданам</t>
  </si>
  <si>
    <t>310</t>
  </si>
  <si>
    <t>Физическая культура и спорт</t>
  </si>
  <si>
    <t>11</t>
  </si>
  <si>
    <t>Массовый спорт</t>
  </si>
  <si>
    <t>Мероприятия по развитию физической культуры и спорта</t>
  </si>
  <si>
    <t>Оказание поддержки спортивным сборным командам</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</si>
  <si>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</si>
  <si>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Реализация мероприятий по поэтапному внедрению Всероссийского физкультурно-спортивного комплекса «Готов к труду и обороне» (ГТО)</t>
  </si>
  <si>
    <t>Управление образования администрации Клетнянского района</t>
  </si>
  <si>
    <t>Дошкольное образование</t>
  </si>
  <si>
    <t>Дошкольные образовательные организации</t>
  </si>
  <si>
    <t>Мероприятия по развитию образования</t>
  </si>
  <si>
    <t>Мероприятия по комплексной безопасности муниципальных учреждений</t>
  </si>
  <si>
    <t>Общеобразовательные организации</t>
  </si>
  <si>
    <t>Мероприятия по проведению оздоровительной кампании детей</t>
  </si>
  <si>
    <t>Дополнительное образвание детей</t>
  </si>
  <si>
    <t>Организации дополнительного образования</t>
  </si>
  <si>
    <t>Молодежная политика</t>
  </si>
  <si>
    <t>Мероприятия по работе с семьей, детьми и молодежью</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</si>
  <si>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</si>
  <si>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</si>
  <si>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</si>
  <si>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</si>
  <si>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</si>
  <si>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</si>
  <si>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</si>
  <si>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</si>
  <si>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870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</si>
  <si>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</si>
  <si>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</si>
  <si>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</si>
  <si>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Дотации             </t>
  </si>
  <si>
    <t>510</t>
  </si>
  <si>
    <t>Поддержка мер по обеспечению сбалансированности  бюджетов поселений</t>
  </si>
  <si>
    <t>Дотации</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</si>
  <si>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</si>
  <si>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</si>
  <si>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</si>
  <si>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</si>
  <si>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</si>
  <si>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</si>
  <si>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</si>
  <si>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</si>
  <si>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</si>
  <si>
    <t>МП</t>
  </si>
  <si>
    <t>ППМП</t>
  </si>
  <si>
    <t>ОМ</t>
  </si>
  <si>
    <t>ГРБС</t>
  </si>
  <si>
    <t>НР</t>
  </si>
  <si>
    <t>17900</t>
  </si>
  <si>
    <t xml:space="preserve">Повышение защиты населения и территории Клетнянского района от чрезвычайных ситуаций природного и техногенного характера </t>
  </si>
  <si>
    <t>Повышение качества и доступности предоставления муниципальных услуг в Клетнянском районе</t>
  </si>
  <si>
    <t>Предупреждение и ликвидация заразных и иных болезней</t>
  </si>
  <si>
    <t>12510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</si>
  <si>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</si>
  <si>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</si>
  <si>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</si>
  <si>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Обеспечение устойчивой работы и развития автотранспортного комплекса</t>
  </si>
  <si>
    <t xml:space="preserve">Субсидии юридическим лицам (кроме некоммерческих организаций), индивидуальным предпринимателям, физическим лицам </t>
  </si>
  <si>
    <t>Повышение эффективности и безопасности функционирования автомобильных дорог общего пользования местного значения</t>
  </si>
  <si>
    <t>Обеспечение свободы творчества и прав граждан на участие в культурной жизни, на равный доступ к культурным ценностям</t>
  </si>
  <si>
    <t>14210</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</si>
  <si>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</si>
  <si>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Развитие физической культуры и спорта на территории Клетнянского района</t>
  </si>
  <si>
    <t>Защита прав и законных интересов несовершеннолетних,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</si>
  <si>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</si>
  <si>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муниципальной поддержки молодых семей в улучшении жилищных условий</t>
  </si>
  <si>
    <t>Реализация муниципальной политики в сфере образования на территории Клетнянского района</t>
  </si>
  <si>
    <t>14780</t>
  </si>
  <si>
    <t>Реализация мер государственной поддержки работников образования</t>
  </si>
  <si>
    <t>00</t>
  </si>
  <si>
    <t>16710</t>
  </si>
  <si>
    <t>Создание условий эффективной самореализации молодежи</t>
  </si>
  <si>
    <t>Проведение оздоровительной кампании детей и молодежи</t>
  </si>
  <si>
    <t>S4790</t>
  </si>
  <si>
    <t>15840</t>
  </si>
  <si>
    <t>Поддержка мер по обеспечению сбалансированности бюджетов поселений</t>
  </si>
  <si>
    <t xml:space="preserve">Непрограммная деятельность </t>
  </si>
  <si>
    <t>80020</t>
  </si>
  <si>
    <t>80040</t>
  </si>
  <si>
    <t>84220</t>
  </si>
  <si>
    <t>80070</t>
  </si>
  <si>
    <t>81410</t>
  </si>
  <si>
    <t>80900</t>
  </si>
  <si>
    <t>83260</t>
  </si>
  <si>
    <t>80700</t>
  </si>
  <si>
    <t>80710</t>
  </si>
  <si>
    <t>81630</t>
  </si>
  <si>
    <t>83360</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</si>
  <si>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</si>
  <si>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</si>
  <si>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81830</t>
  </si>
  <si>
    <t>83760</t>
  </si>
  <si>
    <t>81680</t>
  </si>
  <si>
    <t>80450</t>
  </si>
  <si>
    <t>80480</t>
  </si>
  <si>
    <t>84260</t>
  </si>
  <si>
    <t>82400</t>
  </si>
  <si>
    <t>81150</t>
  </si>
  <si>
    <t>82450</t>
  </si>
  <si>
    <t>82300</t>
  </si>
  <si>
    <t>82310</t>
  </si>
  <si>
    <t>84290</t>
  </si>
  <si>
    <t>82320</t>
  </si>
  <si>
    <t>13,  06</t>
  </si>
  <si>
    <t>01,   10</t>
  </si>
  <si>
    <t>80300</t>
  </si>
  <si>
    <t xml:space="preserve">Мероприятия по развитию образования </t>
  </si>
  <si>
    <t>82330</t>
  </si>
  <si>
    <t>80310</t>
  </si>
  <si>
    <t>80320</t>
  </si>
  <si>
    <t>82360</t>
  </si>
  <si>
    <t>80720</t>
  </si>
  <si>
    <t>70 0 00 83030</t>
  </si>
  <si>
    <t>83020</t>
  </si>
  <si>
    <t>84200</t>
  </si>
  <si>
    <t>80050</t>
  </si>
  <si>
    <t>рублей</t>
  </si>
  <si>
    <t xml:space="preserve">Выравнивание бюджетной обеспеченности поселений </t>
  </si>
  <si>
    <t>L4970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</si>
  <si>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</si>
  <si>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16721</t>
  </si>
  <si>
    <t>16722</t>
  </si>
  <si>
    <t>16723</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</si>
  <si>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</si>
  <si>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Повышение энергетической эффективности и обеспечения энергосбережения</t>
  </si>
  <si>
    <t>Мероприятия по охране, сохранению и популяризации культурного наследия</t>
  </si>
  <si>
    <t>82410</t>
  </si>
  <si>
    <t>L4670</t>
  </si>
  <si>
    <t>Мероприятия в сфере коммунального хозяйства</t>
  </si>
  <si>
    <t>81740</t>
  </si>
  <si>
    <t>L5190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</si>
  <si>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</si>
  <si>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</si>
  <si>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 xml:space="preserve">Мероприятия по проведению оздоровительной кампании детей </t>
  </si>
  <si>
    <t>83030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</si>
  <si>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</si>
  <si>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Условно утвержденные расходы</t>
  </si>
  <si>
    <t>84400</t>
  </si>
  <si>
    <t xml:space="preserve">Обеспечение реализации полномочий Клетнянского муниципального района </t>
  </si>
  <si>
    <t xml:space="preserve">Развитие системы образования Клетнянского муниципального  района </t>
  </si>
  <si>
    <t>70 0 00 80080</t>
  </si>
  <si>
    <t>80080</t>
  </si>
  <si>
    <t>Подпрограмма "Обеспечение жильем молодых семей  Клетнянского района"</t>
  </si>
  <si>
    <t xml:space="preserve">Подпрограмма "Социальная политика Клетнянского района" </t>
  </si>
  <si>
    <t>Подпрограмма "Развитие молодежной политики, физической культуры и спорта Клетнянского района"</t>
  </si>
  <si>
    <t>Подпрограмма "Комплексные меры противодействия злоупотреблению наркотиками и их незаконному обороту"</t>
  </si>
  <si>
    <t>Подпрограмма "Культура Клетнянского района"</t>
  </si>
  <si>
    <t>Оповещение населения об опасностях, возникающих при ведении военных действий и возникновении чрезвычайных ситуаций</t>
  </si>
  <si>
    <t>81200</t>
  </si>
  <si>
    <t>Другие вопросы в области жилищно-коммунального хозяйства</t>
  </si>
  <si>
    <t>Строительство и реконструкция (модернизация) объектов питьевого водоснабжения</t>
  </si>
  <si>
    <t>52430</t>
  </si>
  <si>
    <t>851</t>
  </si>
  <si>
    <t>Благоустройство</t>
  </si>
  <si>
    <t>L2990</t>
  </si>
  <si>
    <t>Приложение 2</t>
  </si>
  <si>
    <t>Р5</t>
  </si>
  <si>
    <t>Обеспечение деятельности главы местной администрации (исполнительно-распорядительного органа муниципального образования)</t>
  </si>
  <si>
    <t>Расходы на выплаты персоналу государственных (муниципальных) органов</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</si>
  <si>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</si>
  <si>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Уплата налогов, сборов и иных обязательных платежей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</si>
  <si>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</si>
  <si>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</si>
  <si>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</si>
  <si>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Реализация мероприятий по поэтапному внедрению Всероссийского физкультурно-спортивного комплекса "Готов к труду и обороне" (ГТО)</t>
  </si>
  <si>
    <t>Дополнительное образование детей</t>
  </si>
  <si>
    <t>Резервный фонд местной администрации</t>
  </si>
  <si>
    <t>Межбюджетные трансферты общего характера бюджетам бюджетной системы Российской Федерации</t>
  </si>
  <si>
    <t>Выравнивание бюджетной обеспеченности поселений</t>
  </si>
  <si>
    <t>ОБ</t>
  </si>
  <si>
    <t>МБ</t>
  </si>
  <si>
    <t>ПБ</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</si>
  <si>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</si>
  <si>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</si>
  <si>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</si>
  <si>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</si>
  <si>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14722</t>
  </si>
  <si>
    <t>82430</t>
  </si>
  <si>
    <t>S4910</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</si>
  <si>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</si>
  <si>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</si>
  <si>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федеральной целевой программы "Увековечение памяти погибших при защите Отечества на 2019 - 2024 годы"</t>
  </si>
  <si>
    <t>53030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</si>
  <si>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</si>
  <si>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</si>
  <si>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2023 год</t>
  </si>
  <si>
    <t>Повышение доступности и качества предоставления дополнительного образования детей</t>
  </si>
  <si>
    <t>14723</t>
  </si>
  <si>
    <t>80100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</si>
  <si>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</si>
  <si>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Приведение в соответствии с брендбуком "Точка роста" помещений муниципальных общеобразовательных организаций</t>
  </si>
  <si>
    <t>Защита населения и территории от чрезвычайных ситуаций природного и техногенного характера, пожарная безопасность</t>
  </si>
  <si>
    <t>Опубликование нормативных правовых актов муниципальных образований и иной официальной информации</t>
  </si>
  <si>
    <t>852</t>
  </si>
  <si>
    <t>Государственная поддержка отрасли культуры</t>
  </si>
  <si>
    <t>А2</t>
  </si>
  <si>
    <t>55190</t>
  </si>
  <si>
    <t>Региональный проект "Творческие люди (Брянская область)"</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</si>
  <si>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</si>
  <si>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F5</t>
  </si>
  <si>
    <t>Региональный проект "Чистая вода (Брянская область)"</t>
  </si>
  <si>
    <t>Развитие материально-технической базы муниципальных образовательных организаций в сфере физической культуры и спорта</t>
  </si>
  <si>
    <t>S7670</t>
  </si>
  <si>
    <t>2024 год</t>
  </si>
  <si>
    <t>51 4 01 80020</t>
  </si>
  <si>
    <t>51 4 01 80040</t>
  </si>
  <si>
    <t>51 4 01 80070</t>
  </si>
  <si>
    <t>51 4 01 80100</t>
  </si>
  <si>
    <t>51 4 01 81410</t>
  </si>
  <si>
    <t>51 4 01 84220</t>
  </si>
  <si>
    <t>51 4 04 51200</t>
  </si>
  <si>
    <t>51 4 01 83260</t>
  </si>
  <si>
    <t>51 4 03 80710</t>
  </si>
  <si>
    <t>51 4 04 51180</t>
  </si>
  <si>
    <t>51 4 05 80700</t>
  </si>
  <si>
    <t>51 4 05 81200</t>
  </si>
  <si>
    <t>51 4 06 12510</t>
  </si>
  <si>
    <t>51 4 07 81630</t>
  </si>
  <si>
    <t>51 4 07 83360</t>
  </si>
  <si>
    <t>51 4 08 83740</t>
  </si>
  <si>
    <t>51 4 01 17900</t>
  </si>
  <si>
    <t>51 4 02 81830</t>
  </si>
  <si>
    <t>51 4 09 83760</t>
  </si>
  <si>
    <t>51 4 09 81680</t>
  </si>
  <si>
    <t>51 4 09 81740</t>
  </si>
  <si>
    <t>51 4 10 L2990</t>
  </si>
  <si>
    <t>51 1 F5 52430</t>
  </si>
  <si>
    <t>51 4 11 80320</t>
  </si>
  <si>
    <t>51 4 11 82330</t>
  </si>
  <si>
    <t>51 4 11 82430</t>
  </si>
  <si>
    <t>51 4 12 14723</t>
  </si>
  <si>
    <t>51 4 13 14210</t>
  </si>
  <si>
    <t>51 4 14 80450</t>
  </si>
  <si>
    <t>51 4 14 80480</t>
  </si>
  <si>
    <t>51 4 14 82400</t>
  </si>
  <si>
    <t>51 4 15 82410</t>
  </si>
  <si>
    <t>51 4 14 84260</t>
  </si>
  <si>
    <t>51 4 14 L4670</t>
  </si>
  <si>
    <t>51 4 14 L5190</t>
  </si>
  <si>
    <t>51 1 А2 55190</t>
  </si>
  <si>
    <t>51 4 16 81150</t>
  </si>
  <si>
    <t>51 4 17 82450</t>
  </si>
  <si>
    <t>51 4 19 L4970</t>
  </si>
  <si>
    <t>51 4 20 82300</t>
  </si>
  <si>
    <t>51 4 20 82310</t>
  </si>
  <si>
    <t>51 4 20 82320</t>
  </si>
  <si>
    <t>51 4 20 84290</t>
  </si>
  <si>
    <t>52 4 02 14722</t>
  </si>
  <si>
    <t>52 4 02 80300</t>
  </si>
  <si>
    <t>52 4 02 82330</t>
  </si>
  <si>
    <t>52 4 02 82430</t>
  </si>
  <si>
    <t>52 4 03 14723</t>
  </si>
  <si>
    <t>52 4 02 14721</t>
  </si>
  <si>
    <t>52 4 04 53030</t>
  </si>
  <si>
    <t>52 4 02 80310</t>
  </si>
  <si>
    <t>52 4 02 L3040</t>
  </si>
  <si>
    <t>52 4 02 S4900</t>
  </si>
  <si>
    <t>52 4 02 S4910</t>
  </si>
  <si>
    <t>52 4 06 S4790</t>
  </si>
  <si>
    <t>52 4 02 80320</t>
  </si>
  <si>
    <t>52 4 02 S7670</t>
  </si>
  <si>
    <t>52 4 07 82360</t>
  </si>
  <si>
    <t>52 4 01 80040</t>
  </si>
  <si>
    <t>52 4 01 80720</t>
  </si>
  <si>
    <t>52 4 08 16710</t>
  </si>
  <si>
    <t>52 4 02 14780</t>
  </si>
  <si>
    <t>52 4 08 16723</t>
  </si>
  <si>
    <t>52 4 08 16721</t>
  </si>
  <si>
    <t>52 4 08 16722</t>
  </si>
  <si>
    <t>53 4 01 80040</t>
  </si>
  <si>
    <t>53 4 01 84400</t>
  </si>
  <si>
    <t>53 4 02 15840</t>
  </si>
  <si>
    <t>53 4 02 83020</t>
  </si>
  <si>
    <t xml:space="preserve">Обеспечение эффективной деятельности главы и аппарата исполнительно-распорядительного органа муниципального образования </t>
  </si>
  <si>
    <t>Обеспечение эффективного управления муниципальным имуществом</t>
  </si>
  <si>
    <t>Реализация мероприятий по проведению работ по ремонту, реставрации, благоустройству воинских захоронений</t>
  </si>
  <si>
    <t>Содействие реформированию жилищно-коммунального хозяйства; создание благоприятных условий проживания граждан</t>
  </si>
  <si>
    <t>15</t>
  </si>
  <si>
    <t>Обеспечение сохранности и использования объектов культурного наследия, популяризация объектов культурного наследия</t>
  </si>
  <si>
    <t>Реализация мер государственной поддержки работников культуры</t>
  </si>
  <si>
    <t>16</t>
  </si>
  <si>
    <t>20</t>
  </si>
  <si>
    <t>17</t>
  </si>
  <si>
    <t>18</t>
  </si>
  <si>
    <t>19</t>
  </si>
  <si>
    <t>Осуществление мер по улучшению положения отдельных категорий граждан</t>
  </si>
  <si>
    <t>51 4 02 80900</t>
  </si>
  <si>
    <t>Повышение доступности и качества предоставления дошкольного, общего и дополнительного образования детей</t>
  </si>
  <si>
    <t>Реализация мероприятий по усовершенствованию инфраструктуры сферы образования</t>
  </si>
  <si>
    <t>Развитие кадрового потенциала сферы образования</t>
  </si>
  <si>
    <t>Защита прав и законных интересов детей, в том числе детей-сирот и детей, оставшихся без попечения родителей</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</si>
  <si>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</si>
  <si>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 xml:space="preserve">Выравнивание бюджетной обеспеченности, поддержка мер по обеспечению сбалансированности местных бюджетов </t>
  </si>
  <si>
    <t>Информационное освещение деятельности органов местного самоуправления</t>
  </si>
  <si>
    <t>Региональный проект "Культурная среда (Брянская область)"</t>
  </si>
  <si>
    <t>А1</t>
  </si>
  <si>
    <t>Управление муниципальными финансами Клетнянского муниципального района</t>
  </si>
  <si>
    <t>51 4 01 12021</t>
  </si>
  <si>
    <t>51 4 01 12022</t>
  </si>
  <si>
    <t>51 4 01 12023</t>
  </si>
  <si>
    <t>12022</t>
  </si>
  <si>
    <t>12021</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</si>
  <si>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</si>
  <si>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</si>
  <si>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</si>
  <si>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</si>
  <si>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</si>
  <si>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</si>
  <si>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</si>
  <si>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</si>
  <si>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Достижение показателей деятельности органов исполнительной власти субъектов Российской Федерации</t>
  </si>
  <si>
    <t>70 0 00 55490</t>
  </si>
  <si>
    <t>55490</t>
  </si>
  <si>
    <t>51 4 14 82430</t>
  </si>
  <si>
    <t>2025 год</t>
  </si>
  <si>
    <t>Приложение 3</t>
  </si>
  <si>
    <t>Приложение 4</t>
  </si>
  <si>
    <t>Охрана окружающей среды</t>
  </si>
  <si>
    <t>Другие вопросы в области охраны окружающей среды</t>
  </si>
  <si>
    <t>Мероприятия в сфере охраны окружающей среды</t>
  </si>
  <si>
    <t>51 4 23 83280</t>
  </si>
  <si>
    <t>23</t>
  </si>
  <si>
    <t>Реализация мероприятий по улучшению экологической обстановки на территории Клетнянского района</t>
  </si>
  <si>
    <t>Проведение комплексных кадастровых работ</t>
  </si>
  <si>
    <t>L5110</t>
  </si>
  <si>
    <t>51 4 02 L5110</t>
  </si>
  <si>
    <t>51 4 01 17390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</si>
  <si>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</si>
  <si>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Развитие сети учреждений культурно-досугового типа</t>
  </si>
  <si>
    <t>51 1 А1 55130</t>
  </si>
  <si>
    <t>Осуществление первичного воинского учета органами местного самоуправления поселений, муниципальных и городских округов</t>
  </si>
  <si>
    <t xml:space="preserve">Государственная поддержка отрасли культуры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</si>
  <si>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</si>
  <si>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55130</t>
  </si>
  <si>
    <t>17390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</si>
  <si>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</si>
  <si>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52 1 ЕB 51790</t>
  </si>
  <si>
    <t>51790</t>
  </si>
  <si>
    <t>Региональный проект "Патриотическое воспитание граждан Российской Федерации (Брянская область)"</t>
  </si>
  <si>
    <t>ЕВ</t>
  </si>
  <si>
    <t>Изм.март</t>
  </si>
  <si>
    <t>2023 на 01.04.23.</t>
  </si>
  <si>
    <t>Мероприятия по обеспечению функционирования комплекса "Безопасный город"</t>
  </si>
  <si>
    <t>81190</t>
  </si>
  <si>
    <t>51 4 07 81190</t>
  </si>
  <si>
    <t>Мероприятия в сфере жилищного хозяйства</t>
  </si>
  <si>
    <t>51 4 09 81750</t>
  </si>
  <si>
    <t>81750</t>
  </si>
  <si>
    <t>Эксплуатация и содержание имущества, находящегося в муниципальной собственности, арендованного недвижимого имущества</t>
  </si>
  <si>
    <t>80930</t>
  </si>
  <si>
    <t>S1270</t>
  </si>
  <si>
    <t>51 4 09 S1270</t>
  </si>
  <si>
    <t xml:space="preserve">Софинансирование объектов капитальных вложений муниципальной собственности </t>
  </si>
  <si>
    <t>Софинансирование объектов капитальных вложений муниципальной собственности</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</si>
  <si>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</si>
  <si>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</si>
  <si>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</si>
  <si>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</si>
  <si>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</si>
  <si>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</si>
  <si>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</si>
  <si>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</si>
  <si>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84230</t>
  </si>
  <si>
    <t>84440</t>
  </si>
  <si>
    <t>84450</t>
  </si>
  <si>
    <t>84460</t>
  </si>
  <si>
    <t>51 4 02 80930</t>
  </si>
  <si>
    <t>2024 на 01.04.23.</t>
  </si>
  <si>
    <t>2025 на 01.04.23.</t>
  </si>
  <si>
    <t>Изм.август</t>
  </si>
  <si>
    <t>2023 на 01.09.23.</t>
  </si>
  <si>
    <t>51 1 F5 11270</t>
  </si>
  <si>
    <t>11270</t>
  </si>
  <si>
    <t>Изм.дек</t>
  </si>
  <si>
    <t>Спорт высших достижений</t>
  </si>
  <si>
    <t>2024 на 01.09.23.</t>
  </si>
  <si>
    <t>2025 на 01.09.23.</t>
  </si>
  <si>
    <t>Установление и описание местоположения границ территориальных зон</t>
  </si>
  <si>
    <t>51 4 02 S3430</t>
  </si>
  <si>
    <t>Прочие межбюджетные трансферты общего характера</t>
  </si>
  <si>
    <t>52 4 07 82300</t>
  </si>
  <si>
    <t>откл 2024 от 2023 первонач.</t>
  </si>
  <si>
    <r>
      <t>2023 на</t>
    </r>
    <r>
      <rPr>
        <b/>
        <sz val="10"/>
        <color rgb="FFFF0000"/>
        <rFont val="Times New Roman"/>
        <family val="1"/>
        <charset val="204"/>
      </rPr>
      <t xml:space="preserve"> 01.01.24.</t>
    </r>
  </si>
  <si>
    <t>83280</t>
  </si>
  <si>
    <t>S3430</t>
  </si>
  <si>
    <t>51 4 02 S3440</t>
  </si>
  <si>
    <t>S3440</t>
  </si>
  <si>
    <t>51 4 18 А0820</t>
  </si>
  <si>
    <t>А0820</t>
  </si>
  <si>
    <t>52 1 Е1 14910</t>
  </si>
  <si>
    <t>52 1 Е4 14900</t>
  </si>
  <si>
    <t>Е1</t>
  </si>
  <si>
    <t>Региональный проект "Современная школа (Брянская область)"</t>
  </si>
  <si>
    <t>Е4</t>
  </si>
  <si>
    <t>Региональный проект "Цифровая образовательная среда (Брянская область)"</t>
  </si>
  <si>
    <t>52 4 04 L3030</t>
  </si>
  <si>
    <t>L3030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</si>
  <si>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</si>
  <si>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</si>
  <si>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Д1390</t>
  </si>
  <si>
    <t>Региональный проект "Спорт - норма жизни (Брянская область)"</t>
  </si>
  <si>
    <t>Отдельные мероприятия по развитию образования</t>
  </si>
  <si>
    <t>S4820</t>
  </si>
  <si>
    <t>52 4 05 S4820</t>
  </si>
  <si>
    <t>Обеспечение проведения выборов и референдумов</t>
  </si>
  <si>
    <t>Организация и проведение выборов и референдумов</t>
  </si>
  <si>
    <t>880</t>
  </si>
  <si>
    <t>Специальные расходы</t>
  </si>
  <si>
    <t>70 0 00 80060</t>
  </si>
  <si>
    <t>80060</t>
  </si>
  <si>
    <t>Разработка (актуализация) документов стратегического планирования и прогнозирования</t>
  </si>
  <si>
    <t>Повышение эффективности государственного управления в сфере архитектуры и градостроительства</t>
  </si>
  <si>
    <t>24</t>
  </si>
  <si>
    <t>83390</t>
  </si>
  <si>
    <t>83750</t>
  </si>
  <si>
    <t>51 4 24 83390</t>
  </si>
  <si>
    <t>51 4 24 83750</t>
  </si>
  <si>
    <t>Бюджетные инвестиции в объекты капитального строительства муниципальной собственности</t>
  </si>
  <si>
    <t>51 4 20 81680</t>
  </si>
  <si>
    <t>51 4 18 Д0820</t>
  </si>
  <si>
    <t>Д0820</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</si>
  <si>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</si>
  <si>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 xml:space="preserve">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</si>
  <si>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Приложение 3.2.</t>
  </si>
  <si>
    <t>Изменение распределения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</si>
  <si>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52 4 01 16721</t>
  </si>
  <si>
    <t>Приложение 5.2.</t>
  </si>
  <si>
    <t>Приложение 4.2.</t>
  </si>
  <si>
    <t xml:space="preserve">Изменение распределения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</si>
  <si>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 xml:space="preserve">Изменение распределения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2024 год и на плановый период 2025 и 2026 годов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</si>
</sst>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b/>
      <i/>
      <sz val="11"/>
      <name val="Times New Roman"/>
      <family val="1"/>
      <charset val="204"/>
    </font>
    <font>
      <sz val="10"/>
      <name val="Times New Roman"/>
      <family val="1"/>
      <charset val="204"/>
    </font>
    <font>
      <sz val="9"/>
      <name val="Times New Roman"/>
      <family val="1"/>
      <charset val="204"/>
    </font>
    <font>
      <b/>
      <sz val="9"/>
      <name val="Times New Roman"/>
      <family val="1"/>
      <charset val="204"/>
    </font>
    <font>
      <b/>
      <sz val="10"/>
      <name val="Times New Roman"/>
      <family val="1"/>
      <charset val="204"/>
    </font>
    <font>
      <sz val="8"/>
      <color rgb="FF000000"/>
      <name val="Arial"/>
      <family val="2"/>
      <charset val="204"/>
    </font>
    <font>
      <sz val="12"/>
      <name val="Times New Roman"/>
      <family val="1"/>
      <charset val="204"/>
    </font>
    <font>
      <sz val="11"/>
      <name val="Calibri"/>
      <family val="2"/>
    </font>
    <font>
      <sz val="10"/>
      <color rgb="FFFF0000"/>
      <name val="Times New Roman"/>
      <family val="1"/>
      <charset val="204"/>
    </font>
    <font>
      <b/>
      <sz val="10"/>
      <color rgb="FFFF0000"/>
      <name val="Times New Roman"/>
      <family val="1"/>
      <charset val="204"/>
    </font>
    <font>
      <b/>
      <sz val="10"/>
      <color rgb="FF000000"/>
      <name val="Arial Cy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9" fillId="0" borderId="10">
      <alignment horizontal="left" wrapText="1" indent="2"/>
    </xf>
    <xf numFmtId="49" fontId="9" fillId="0" borderId="5">
      <alignment horizontal="center"/>
    </xf>
    <xf numFmtId="0" fontId="11" fillId="0" borderId="0"/>
    <xf numFmtId="0" fontId="14" fillId="0" borderId="5">
      <alignment vertical="top" wrapText="1"/>
    </xf>
  </cellStyleXfs>
  <cellXfs count="141">
    <xf numFmtId="0" fontId="0" fillId="0" borderId="0" xfId="0"/>
    <xf numFmtId="0" fontId="2" fillId="0" borderId="0" xfId="0" applyFont="1" applyFill="1" applyAlignment="1">
      <alignment vertical="top" wrapText="1"/>
    </xf>
    <xf numFmtId="49"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xf>
    <xf numFmtId="4" fontId="2" fillId="0" borderId="2" xfId="0" applyNumberFormat="1" applyFont="1" applyFill="1" applyBorder="1" applyAlignment="1">
      <alignment vertical="top" wrapText="1"/>
    </xf>
    <xf numFmtId="0" fontId="2" fillId="0" borderId="3" xfId="0" applyFont="1" applyFill="1" applyBorder="1" applyAlignment="1">
      <alignment horizontal="left"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xf numFmtId="0" fontId="2" fillId="0" borderId="0" xfId="0" applyFont="1" applyFill="1" applyAlignment="1">
      <alignment horizontal="center"/>
    </xf>
    <xf numFmtId="49" fontId="2" fillId="0" borderId="0" xfId="0" applyNumberFormat="1" applyFont="1" applyFill="1" applyAlignment="1">
      <alignment vertical="top" wrapText="1"/>
    </xf>
    <xf numFmtId="0" fontId="2" fillId="0" borderId="3" xfId="0" applyFont="1" applyFill="1" applyBorder="1" applyAlignment="1">
      <alignment vertical="top" wrapText="1"/>
    </xf>
    <xf numFmtId="4" fontId="1" fillId="0" borderId="2" xfId="0" applyNumberFormat="1" applyFont="1" applyFill="1" applyBorder="1" applyAlignment="1">
      <alignment horizontal="right" vertical="top" wrapText="1"/>
    </xf>
    <xf numFmtId="4" fontId="2" fillId="0" borderId="2" xfId="0" applyNumberFormat="1" applyFont="1" applyFill="1" applyBorder="1" applyAlignment="1">
      <alignment vertical="top"/>
    </xf>
    <xf numFmtId="4" fontId="1" fillId="0" borderId="2" xfId="0" applyNumberFormat="1" applyFont="1" applyFill="1" applyBorder="1" applyAlignment="1">
      <alignment vertical="top"/>
    </xf>
    <xf numFmtId="0" fontId="1" fillId="0" borderId="0" xfId="0" applyFont="1" applyFill="1" applyAlignment="1">
      <alignment vertical="top"/>
    </xf>
    <xf numFmtId="49" fontId="1" fillId="0" borderId="2" xfId="0" applyNumberFormat="1" applyFont="1" applyFill="1" applyBorder="1" applyAlignment="1">
      <alignment horizontal="center" vertical="top" wrapText="1"/>
    </xf>
    <xf numFmtId="0" fontId="2" fillId="0" borderId="2" xfId="0" applyFont="1" applyFill="1" applyBorder="1" applyAlignment="1">
      <alignment vertical="top"/>
    </xf>
    <xf numFmtId="4" fontId="2" fillId="0" borderId="0" xfId="0" applyNumberFormat="1" applyFont="1"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2" fillId="0" borderId="0" xfId="0" applyNumberFormat="1" applyFont="1" applyFill="1" applyAlignment="1">
      <alignment vertical="top"/>
    </xf>
    <xf numFmtId="0" fontId="2" fillId="0" borderId="4" xfId="0" applyFont="1" applyFill="1" applyBorder="1" applyAlignment="1">
      <alignment vertical="top" wrapText="1"/>
    </xf>
    <xf numFmtId="0" fontId="1" fillId="0" borderId="0" xfId="0" applyFont="1" applyFill="1" applyBorder="1" applyAlignment="1">
      <alignment vertical="top"/>
    </xf>
    <xf numFmtId="4" fontId="1" fillId="0" borderId="2" xfId="0" applyNumberFormat="1" applyFont="1" applyFill="1" applyBorder="1" applyAlignment="1">
      <alignment horizontal="right" vertical="top"/>
    </xf>
    <xf numFmtId="0" fontId="4" fillId="0" borderId="0" xfId="0" applyFont="1" applyFill="1" applyAlignment="1">
      <alignment vertical="top"/>
    </xf>
    <xf numFmtId="49" fontId="2" fillId="0" borderId="1" xfId="0" applyNumberFormat="1" applyFont="1" applyFill="1" applyBorder="1" applyAlignment="1">
      <alignment vertical="top" wrapText="1"/>
    </xf>
    <xf numFmtId="0" fontId="5" fillId="0" borderId="2" xfId="0" applyFont="1" applyFill="1" applyBorder="1" applyAlignment="1">
      <alignment horizontal="center"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top" wrapText="1"/>
    </xf>
    <xf numFmtId="4" fontId="2" fillId="0" borderId="2" xfId="0" applyNumberFormat="1" applyFont="1" applyFill="1" applyBorder="1" applyAlignment="1">
      <alignment horizontal="center" vertical="top"/>
    </xf>
    <xf numFmtId="49" fontId="2" fillId="0" borderId="0" xfId="0" applyNumberFormat="1" applyFont="1" applyFill="1" applyAlignment="1">
      <alignment horizontal="center" vertical="top" wrapText="1"/>
    </xf>
    <xf numFmtId="0" fontId="6" fillId="0" borderId="2" xfId="0" applyFont="1" applyFill="1" applyBorder="1" applyAlignment="1">
      <alignment horizontal="center" vertical="top" wrapText="1"/>
    </xf>
    <xf numFmtId="4" fontId="7" fillId="0" borderId="2" xfId="0" applyNumberFormat="1" applyFont="1" applyFill="1" applyBorder="1" applyAlignment="1">
      <alignment vertical="top"/>
    </xf>
    <xf numFmtId="4" fontId="6" fillId="0" borderId="2" xfId="0" applyNumberFormat="1" applyFont="1" applyFill="1" applyBorder="1" applyAlignment="1">
      <alignment vertical="top"/>
    </xf>
    <xf numFmtId="49" fontId="5" fillId="0" borderId="2" xfId="0" applyNumberFormat="1"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Fill="1" applyAlignment="1">
      <alignment vertical="top"/>
    </xf>
    <xf numFmtId="4" fontId="8" fillId="0" borderId="2" xfId="0" applyNumberFormat="1" applyFont="1" applyFill="1" applyBorder="1" applyAlignment="1">
      <alignment vertical="top"/>
    </xf>
    <xf numFmtId="0" fontId="2" fillId="0" borderId="5" xfId="0" applyFont="1" applyFill="1" applyBorder="1" applyAlignment="1">
      <alignment horizontal="left" vertical="top" wrapText="1"/>
    </xf>
    <xf numFmtId="49" fontId="2" fillId="0" borderId="6" xfId="0" applyNumberFormat="1" applyFont="1" applyFill="1" applyBorder="1" applyAlignment="1">
      <alignment horizontal="center" vertical="top"/>
    </xf>
    <xf numFmtId="4" fontId="5" fillId="0" borderId="2" xfId="0" applyNumberFormat="1" applyFont="1" applyFill="1" applyBorder="1" applyAlignment="1">
      <alignment vertical="top"/>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xf>
    <xf numFmtId="49" fontId="5" fillId="0" borderId="2" xfId="0" applyNumberFormat="1" applyFont="1" applyFill="1" applyBorder="1" applyAlignment="1">
      <alignment horizontal="center" vertical="top"/>
    </xf>
    <xf numFmtId="0" fontId="5" fillId="0" borderId="0" xfId="0" applyFont="1" applyFill="1" applyAlignment="1">
      <alignment vertical="top"/>
    </xf>
    <xf numFmtId="49" fontId="5" fillId="0" borderId="6" xfId="0" applyNumberFormat="1" applyFont="1" applyFill="1" applyBorder="1" applyAlignment="1">
      <alignment horizontal="center" vertical="top"/>
    </xf>
    <xf numFmtId="0" fontId="8" fillId="0" borderId="2" xfId="0" applyFont="1" applyFill="1" applyBorder="1" applyAlignment="1">
      <alignment horizontal="center" vertical="top" wrapText="1"/>
    </xf>
    <xf numFmtId="4" fontId="8" fillId="0" borderId="2" xfId="0" applyNumberFormat="1" applyFont="1" applyFill="1" applyBorder="1" applyAlignment="1">
      <alignment horizontal="right" vertical="top" wrapText="1"/>
    </xf>
    <xf numFmtId="0" fontId="2" fillId="0" borderId="5" xfId="0" applyFont="1" applyFill="1" applyBorder="1" applyAlignment="1">
      <alignmen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center" vertical="center" wrapText="1"/>
    </xf>
    <xf numFmtId="49" fontId="5" fillId="0" borderId="0" xfId="0" applyNumberFormat="1" applyFont="1" applyFill="1" applyAlignment="1">
      <alignment vertical="top"/>
    </xf>
    <xf numFmtId="49" fontId="5" fillId="0" borderId="6" xfId="0" applyNumberFormat="1"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9" xfId="0" applyFont="1" applyFill="1" applyBorder="1" applyAlignment="1">
      <alignment horizontal="left" vertical="top" wrapText="1"/>
    </xf>
    <xf numFmtId="49" fontId="5" fillId="0" borderId="0" xfId="0" applyNumberFormat="1" applyFont="1" applyFill="1" applyAlignment="1">
      <alignment horizontal="center" vertical="top"/>
    </xf>
    <xf numFmtId="4" fontId="1" fillId="0" borderId="6" xfId="0" applyNumberFormat="1" applyFont="1" applyFill="1" applyBorder="1" applyAlignment="1">
      <alignment vertical="top"/>
    </xf>
    <xf numFmtId="4" fontId="2" fillId="0" borderId="5" xfId="0" applyNumberFormat="1" applyFont="1" applyFill="1" applyBorder="1" applyAlignment="1">
      <alignment horizontal="right" vertical="top" wrapText="1"/>
    </xf>
    <xf numFmtId="0" fontId="2" fillId="0" borderId="11" xfId="0" applyFont="1" applyFill="1" applyBorder="1" applyAlignment="1">
      <alignment horizontal="left" vertical="top" wrapText="1"/>
    </xf>
    <xf numFmtId="49" fontId="2" fillId="0" borderId="7" xfId="0" applyNumberFormat="1" applyFont="1" applyFill="1" applyBorder="1" applyAlignment="1">
      <alignment horizontal="center" vertical="top"/>
    </xf>
    <xf numFmtId="49" fontId="2" fillId="0" borderId="2"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 fillId="0" borderId="0" xfId="0" applyFont="1" applyFill="1" applyBorder="1" applyAlignment="1">
      <alignment vertical="top"/>
    </xf>
    <xf numFmtId="4" fontId="2" fillId="0" borderId="2" xfId="0" applyNumberFormat="1" applyFont="1" applyFill="1" applyBorder="1" applyAlignment="1">
      <alignment horizontal="right" vertical="top"/>
    </xf>
    <xf numFmtId="0" fontId="3" fillId="0" borderId="0" xfId="0" applyFont="1" applyFill="1" applyAlignment="1">
      <alignment vertical="top"/>
    </xf>
    <xf numFmtId="49" fontId="2" fillId="0" borderId="2" xfId="0" applyNumberFormat="1" applyFont="1" applyFill="1" applyBorder="1" applyAlignment="1">
      <alignment horizontal="left" vertical="top" wrapText="1"/>
    </xf>
    <xf numFmtId="49" fontId="2" fillId="0" borderId="5" xfId="0" applyNumberFormat="1" applyFont="1" applyFill="1" applyBorder="1" applyAlignment="1">
      <alignment horizontal="center" vertical="top" wrapText="1"/>
    </xf>
    <xf numFmtId="4" fontId="5" fillId="0" borderId="0" xfId="0" applyNumberFormat="1" applyFont="1" applyFill="1" applyAlignment="1">
      <alignment vertical="top"/>
    </xf>
    <xf numFmtId="49" fontId="2" fillId="0" borderId="9"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5" fillId="0" borderId="0" xfId="0" applyNumberFormat="1" applyFont="1" applyFill="1" applyAlignment="1">
      <alignment vertical="top" wrapText="1"/>
    </xf>
    <xf numFmtId="0" fontId="2" fillId="0" borderId="2" xfId="0" applyFont="1" applyFill="1" applyBorder="1" applyAlignment="1">
      <alignment horizontal="center" vertical="center"/>
    </xf>
    <xf numFmtId="4" fontId="5" fillId="0" borderId="2" xfId="0" applyNumberFormat="1" applyFont="1" applyFill="1" applyBorder="1" applyAlignment="1">
      <alignment horizontal="right" vertical="top" wrapText="1"/>
    </xf>
    <xf numFmtId="4" fontId="5" fillId="0" borderId="2" xfId="0" applyNumberFormat="1" applyFont="1" applyFill="1" applyBorder="1" applyAlignment="1">
      <alignment horizontal="center" vertical="top"/>
    </xf>
    <xf numFmtId="4" fontId="5" fillId="0" borderId="5" xfId="0" applyNumberFormat="1" applyFont="1" applyFill="1" applyBorder="1" applyAlignment="1">
      <alignment horizontal="right" vertical="top" wrapText="1"/>
    </xf>
    <xf numFmtId="4" fontId="8" fillId="0" borderId="2" xfId="0" applyNumberFormat="1" applyFont="1" applyFill="1" applyBorder="1" applyAlignment="1">
      <alignment horizontal="right" vertical="top"/>
    </xf>
    <xf numFmtId="0" fontId="8" fillId="0" borderId="0" xfId="0" applyFont="1" applyFill="1" applyAlignment="1">
      <alignment vertical="top" wrapText="1"/>
    </xf>
    <xf numFmtId="49" fontId="5" fillId="0" borderId="1" xfId="0" applyNumberFormat="1" applyFont="1" applyFill="1" applyBorder="1" applyAlignment="1">
      <alignment horizontal="center" vertical="top"/>
    </xf>
    <xf numFmtId="49" fontId="5" fillId="0" borderId="7"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xf>
    <xf numFmtId="4" fontId="2" fillId="0" borderId="0" xfId="0" applyNumberFormat="1" applyFont="1" applyFill="1" applyBorder="1" applyAlignment="1">
      <alignment vertical="top"/>
    </xf>
    <xf numFmtId="0" fontId="2" fillId="0" borderId="0" xfId="0" applyFont="1" applyFill="1" applyBorder="1" applyAlignment="1">
      <alignment horizontal="left" vertical="top" wrapText="1"/>
    </xf>
    <xf numFmtId="4" fontId="12" fillId="0" borderId="2" xfId="0" applyNumberFormat="1" applyFont="1" applyFill="1" applyBorder="1" applyAlignment="1">
      <alignment vertical="top"/>
    </xf>
    <xf numFmtId="4" fontId="2" fillId="0" borderId="6" xfId="0" applyNumberFormat="1" applyFont="1" applyFill="1" applyBorder="1" applyAlignment="1">
      <alignment vertical="top"/>
    </xf>
    <xf numFmtId="4" fontId="1" fillId="0" borderId="7" xfId="0" applyNumberFormat="1" applyFont="1" applyFill="1" applyBorder="1" applyAlignment="1">
      <alignment horizontal="right" vertical="top"/>
    </xf>
    <xf numFmtId="0" fontId="2" fillId="0" borderId="4" xfId="0" applyFont="1" applyFill="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1" fillId="0" borderId="0" xfId="0" applyFont="1" applyFill="1" applyAlignment="1">
      <alignment vertical="top" wrapText="1"/>
    </xf>
    <xf numFmtId="49" fontId="10" fillId="0" borderId="5"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xf>
    <xf numFmtId="4" fontId="2" fillId="0" borderId="1" xfId="0" applyNumberFormat="1" applyFont="1" applyFill="1" applyBorder="1" applyAlignment="1">
      <alignment vertical="top" wrapText="1"/>
    </xf>
    <xf numFmtId="2" fontId="5" fillId="0" borderId="0" xfId="0" applyNumberFormat="1" applyFont="1" applyFill="1" applyBorder="1" applyAlignment="1">
      <alignment horizontal="center" vertical="top"/>
    </xf>
    <xf numFmtId="2" fontId="6" fillId="0" borderId="0" xfId="0" applyNumberFormat="1" applyFont="1" applyFill="1" applyBorder="1" applyAlignment="1">
      <alignment horizontal="center" vertical="top"/>
    </xf>
    <xf numFmtId="4" fontId="6" fillId="0" borderId="2" xfId="0" applyNumberFormat="1" applyFont="1" applyFill="1" applyBorder="1" applyAlignment="1">
      <alignment horizontal="center" vertical="top"/>
    </xf>
    <xf numFmtId="49" fontId="6" fillId="0" borderId="0" xfId="0" applyNumberFormat="1" applyFont="1" applyFill="1" applyAlignment="1">
      <alignment vertical="top"/>
    </xf>
    <xf numFmtId="49" fontId="6" fillId="0" borderId="0" xfId="0" applyNumberFormat="1" applyFont="1" applyFill="1" applyAlignment="1">
      <alignment horizontal="center" vertical="top"/>
    </xf>
    <xf numFmtId="4" fontId="8" fillId="0" borderId="6" xfId="0" applyNumberFormat="1" applyFont="1" applyFill="1" applyBorder="1" applyAlignment="1">
      <alignment vertical="top"/>
    </xf>
    <xf numFmtId="4" fontId="1" fillId="0" borderId="2" xfId="0" applyNumberFormat="1" applyFont="1" applyFill="1" applyBorder="1" applyAlignment="1">
      <alignment vertical="top" wrapText="1"/>
    </xf>
    <xf numFmtId="4" fontId="8" fillId="0" borderId="2" xfId="0" applyNumberFormat="1" applyFont="1" applyFill="1" applyBorder="1" applyAlignment="1">
      <alignment vertical="top" wrapText="1"/>
    </xf>
    <xf numFmtId="0" fontId="2" fillId="0" borderId="7" xfId="0" applyFont="1" applyFill="1" applyBorder="1" applyAlignment="1">
      <alignment horizontal="left" vertical="top" wrapText="1"/>
    </xf>
    <xf numFmtId="0" fontId="2" fillId="0" borderId="0" xfId="0" applyFont="1" applyFill="1" applyAlignment="1">
      <alignment vertical="center"/>
    </xf>
    <xf numFmtId="0" fontId="2" fillId="0" borderId="0" xfId="0" applyFont="1" applyFill="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vertical="top" wrapText="1"/>
    </xf>
    <xf numFmtId="0" fontId="5"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4" fontId="2" fillId="0" borderId="3" xfId="0" applyNumberFormat="1" applyFont="1" applyFill="1" applyBorder="1" applyAlignment="1">
      <alignment vertical="top"/>
    </xf>
    <xf numFmtId="4" fontId="2" fillId="0" borderId="8"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2" fillId="0" borderId="3" xfId="0" applyNumberFormat="1" applyFont="1" applyFill="1" applyBorder="1" applyAlignment="1">
      <alignment vertical="top" wrapText="1"/>
    </xf>
    <xf numFmtId="49"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top" wrapText="1"/>
    </xf>
    <xf numFmtId="0" fontId="2" fillId="0" borderId="6" xfId="0" applyFont="1" applyFill="1" applyBorder="1" applyAlignment="1">
      <alignment vertical="top"/>
    </xf>
    <xf numFmtId="4" fontId="2" fillId="0" borderId="12" xfId="0" applyNumberFormat="1" applyFont="1" applyFill="1" applyBorder="1" applyAlignment="1">
      <alignment vertical="top"/>
    </xf>
    <xf numFmtId="0" fontId="2" fillId="0" borderId="7" xfId="0" applyFont="1" applyFill="1" applyBorder="1" applyAlignment="1">
      <alignment horizontal="center" vertical="top" wrapText="1"/>
    </xf>
    <xf numFmtId="4" fontId="2" fillId="0" borderId="7" xfId="0" applyNumberFormat="1" applyFont="1" applyFill="1" applyBorder="1" applyAlignment="1">
      <alignment vertical="top"/>
    </xf>
    <xf numFmtId="4" fontId="2" fillId="0" borderId="13" xfId="0" applyNumberFormat="1"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center" wrapText="1"/>
    </xf>
    <xf numFmtId="2" fontId="2" fillId="0" borderId="2" xfId="0" applyNumberFormat="1" applyFont="1" applyFill="1" applyBorder="1" applyAlignment="1">
      <alignment vertical="top"/>
    </xf>
    <xf numFmtId="0" fontId="10" fillId="0" borderId="2" xfId="0" applyFont="1" applyFill="1" applyBorder="1" applyAlignment="1">
      <alignment horizontal="left" vertical="top" wrapText="1"/>
    </xf>
    <xf numFmtId="4" fontId="5" fillId="2" borderId="2" xfId="0" applyNumberFormat="1"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cellXfs>
  <cellStyles count="5">
    <cellStyle name="xl31" xfId="1"/>
    <cellStyle name="xl32" xfId="4"/>
    <cellStyle name="xl43" xfId="2"/>
    <cellStyle name="Обычный" xfId="0" builtinId="0"/>
    <cellStyle name="Обычный 2" xfId="3"/>
  </cellStyles>
  <dxfs count="0"/>
  <tableStyles count="0" defaultTableStyle="TableStyleMedium2" defaultPivotStyle="PivotStyleMedium9"/>
  <colors>
    <mruColors>
      <color rgb="FFFFFFCC"/>
      <color rgb="FFFF0066"/>
      <color rgb="FF0000FF"/>
      <color rgb="FF99FFCC"/>
      <color rgb="FFCCECFF"/>
      <color rgb="FFFFCC99"/>
      <color rgb="FFCCFF99"/>
      <color rgb="FFFFCCCC"/>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DB747"/>
  <sheetViews>
    <sheetView zoomScale="80" zoomScaleNormal="80" workbookViewId="0">
      <pane xSplit="9" ySplit="7" topLeftCell="J8" activePane="bottomRight" state="frozen"/>
      <selection activeCell="U74" sqref="U74"/>
      <selection pane="topRight" activeCell="U74" sqref="U74"/>
      <selection pane="bottomLeft" activeCell="U74" sqref="U74"/>
      <selection pane="bottomRight" activeCell="A12" sqref="A12"/>
    </sheetView>
  </sheetViews>
  <sheetFormatPr defaultRowHeight="15" x14ac:dyDescent="0.25"/>
  <cols>
    <col min="1" max="1" width="56.140625" style="1" customWidth="1"/>
    <col min="2" max="4" width="4" style="8" hidden="1" customWidth="1"/>
    <col min="5" max="5" width="4.28515625" style="59" customWidth="1"/>
    <col min="6" max="7" width="4" style="59" customWidth="1"/>
    <col min="8" max="8" width="15.7109375" style="75" customWidth="1"/>
    <col min="9" max="9" width="4.85546875" style="59" customWidth="1"/>
    <col min="10" max="10" width="16.28515625" style="59" customWidth="1"/>
    <col min="11" max="11" width="16.28515625" style="59" hidden="1" customWidth="1"/>
    <col min="12" max="12" width="13" style="59" hidden="1" customWidth="1"/>
    <col min="13" max="13" width="7.28515625" style="59" hidden="1" customWidth="1"/>
    <col min="14" max="15" width="13" style="59" customWidth="1"/>
    <col min="16" max="17" width="16.28515625" style="59" hidden="1" customWidth="1"/>
    <col min="18" max="18" width="15.7109375" style="59" hidden="1" customWidth="1"/>
    <col min="19" max="19" width="12.42578125" style="105" hidden="1" customWidth="1"/>
    <col min="20" max="20" width="12.85546875" style="105" hidden="1" customWidth="1"/>
    <col min="21" max="21" width="11.85546875" style="105" hidden="1" customWidth="1"/>
    <col min="22" max="22" width="16.85546875" style="59" hidden="1" customWidth="1"/>
    <col min="23" max="24" width="13.85546875" style="59" hidden="1" customWidth="1"/>
    <col min="25" max="25" width="11.140625" style="59" hidden="1" customWidth="1"/>
    <col min="26" max="26" width="16" style="65" hidden="1" customWidth="1"/>
    <col min="27" max="27" width="14.28515625" style="59" hidden="1" customWidth="1"/>
    <col min="28" max="28" width="14.7109375" style="59" hidden="1" customWidth="1"/>
    <col min="29" max="29" width="13.42578125" style="59" hidden="1" customWidth="1"/>
    <col min="30" max="30" width="16" style="59" hidden="1" customWidth="1"/>
    <col min="31" max="31" width="16.5703125" style="59" hidden="1" customWidth="1"/>
    <col min="32" max="32" width="15" style="59" hidden="1" customWidth="1"/>
    <col min="33" max="33" width="13.5703125" style="59" hidden="1" customWidth="1"/>
    <col min="34" max="34" width="14.7109375" style="59" hidden="1" customWidth="1"/>
    <col min="35" max="35" width="14.28515625" style="59" hidden="1" customWidth="1"/>
    <col min="36" max="36" width="15" style="59" hidden="1" customWidth="1"/>
    <col min="37" max="37" width="8.5703125" style="59" hidden="1" customWidth="1"/>
    <col min="38" max="38" width="15.85546875" style="59" hidden="1" customWidth="1"/>
    <col min="39" max="39" width="16.28515625" style="59" hidden="1" customWidth="1"/>
    <col min="40" max="40" width="16" style="59" hidden="1" customWidth="1"/>
    <col min="41" max="41" width="14.140625" style="59" hidden="1" customWidth="1"/>
    <col min="42" max="44" width="16.85546875" style="59" hidden="1" customWidth="1"/>
    <col min="45" max="45" width="13.5703125" style="59" hidden="1" customWidth="1"/>
    <col min="46" max="47" width="16.85546875" style="59" hidden="1" customWidth="1"/>
    <col min="48" max="48" width="16" style="59" hidden="1" customWidth="1"/>
    <col min="49" max="49" width="13.5703125" style="59" hidden="1" customWidth="1"/>
    <col min="50" max="50" width="16.85546875" style="59" hidden="1" customWidth="1"/>
    <col min="51" max="51" width="14.5703125" style="59" hidden="1" customWidth="1"/>
    <col min="52" max="52" width="13.42578125" style="59" hidden="1" customWidth="1"/>
    <col min="53" max="53" width="12" style="59" hidden="1" customWidth="1"/>
    <col min="54" max="54" width="12.42578125" style="59" hidden="1" customWidth="1"/>
    <col min="55" max="60" width="16" style="59" hidden="1" customWidth="1"/>
    <col min="61" max="61" width="15" style="59" hidden="1" customWidth="1"/>
    <col min="62" max="62" width="14.28515625" style="59" hidden="1" customWidth="1"/>
    <col min="63" max="68" width="16" style="59" hidden="1" customWidth="1"/>
    <col min="69" max="69" width="15" style="59" hidden="1" customWidth="1"/>
    <col min="70" max="70" width="16.140625" style="59" hidden="1" customWidth="1"/>
    <col min="71" max="71" width="17.7109375" style="59" hidden="1" customWidth="1"/>
    <col min="72" max="72" width="15.85546875" style="59" hidden="1" customWidth="1"/>
    <col min="73" max="73" width="10.85546875" style="59" hidden="1" customWidth="1"/>
    <col min="74" max="74" width="12.7109375" style="59" hidden="1" customWidth="1"/>
    <col min="75" max="78" width="16" style="59" hidden="1" customWidth="1"/>
    <col min="79" max="79" width="18.42578125" style="59" hidden="1" customWidth="1"/>
    <col min="80" max="80" width="14.85546875" style="59" hidden="1" customWidth="1"/>
    <col min="81" max="81" width="14.7109375" style="59" hidden="1" customWidth="1"/>
    <col min="82" max="82" width="15.5703125" style="59" hidden="1" customWidth="1"/>
    <col min="83" max="85" width="16" style="59" hidden="1" customWidth="1"/>
    <col min="86" max="86" width="14.85546875" style="59" hidden="1" customWidth="1"/>
    <col min="87" max="87" width="17" style="59" hidden="1" customWidth="1"/>
    <col min="88" max="88" width="14.85546875" style="59" hidden="1" customWidth="1"/>
    <col min="89" max="89" width="13.5703125" style="59" hidden="1" customWidth="1"/>
    <col min="90" max="90" width="16" style="8" hidden="1" customWidth="1"/>
    <col min="91" max="91" width="18.42578125" style="8" hidden="1" customWidth="1"/>
    <col min="92" max="92" width="14.85546875" style="8" hidden="1" customWidth="1"/>
    <col min="93" max="93" width="14.7109375" style="8" hidden="1" customWidth="1"/>
    <col min="94" max="94" width="15.5703125" style="8" hidden="1" customWidth="1"/>
    <col min="95" max="97" width="16" style="8" hidden="1" customWidth="1"/>
    <col min="98" max="98" width="14.85546875" style="8" hidden="1" customWidth="1"/>
    <col min="99" max="99" width="17" style="8" hidden="1" customWidth="1"/>
    <col min="100" max="100" width="14.85546875" style="8" hidden="1" customWidth="1"/>
    <col min="101" max="101" width="13.5703125" style="8" hidden="1" customWidth="1"/>
    <col min="102" max="102" width="10.85546875" style="8" hidden="1" customWidth="1"/>
    <col min="103" max="103" width="12.7109375" style="8" hidden="1" customWidth="1"/>
    <col min="104" max="106" width="16" style="8" hidden="1" customWidth="1"/>
    <col min="107" max="200" width="9.140625" style="8"/>
    <col min="201" max="201" width="1.42578125" style="8" customWidth="1"/>
    <col min="202" max="202" width="59.5703125" style="8" customWidth="1"/>
    <col min="203" max="203" width="9.140625" style="8" customWidth="1"/>
    <col min="204" max="205" width="3.85546875" style="8" customWidth="1"/>
    <col min="206" max="206" width="10.5703125" style="8" customWidth="1"/>
    <col min="207" max="207" width="3.85546875" style="8" customWidth="1"/>
    <col min="208" max="210" width="14.42578125" style="8" customWidth="1"/>
    <col min="211" max="211" width="4.140625" style="8" customWidth="1"/>
    <col min="212" max="212" width="15" style="8" customWidth="1"/>
    <col min="213" max="214" width="9.140625" style="8" customWidth="1"/>
    <col min="215" max="215" width="11.5703125" style="8" customWidth="1"/>
    <col min="216" max="216" width="18.140625" style="8" customWidth="1"/>
    <col min="217" max="217" width="13.140625" style="8" customWidth="1"/>
    <col min="218" max="218" width="12.28515625" style="8" customWidth="1"/>
    <col min="219" max="456" width="9.140625" style="8"/>
    <col min="457" max="457" width="1.42578125" style="8" customWidth="1"/>
    <col min="458" max="458" width="59.5703125" style="8" customWidth="1"/>
    <col min="459" max="459" width="9.140625" style="8" customWidth="1"/>
    <col min="460" max="461" width="3.85546875" style="8" customWidth="1"/>
    <col min="462" max="462" width="10.5703125" style="8" customWidth="1"/>
    <col min="463" max="463" width="3.85546875" style="8" customWidth="1"/>
    <col min="464" max="466" width="14.42578125" style="8" customWidth="1"/>
    <col min="467" max="467" width="4.140625" style="8" customWidth="1"/>
    <col min="468" max="468" width="15" style="8" customWidth="1"/>
    <col min="469" max="470" width="9.140625" style="8" customWidth="1"/>
    <col min="471" max="471" width="11.5703125" style="8" customWidth="1"/>
    <col min="472" max="472" width="18.140625" style="8" customWidth="1"/>
    <col min="473" max="473" width="13.140625" style="8" customWidth="1"/>
    <col min="474" max="474" width="12.28515625" style="8" customWidth="1"/>
    <col min="475" max="712" width="9.140625" style="8"/>
    <col min="713" max="713" width="1.42578125" style="8" customWidth="1"/>
    <col min="714" max="714" width="59.5703125" style="8" customWidth="1"/>
    <col min="715" max="715" width="9.140625" style="8" customWidth="1"/>
    <col min="716" max="717" width="3.85546875" style="8" customWidth="1"/>
    <col min="718" max="718" width="10.5703125" style="8" customWidth="1"/>
    <col min="719" max="719" width="3.85546875" style="8" customWidth="1"/>
    <col min="720" max="722" width="14.42578125" style="8" customWidth="1"/>
    <col min="723" max="723" width="4.140625" style="8" customWidth="1"/>
    <col min="724" max="724" width="15" style="8" customWidth="1"/>
    <col min="725" max="726" width="9.140625" style="8" customWidth="1"/>
    <col min="727" max="727" width="11.5703125" style="8" customWidth="1"/>
    <col min="728" max="728" width="18.140625" style="8" customWidth="1"/>
    <col min="729" max="729" width="13.140625" style="8" customWidth="1"/>
    <col min="730" max="730" width="12.28515625" style="8" customWidth="1"/>
    <col min="731" max="968" width="9.140625" style="8"/>
    <col min="969" max="969" width="1.42578125" style="8" customWidth="1"/>
    <col min="970" max="970" width="59.5703125" style="8" customWidth="1"/>
    <col min="971" max="971" width="9.140625" style="8" customWidth="1"/>
    <col min="972" max="973" width="3.85546875" style="8" customWidth="1"/>
    <col min="974" max="974" width="10.5703125" style="8" customWidth="1"/>
    <col min="975" max="975" width="3.85546875" style="8" customWidth="1"/>
    <col min="976" max="978" width="14.42578125" style="8" customWidth="1"/>
    <col min="979" max="979" width="4.140625" style="8" customWidth="1"/>
    <col min="980" max="980" width="15" style="8" customWidth="1"/>
    <col min="981" max="982" width="9.140625" style="8" customWidth="1"/>
    <col min="983" max="983" width="11.5703125" style="8" customWidth="1"/>
    <col min="984" max="984" width="18.140625" style="8" customWidth="1"/>
    <col min="985" max="985" width="13.140625" style="8" customWidth="1"/>
    <col min="986" max="986" width="12.28515625" style="8" customWidth="1"/>
    <col min="987" max="1224" width="9.140625" style="8"/>
    <col min="1225" max="1225" width="1.42578125" style="8" customWidth="1"/>
    <col min="1226" max="1226" width="59.5703125" style="8" customWidth="1"/>
    <col min="1227" max="1227" width="9.140625" style="8" customWidth="1"/>
    <col min="1228" max="1229" width="3.85546875" style="8" customWidth="1"/>
    <col min="1230" max="1230" width="10.5703125" style="8" customWidth="1"/>
    <col min="1231" max="1231" width="3.85546875" style="8" customWidth="1"/>
    <col min="1232" max="1234" width="14.42578125" style="8" customWidth="1"/>
    <col min="1235" max="1235" width="4.140625" style="8" customWidth="1"/>
    <col min="1236" max="1236" width="15" style="8" customWidth="1"/>
    <col min="1237" max="1238" width="9.140625" style="8" customWidth="1"/>
    <col min="1239" max="1239" width="11.5703125" style="8" customWidth="1"/>
    <col min="1240" max="1240" width="18.140625" style="8" customWidth="1"/>
    <col min="1241" max="1241" width="13.140625" style="8" customWidth="1"/>
    <col min="1242" max="1242" width="12.28515625" style="8" customWidth="1"/>
    <col min="1243" max="1480" width="9.140625" style="8"/>
    <col min="1481" max="1481" width="1.42578125" style="8" customWidth="1"/>
    <col min="1482" max="1482" width="59.5703125" style="8" customWidth="1"/>
    <col min="1483" max="1483" width="9.140625" style="8" customWidth="1"/>
    <col min="1484" max="1485" width="3.85546875" style="8" customWidth="1"/>
    <col min="1486" max="1486" width="10.5703125" style="8" customWidth="1"/>
    <col min="1487" max="1487" width="3.85546875" style="8" customWidth="1"/>
    <col min="1488" max="1490" width="14.42578125" style="8" customWidth="1"/>
    <col min="1491" max="1491" width="4.140625" style="8" customWidth="1"/>
    <col min="1492" max="1492" width="15" style="8" customWidth="1"/>
    <col min="1493" max="1494" width="9.140625" style="8" customWidth="1"/>
    <col min="1495" max="1495" width="11.5703125" style="8" customWidth="1"/>
    <col min="1496" max="1496" width="18.140625" style="8" customWidth="1"/>
    <col min="1497" max="1497" width="13.140625" style="8" customWidth="1"/>
    <col min="1498" max="1498" width="12.28515625" style="8" customWidth="1"/>
    <col min="1499" max="1736" width="9.140625" style="8"/>
    <col min="1737" max="1737" width="1.42578125" style="8" customWidth="1"/>
    <col min="1738" max="1738" width="59.5703125" style="8" customWidth="1"/>
    <col min="1739" max="1739" width="9.140625" style="8" customWidth="1"/>
    <col min="1740" max="1741" width="3.85546875" style="8" customWidth="1"/>
    <col min="1742" max="1742" width="10.5703125" style="8" customWidth="1"/>
    <col min="1743" max="1743" width="3.85546875" style="8" customWidth="1"/>
    <col min="1744" max="1746" width="14.42578125" style="8" customWidth="1"/>
    <col min="1747" max="1747" width="4.140625" style="8" customWidth="1"/>
    <col min="1748" max="1748" width="15" style="8" customWidth="1"/>
    <col min="1749" max="1750" width="9.140625" style="8" customWidth="1"/>
    <col min="1751" max="1751" width="11.5703125" style="8" customWidth="1"/>
    <col min="1752" max="1752" width="18.140625" style="8" customWidth="1"/>
    <col min="1753" max="1753" width="13.140625" style="8" customWidth="1"/>
    <col min="1754" max="1754" width="12.28515625" style="8" customWidth="1"/>
    <col min="1755" max="1992" width="9.140625" style="8"/>
    <col min="1993" max="1993" width="1.42578125" style="8" customWidth="1"/>
    <col min="1994" max="1994" width="59.5703125" style="8" customWidth="1"/>
    <col min="1995" max="1995" width="9.140625" style="8" customWidth="1"/>
    <col min="1996" max="1997" width="3.85546875" style="8" customWidth="1"/>
    <col min="1998" max="1998" width="10.5703125" style="8" customWidth="1"/>
    <col min="1999" max="1999" width="3.85546875" style="8" customWidth="1"/>
    <col min="2000" max="2002" width="14.42578125" style="8" customWidth="1"/>
    <col min="2003" max="2003" width="4.140625" style="8" customWidth="1"/>
    <col min="2004" max="2004" width="15" style="8" customWidth="1"/>
    <col min="2005" max="2006" width="9.140625" style="8" customWidth="1"/>
    <col min="2007" max="2007" width="11.5703125" style="8" customWidth="1"/>
    <col min="2008" max="2008" width="18.140625" style="8" customWidth="1"/>
    <col min="2009" max="2009" width="13.140625" style="8" customWidth="1"/>
    <col min="2010" max="2010" width="12.28515625" style="8" customWidth="1"/>
    <col min="2011" max="2248" width="9.140625" style="8"/>
    <col min="2249" max="2249" width="1.42578125" style="8" customWidth="1"/>
    <col min="2250" max="2250" width="59.5703125" style="8" customWidth="1"/>
    <col min="2251" max="2251" width="9.140625" style="8" customWidth="1"/>
    <col min="2252" max="2253" width="3.85546875" style="8" customWidth="1"/>
    <col min="2254" max="2254" width="10.5703125" style="8" customWidth="1"/>
    <col min="2255" max="2255" width="3.85546875" style="8" customWidth="1"/>
    <col min="2256" max="2258" width="14.42578125" style="8" customWidth="1"/>
    <col min="2259" max="2259" width="4.140625" style="8" customWidth="1"/>
    <col min="2260" max="2260" width="15" style="8" customWidth="1"/>
    <col min="2261" max="2262" width="9.140625" style="8" customWidth="1"/>
    <col min="2263" max="2263" width="11.5703125" style="8" customWidth="1"/>
    <col min="2264" max="2264" width="18.140625" style="8" customWidth="1"/>
    <col min="2265" max="2265" width="13.140625" style="8" customWidth="1"/>
    <col min="2266" max="2266" width="12.28515625" style="8" customWidth="1"/>
    <col min="2267" max="2504" width="9.140625" style="8"/>
    <col min="2505" max="2505" width="1.42578125" style="8" customWidth="1"/>
    <col min="2506" max="2506" width="59.5703125" style="8" customWidth="1"/>
    <col min="2507" max="2507" width="9.140625" style="8" customWidth="1"/>
    <col min="2508" max="2509" width="3.85546875" style="8" customWidth="1"/>
    <col min="2510" max="2510" width="10.5703125" style="8" customWidth="1"/>
    <col min="2511" max="2511" width="3.85546875" style="8" customWidth="1"/>
    <col min="2512" max="2514" width="14.42578125" style="8" customWidth="1"/>
    <col min="2515" max="2515" width="4.140625" style="8" customWidth="1"/>
    <col min="2516" max="2516" width="15" style="8" customWidth="1"/>
    <col min="2517" max="2518" width="9.140625" style="8" customWidth="1"/>
    <col min="2519" max="2519" width="11.5703125" style="8" customWidth="1"/>
    <col min="2520" max="2520" width="18.140625" style="8" customWidth="1"/>
    <col min="2521" max="2521" width="13.140625" style="8" customWidth="1"/>
    <col min="2522" max="2522" width="12.28515625" style="8" customWidth="1"/>
    <col min="2523" max="2760" width="9.140625" style="8"/>
    <col min="2761" max="2761" width="1.42578125" style="8" customWidth="1"/>
    <col min="2762" max="2762" width="59.5703125" style="8" customWidth="1"/>
    <col min="2763" max="2763" width="9.140625" style="8" customWidth="1"/>
    <col min="2764" max="2765" width="3.85546875" style="8" customWidth="1"/>
    <col min="2766" max="2766" width="10.5703125" style="8" customWidth="1"/>
    <col min="2767" max="2767" width="3.85546875" style="8" customWidth="1"/>
    <col min="2768" max="2770" width="14.42578125" style="8" customWidth="1"/>
    <col min="2771" max="2771" width="4.140625" style="8" customWidth="1"/>
    <col min="2772" max="2772" width="15" style="8" customWidth="1"/>
    <col min="2773" max="2774" width="9.140625" style="8" customWidth="1"/>
    <col min="2775" max="2775" width="11.5703125" style="8" customWidth="1"/>
    <col min="2776" max="2776" width="18.140625" style="8" customWidth="1"/>
    <col min="2777" max="2777" width="13.140625" style="8" customWidth="1"/>
    <col min="2778" max="2778" width="12.28515625" style="8" customWidth="1"/>
    <col min="2779" max="3016" width="9.140625" style="8"/>
    <col min="3017" max="3017" width="1.42578125" style="8" customWidth="1"/>
    <col min="3018" max="3018" width="59.5703125" style="8" customWidth="1"/>
    <col min="3019" max="3019" width="9.140625" style="8" customWidth="1"/>
    <col min="3020" max="3021" width="3.85546875" style="8" customWidth="1"/>
    <col min="3022" max="3022" width="10.5703125" style="8" customWidth="1"/>
    <col min="3023" max="3023" width="3.85546875" style="8" customWidth="1"/>
    <col min="3024" max="3026" width="14.42578125" style="8" customWidth="1"/>
    <col min="3027" max="3027" width="4.140625" style="8" customWidth="1"/>
    <col min="3028" max="3028" width="15" style="8" customWidth="1"/>
    <col min="3029" max="3030" width="9.140625" style="8" customWidth="1"/>
    <col min="3031" max="3031" width="11.5703125" style="8" customWidth="1"/>
    <col min="3032" max="3032" width="18.140625" style="8" customWidth="1"/>
    <col min="3033" max="3033" width="13.140625" style="8" customWidth="1"/>
    <col min="3034" max="3034" width="12.28515625" style="8" customWidth="1"/>
    <col min="3035" max="3272" width="9.140625" style="8"/>
    <col min="3273" max="3273" width="1.42578125" style="8" customWidth="1"/>
    <col min="3274" max="3274" width="59.5703125" style="8" customWidth="1"/>
    <col min="3275" max="3275" width="9.140625" style="8" customWidth="1"/>
    <col min="3276" max="3277" width="3.85546875" style="8" customWidth="1"/>
    <col min="3278" max="3278" width="10.5703125" style="8" customWidth="1"/>
    <col min="3279" max="3279" width="3.85546875" style="8" customWidth="1"/>
    <col min="3280" max="3282" width="14.42578125" style="8" customWidth="1"/>
    <col min="3283" max="3283" width="4.140625" style="8" customWidth="1"/>
    <col min="3284" max="3284" width="15" style="8" customWidth="1"/>
    <col min="3285" max="3286" width="9.140625" style="8" customWidth="1"/>
    <col min="3287" max="3287" width="11.5703125" style="8" customWidth="1"/>
    <col min="3288" max="3288" width="18.140625" style="8" customWidth="1"/>
    <col min="3289" max="3289" width="13.140625" style="8" customWidth="1"/>
    <col min="3290" max="3290" width="12.28515625" style="8" customWidth="1"/>
    <col min="3291" max="3528" width="9.140625" style="8"/>
    <col min="3529" max="3529" width="1.42578125" style="8" customWidth="1"/>
    <col min="3530" max="3530" width="59.5703125" style="8" customWidth="1"/>
    <col min="3531" max="3531" width="9.140625" style="8" customWidth="1"/>
    <col min="3532" max="3533" width="3.85546875" style="8" customWidth="1"/>
    <col min="3534" max="3534" width="10.5703125" style="8" customWidth="1"/>
    <col min="3535" max="3535" width="3.85546875" style="8" customWidth="1"/>
    <col min="3536" max="3538" width="14.42578125" style="8" customWidth="1"/>
    <col min="3539" max="3539" width="4.140625" style="8" customWidth="1"/>
    <col min="3540" max="3540" width="15" style="8" customWidth="1"/>
    <col min="3541" max="3542" width="9.140625" style="8" customWidth="1"/>
    <col min="3543" max="3543" width="11.5703125" style="8" customWidth="1"/>
    <col min="3544" max="3544" width="18.140625" style="8" customWidth="1"/>
    <col min="3545" max="3545" width="13.140625" style="8" customWidth="1"/>
    <col min="3546" max="3546" width="12.28515625" style="8" customWidth="1"/>
    <col min="3547" max="3784" width="9.140625" style="8"/>
    <col min="3785" max="3785" width="1.42578125" style="8" customWidth="1"/>
    <col min="3786" max="3786" width="59.5703125" style="8" customWidth="1"/>
    <col min="3787" max="3787" width="9.140625" style="8" customWidth="1"/>
    <col min="3788" max="3789" width="3.85546875" style="8" customWidth="1"/>
    <col min="3790" max="3790" width="10.5703125" style="8" customWidth="1"/>
    <col min="3791" max="3791" width="3.85546875" style="8" customWidth="1"/>
    <col min="3792" max="3794" width="14.42578125" style="8" customWidth="1"/>
    <col min="3795" max="3795" width="4.140625" style="8" customWidth="1"/>
    <col min="3796" max="3796" width="15" style="8" customWidth="1"/>
    <col min="3797" max="3798" width="9.140625" style="8" customWidth="1"/>
    <col min="3799" max="3799" width="11.5703125" style="8" customWidth="1"/>
    <col min="3800" max="3800" width="18.140625" style="8" customWidth="1"/>
    <col min="3801" max="3801" width="13.140625" style="8" customWidth="1"/>
    <col min="3802" max="3802" width="12.28515625" style="8" customWidth="1"/>
    <col min="3803" max="4040" width="9.140625" style="8"/>
    <col min="4041" max="4041" width="1.42578125" style="8" customWidth="1"/>
    <col min="4042" max="4042" width="59.5703125" style="8" customWidth="1"/>
    <col min="4043" max="4043" width="9.140625" style="8" customWidth="1"/>
    <col min="4044" max="4045" width="3.85546875" style="8" customWidth="1"/>
    <col min="4046" max="4046" width="10.5703125" style="8" customWidth="1"/>
    <col min="4047" max="4047" width="3.85546875" style="8" customWidth="1"/>
    <col min="4048" max="4050" width="14.42578125" style="8" customWidth="1"/>
    <col min="4051" max="4051" width="4.140625" style="8" customWidth="1"/>
    <col min="4052" max="4052" width="15" style="8" customWidth="1"/>
    <col min="4053" max="4054" width="9.140625" style="8" customWidth="1"/>
    <col min="4055" max="4055" width="11.5703125" style="8" customWidth="1"/>
    <col min="4056" max="4056" width="18.140625" style="8" customWidth="1"/>
    <col min="4057" max="4057" width="13.140625" style="8" customWidth="1"/>
    <col min="4058" max="4058" width="12.28515625" style="8" customWidth="1"/>
    <col min="4059" max="4296" width="9.140625" style="8"/>
    <col min="4297" max="4297" width="1.42578125" style="8" customWidth="1"/>
    <col min="4298" max="4298" width="59.5703125" style="8" customWidth="1"/>
    <col min="4299" max="4299" width="9.140625" style="8" customWidth="1"/>
    <col min="4300" max="4301" width="3.85546875" style="8" customWidth="1"/>
    <col min="4302" max="4302" width="10.5703125" style="8" customWidth="1"/>
    <col min="4303" max="4303" width="3.85546875" style="8" customWidth="1"/>
    <col min="4304" max="4306" width="14.42578125" style="8" customWidth="1"/>
    <col min="4307" max="4307" width="4.140625" style="8" customWidth="1"/>
    <col min="4308" max="4308" width="15" style="8" customWidth="1"/>
    <col min="4309" max="4310" width="9.140625" style="8" customWidth="1"/>
    <col min="4311" max="4311" width="11.5703125" style="8" customWidth="1"/>
    <col min="4312" max="4312" width="18.140625" style="8" customWidth="1"/>
    <col min="4313" max="4313" width="13.140625" style="8" customWidth="1"/>
    <col min="4314" max="4314" width="12.28515625" style="8" customWidth="1"/>
    <col min="4315" max="4552" width="9.140625" style="8"/>
    <col min="4553" max="4553" width="1.42578125" style="8" customWidth="1"/>
    <col min="4554" max="4554" width="59.5703125" style="8" customWidth="1"/>
    <col min="4555" max="4555" width="9.140625" style="8" customWidth="1"/>
    <col min="4556" max="4557" width="3.85546875" style="8" customWidth="1"/>
    <col min="4558" max="4558" width="10.5703125" style="8" customWidth="1"/>
    <col min="4559" max="4559" width="3.85546875" style="8" customWidth="1"/>
    <col min="4560" max="4562" width="14.42578125" style="8" customWidth="1"/>
    <col min="4563" max="4563" width="4.140625" style="8" customWidth="1"/>
    <col min="4564" max="4564" width="15" style="8" customWidth="1"/>
    <col min="4565" max="4566" width="9.140625" style="8" customWidth="1"/>
    <col min="4567" max="4567" width="11.5703125" style="8" customWidth="1"/>
    <col min="4568" max="4568" width="18.140625" style="8" customWidth="1"/>
    <col min="4569" max="4569" width="13.140625" style="8" customWidth="1"/>
    <col min="4570" max="4570" width="12.28515625" style="8" customWidth="1"/>
    <col min="4571" max="4808" width="9.140625" style="8"/>
    <col min="4809" max="4809" width="1.42578125" style="8" customWidth="1"/>
    <col min="4810" max="4810" width="59.5703125" style="8" customWidth="1"/>
    <col min="4811" max="4811" width="9.140625" style="8" customWidth="1"/>
    <col min="4812" max="4813" width="3.85546875" style="8" customWidth="1"/>
    <col min="4814" max="4814" width="10.5703125" style="8" customWidth="1"/>
    <col min="4815" max="4815" width="3.85546875" style="8" customWidth="1"/>
    <col min="4816" max="4818" width="14.42578125" style="8" customWidth="1"/>
    <col min="4819" max="4819" width="4.140625" style="8" customWidth="1"/>
    <col min="4820" max="4820" width="15" style="8" customWidth="1"/>
    <col min="4821" max="4822" width="9.140625" style="8" customWidth="1"/>
    <col min="4823" max="4823" width="11.5703125" style="8" customWidth="1"/>
    <col min="4824" max="4824" width="18.140625" style="8" customWidth="1"/>
    <col min="4825" max="4825" width="13.140625" style="8" customWidth="1"/>
    <col min="4826" max="4826" width="12.28515625" style="8" customWidth="1"/>
    <col min="4827" max="5064" width="9.140625" style="8"/>
    <col min="5065" max="5065" width="1.42578125" style="8" customWidth="1"/>
    <col min="5066" max="5066" width="59.5703125" style="8" customWidth="1"/>
    <col min="5067" max="5067" width="9.140625" style="8" customWidth="1"/>
    <col min="5068" max="5069" width="3.85546875" style="8" customWidth="1"/>
    <col min="5070" max="5070" width="10.5703125" style="8" customWidth="1"/>
    <col min="5071" max="5071" width="3.85546875" style="8" customWidth="1"/>
    <col min="5072" max="5074" width="14.42578125" style="8" customWidth="1"/>
    <col min="5075" max="5075" width="4.140625" style="8" customWidth="1"/>
    <col min="5076" max="5076" width="15" style="8" customWidth="1"/>
    <col min="5077" max="5078" width="9.140625" style="8" customWidth="1"/>
    <col min="5079" max="5079" width="11.5703125" style="8" customWidth="1"/>
    <col min="5080" max="5080" width="18.140625" style="8" customWidth="1"/>
    <col min="5081" max="5081" width="13.140625" style="8" customWidth="1"/>
    <col min="5082" max="5082" width="12.28515625" style="8" customWidth="1"/>
    <col min="5083" max="5320" width="9.140625" style="8"/>
    <col min="5321" max="5321" width="1.42578125" style="8" customWidth="1"/>
    <col min="5322" max="5322" width="59.5703125" style="8" customWidth="1"/>
    <col min="5323" max="5323" width="9.140625" style="8" customWidth="1"/>
    <col min="5324" max="5325" width="3.85546875" style="8" customWidth="1"/>
    <col min="5326" max="5326" width="10.5703125" style="8" customWidth="1"/>
    <col min="5327" max="5327" width="3.85546875" style="8" customWidth="1"/>
    <col min="5328" max="5330" width="14.42578125" style="8" customWidth="1"/>
    <col min="5331" max="5331" width="4.140625" style="8" customWidth="1"/>
    <col min="5332" max="5332" width="15" style="8" customWidth="1"/>
    <col min="5333" max="5334" width="9.140625" style="8" customWidth="1"/>
    <col min="5335" max="5335" width="11.5703125" style="8" customWidth="1"/>
    <col min="5336" max="5336" width="18.140625" style="8" customWidth="1"/>
    <col min="5337" max="5337" width="13.140625" style="8" customWidth="1"/>
    <col min="5338" max="5338" width="12.28515625" style="8" customWidth="1"/>
    <col min="5339" max="5576" width="9.140625" style="8"/>
    <col min="5577" max="5577" width="1.42578125" style="8" customWidth="1"/>
    <col min="5578" max="5578" width="59.5703125" style="8" customWidth="1"/>
    <col min="5579" max="5579" width="9.140625" style="8" customWidth="1"/>
    <col min="5580" max="5581" width="3.85546875" style="8" customWidth="1"/>
    <col min="5582" max="5582" width="10.5703125" style="8" customWidth="1"/>
    <col min="5583" max="5583" width="3.85546875" style="8" customWidth="1"/>
    <col min="5584" max="5586" width="14.42578125" style="8" customWidth="1"/>
    <col min="5587" max="5587" width="4.140625" style="8" customWidth="1"/>
    <col min="5588" max="5588" width="15" style="8" customWidth="1"/>
    <col min="5589" max="5590" width="9.140625" style="8" customWidth="1"/>
    <col min="5591" max="5591" width="11.5703125" style="8" customWidth="1"/>
    <col min="5592" max="5592" width="18.140625" style="8" customWidth="1"/>
    <col min="5593" max="5593" width="13.140625" style="8" customWidth="1"/>
    <col min="5594" max="5594" width="12.28515625" style="8" customWidth="1"/>
    <col min="5595" max="5832" width="9.140625" style="8"/>
    <col min="5833" max="5833" width="1.42578125" style="8" customWidth="1"/>
    <col min="5834" max="5834" width="59.5703125" style="8" customWidth="1"/>
    <col min="5835" max="5835" width="9.140625" style="8" customWidth="1"/>
    <col min="5836" max="5837" width="3.85546875" style="8" customWidth="1"/>
    <col min="5838" max="5838" width="10.5703125" style="8" customWidth="1"/>
    <col min="5839" max="5839" width="3.85546875" style="8" customWidth="1"/>
    <col min="5840" max="5842" width="14.42578125" style="8" customWidth="1"/>
    <col min="5843" max="5843" width="4.140625" style="8" customWidth="1"/>
    <col min="5844" max="5844" width="15" style="8" customWidth="1"/>
    <col min="5845" max="5846" width="9.140625" style="8" customWidth="1"/>
    <col min="5847" max="5847" width="11.5703125" style="8" customWidth="1"/>
    <col min="5848" max="5848" width="18.140625" style="8" customWidth="1"/>
    <col min="5849" max="5849" width="13.140625" style="8" customWidth="1"/>
    <col min="5850" max="5850" width="12.28515625" style="8" customWidth="1"/>
    <col min="5851" max="6088" width="9.140625" style="8"/>
    <col min="6089" max="6089" width="1.42578125" style="8" customWidth="1"/>
    <col min="6090" max="6090" width="59.5703125" style="8" customWidth="1"/>
    <col min="6091" max="6091" width="9.140625" style="8" customWidth="1"/>
    <col min="6092" max="6093" width="3.85546875" style="8" customWidth="1"/>
    <col min="6094" max="6094" width="10.5703125" style="8" customWidth="1"/>
    <col min="6095" max="6095" width="3.85546875" style="8" customWidth="1"/>
    <col min="6096" max="6098" width="14.42578125" style="8" customWidth="1"/>
    <col min="6099" max="6099" width="4.140625" style="8" customWidth="1"/>
    <col min="6100" max="6100" width="15" style="8" customWidth="1"/>
    <col min="6101" max="6102" width="9.140625" style="8" customWidth="1"/>
    <col min="6103" max="6103" width="11.5703125" style="8" customWidth="1"/>
    <col min="6104" max="6104" width="18.140625" style="8" customWidth="1"/>
    <col min="6105" max="6105" width="13.140625" style="8" customWidth="1"/>
    <col min="6106" max="6106" width="12.28515625" style="8" customWidth="1"/>
    <col min="6107" max="6344" width="9.140625" style="8"/>
    <col min="6345" max="6345" width="1.42578125" style="8" customWidth="1"/>
    <col min="6346" max="6346" width="59.5703125" style="8" customWidth="1"/>
    <col min="6347" max="6347" width="9.140625" style="8" customWidth="1"/>
    <col min="6348" max="6349" width="3.85546875" style="8" customWidth="1"/>
    <col min="6350" max="6350" width="10.5703125" style="8" customWidth="1"/>
    <col min="6351" max="6351" width="3.85546875" style="8" customWidth="1"/>
    <col min="6352" max="6354" width="14.42578125" style="8" customWidth="1"/>
    <col min="6355" max="6355" width="4.140625" style="8" customWidth="1"/>
    <col min="6356" max="6356" width="15" style="8" customWidth="1"/>
    <col min="6357" max="6358" width="9.140625" style="8" customWidth="1"/>
    <col min="6359" max="6359" width="11.5703125" style="8" customWidth="1"/>
    <col min="6360" max="6360" width="18.140625" style="8" customWidth="1"/>
    <col min="6361" max="6361" width="13.140625" style="8" customWidth="1"/>
    <col min="6362" max="6362" width="12.28515625" style="8" customWidth="1"/>
    <col min="6363" max="6600" width="9.140625" style="8"/>
    <col min="6601" max="6601" width="1.42578125" style="8" customWidth="1"/>
    <col min="6602" max="6602" width="59.5703125" style="8" customWidth="1"/>
    <col min="6603" max="6603" width="9.140625" style="8" customWidth="1"/>
    <col min="6604" max="6605" width="3.85546875" style="8" customWidth="1"/>
    <col min="6606" max="6606" width="10.5703125" style="8" customWidth="1"/>
    <col min="6607" max="6607" width="3.85546875" style="8" customWidth="1"/>
    <col min="6608" max="6610" width="14.42578125" style="8" customWidth="1"/>
    <col min="6611" max="6611" width="4.140625" style="8" customWidth="1"/>
    <col min="6612" max="6612" width="15" style="8" customWidth="1"/>
    <col min="6613" max="6614" width="9.140625" style="8" customWidth="1"/>
    <col min="6615" max="6615" width="11.5703125" style="8" customWidth="1"/>
    <col min="6616" max="6616" width="18.140625" style="8" customWidth="1"/>
    <col min="6617" max="6617" width="13.140625" style="8" customWidth="1"/>
    <col min="6618" max="6618" width="12.28515625" style="8" customWidth="1"/>
    <col min="6619" max="6856" width="9.140625" style="8"/>
    <col min="6857" max="6857" width="1.42578125" style="8" customWidth="1"/>
    <col min="6858" max="6858" width="59.5703125" style="8" customWidth="1"/>
    <col min="6859" max="6859" width="9.140625" style="8" customWidth="1"/>
    <col min="6860" max="6861" width="3.85546875" style="8" customWidth="1"/>
    <col min="6862" max="6862" width="10.5703125" style="8" customWidth="1"/>
    <col min="6863" max="6863" width="3.85546875" style="8" customWidth="1"/>
    <col min="6864" max="6866" width="14.42578125" style="8" customWidth="1"/>
    <col min="6867" max="6867" width="4.140625" style="8" customWidth="1"/>
    <col min="6868" max="6868" width="15" style="8" customWidth="1"/>
    <col min="6869" max="6870" width="9.140625" style="8" customWidth="1"/>
    <col min="6871" max="6871" width="11.5703125" style="8" customWidth="1"/>
    <col min="6872" max="6872" width="18.140625" style="8" customWidth="1"/>
    <col min="6873" max="6873" width="13.140625" style="8" customWidth="1"/>
    <col min="6874" max="6874" width="12.28515625" style="8" customWidth="1"/>
    <col min="6875" max="7112" width="9.140625" style="8"/>
    <col min="7113" max="7113" width="1.42578125" style="8" customWidth="1"/>
    <col min="7114" max="7114" width="59.5703125" style="8" customWidth="1"/>
    <col min="7115" max="7115" width="9.140625" style="8" customWidth="1"/>
    <col min="7116" max="7117" width="3.85546875" style="8" customWidth="1"/>
    <col min="7118" max="7118" width="10.5703125" style="8" customWidth="1"/>
    <col min="7119" max="7119" width="3.85546875" style="8" customWidth="1"/>
    <col min="7120" max="7122" width="14.42578125" style="8" customWidth="1"/>
    <col min="7123" max="7123" width="4.140625" style="8" customWidth="1"/>
    <col min="7124" max="7124" width="15" style="8" customWidth="1"/>
    <col min="7125" max="7126" width="9.140625" style="8" customWidth="1"/>
    <col min="7127" max="7127" width="11.5703125" style="8" customWidth="1"/>
    <col min="7128" max="7128" width="18.140625" style="8" customWidth="1"/>
    <col min="7129" max="7129" width="13.140625" style="8" customWidth="1"/>
    <col min="7130" max="7130" width="12.28515625" style="8" customWidth="1"/>
    <col min="7131" max="7368" width="9.140625" style="8"/>
    <col min="7369" max="7369" width="1.42578125" style="8" customWidth="1"/>
    <col min="7370" max="7370" width="59.5703125" style="8" customWidth="1"/>
    <col min="7371" max="7371" width="9.140625" style="8" customWidth="1"/>
    <col min="7372" max="7373" width="3.85546875" style="8" customWidth="1"/>
    <col min="7374" max="7374" width="10.5703125" style="8" customWidth="1"/>
    <col min="7375" max="7375" width="3.85546875" style="8" customWidth="1"/>
    <col min="7376" max="7378" width="14.42578125" style="8" customWidth="1"/>
    <col min="7379" max="7379" width="4.140625" style="8" customWidth="1"/>
    <col min="7380" max="7380" width="15" style="8" customWidth="1"/>
    <col min="7381" max="7382" width="9.140625" style="8" customWidth="1"/>
    <col min="7383" max="7383" width="11.5703125" style="8" customWidth="1"/>
    <col min="7384" max="7384" width="18.140625" style="8" customWidth="1"/>
    <col min="7385" max="7385" width="13.140625" style="8" customWidth="1"/>
    <col min="7386" max="7386" width="12.28515625" style="8" customWidth="1"/>
    <col min="7387" max="7624" width="9.140625" style="8"/>
    <col min="7625" max="7625" width="1.42578125" style="8" customWidth="1"/>
    <col min="7626" max="7626" width="59.5703125" style="8" customWidth="1"/>
    <col min="7627" max="7627" width="9.140625" style="8" customWidth="1"/>
    <col min="7628" max="7629" width="3.85546875" style="8" customWidth="1"/>
    <col min="7630" max="7630" width="10.5703125" style="8" customWidth="1"/>
    <col min="7631" max="7631" width="3.85546875" style="8" customWidth="1"/>
    <col min="7632" max="7634" width="14.42578125" style="8" customWidth="1"/>
    <col min="7635" max="7635" width="4.140625" style="8" customWidth="1"/>
    <col min="7636" max="7636" width="15" style="8" customWidth="1"/>
    <col min="7637" max="7638" width="9.140625" style="8" customWidth="1"/>
    <col min="7639" max="7639" width="11.5703125" style="8" customWidth="1"/>
    <col min="7640" max="7640" width="18.140625" style="8" customWidth="1"/>
    <col min="7641" max="7641" width="13.140625" style="8" customWidth="1"/>
    <col min="7642" max="7642" width="12.28515625" style="8" customWidth="1"/>
    <col min="7643" max="7880" width="9.140625" style="8"/>
    <col min="7881" max="7881" width="1.42578125" style="8" customWidth="1"/>
    <col min="7882" max="7882" width="59.5703125" style="8" customWidth="1"/>
    <col min="7883" max="7883" width="9.140625" style="8" customWidth="1"/>
    <col min="7884" max="7885" width="3.85546875" style="8" customWidth="1"/>
    <col min="7886" max="7886" width="10.5703125" style="8" customWidth="1"/>
    <col min="7887" max="7887" width="3.85546875" style="8" customWidth="1"/>
    <col min="7888" max="7890" width="14.42578125" style="8" customWidth="1"/>
    <col min="7891" max="7891" width="4.140625" style="8" customWidth="1"/>
    <col min="7892" max="7892" width="15" style="8" customWidth="1"/>
    <col min="7893" max="7894" width="9.140625" style="8" customWidth="1"/>
    <col min="7895" max="7895" width="11.5703125" style="8" customWidth="1"/>
    <col min="7896" max="7896" width="18.140625" style="8" customWidth="1"/>
    <col min="7897" max="7897" width="13.140625" style="8" customWidth="1"/>
    <col min="7898" max="7898" width="12.28515625" style="8" customWidth="1"/>
    <col min="7899" max="8136" width="9.140625" style="8"/>
    <col min="8137" max="8137" width="1.42578125" style="8" customWidth="1"/>
    <col min="8138" max="8138" width="59.5703125" style="8" customWidth="1"/>
    <col min="8139" max="8139" width="9.140625" style="8" customWidth="1"/>
    <col min="8140" max="8141" width="3.85546875" style="8" customWidth="1"/>
    <col min="8142" max="8142" width="10.5703125" style="8" customWidth="1"/>
    <col min="8143" max="8143" width="3.85546875" style="8" customWidth="1"/>
    <col min="8144" max="8146" width="14.42578125" style="8" customWidth="1"/>
    <col min="8147" max="8147" width="4.140625" style="8" customWidth="1"/>
    <col min="8148" max="8148" width="15" style="8" customWidth="1"/>
    <col min="8149" max="8150" width="9.140625" style="8" customWidth="1"/>
    <col min="8151" max="8151" width="11.5703125" style="8" customWidth="1"/>
    <col min="8152" max="8152" width="18.140625" style="8" customWidth="1"/>
    <col min="8153" max="8153" width="13.140625" style="8" customWidth="1"/>
    <col min="8154" max="8154" width="12.28515625" style="8" customWidth="1"/>
    <col min="8155" max="8392" width="9.140625" style="8"/>
    <col min="8393" max="8393" width="1.42578125" style="8" customWidth="1"/>
    <col min="8394" max="8394" width="59.5703125" style="8" customWidth="1"/>
    <col min="8395" max="8395" width="9.140625" style="8" customWidth="1"/>
    <col min="8396" max="8397" width="3.85546875" style="8" customWidth="1"/>
    <col min="8398" max="8398" width="10.5703125" style="8" customWidth="1"/>
    <col min="8399" max="8399" width="3.85546875" style="8" customWidth="1"/>
    <col min="8400" max="8402" width="14.42578125" style="8" customWidth="1"/>
    <col min="8403" max="8403" width="4.140625" style="8" customWidth="1"/>
    <col min="8404" max="8404" width="15" style="8" customWidth="1"/>
    <col min="8405" max="8406" width="9.140625" style="8" customWidth="1"/>
    <col min="8407" max="8407" width="11.5703125" style="8" customWidth="1"/>
    <col min="8408" max="8408" width="18.140625" style="8" customWidth="1"/>
    <col min="8409" max="8409" width="13.140625" style="8" customWidth="1"/>
    <col min="8410" max="8410" width="12.28515625" style="8" customWidth="1"/>
    <col min="8411" max="8648" width="9.140625" style="8"/>
    <col min="8649" max="8649" width="1.42578125" style="8" customWidth="1"/>
    <col min="8650" max="8650" width="59.5703125" style="8" customWidth="1"/>
    <col min="8651" max="8651" width="9.140625" style="8" customWidth="1"/>
    <col min="8652" max="8653" width="3.85546875" style="8" customWidth="1"/>
    <col min="8654" max="8654" width="10.5703125" style="8" customWidth="1"/>
    <col min="8655" max="8655" width="3.85546875" style="8" customWidth="1"/>
    <col min="8656" max="8658" width="14.42578125" style="8" customWidth="1"/>
    <col min="8659" max="8659" width="4.140625" style="8" customWidth="1"/>
    <col min="8660" max="8660" width="15" style="8" customWidth="1"/>
    <col min="8661" max="8662" width="9.140625" style="8" customWidth="1"/>
    <col min="8663" max="8663" width="11.5703125" style="8" customWidth="1"/>
    <col min="8664" max="8664" width="18.140625" style="8" customWidth="1"/>
    <col min="8665" max="8665" width="13.140625" style="8" customWidth="1"/>
    <col min="8666" max="8666" width="12.28515625" style="8" customWidth="1"/>
    <col min="8667" max="8904" width="9.140625" style="8"/>
    <col min="8905" max="8905" width="1.42578125" style="8" customWidth="1"/>
    <col min="8906" max="8906" width="59.5703125" style="8" customWidth="1"/>
    <col min="8907" max="8907" width="9.140625" style="8" customWidth="1"/>
    <col min="8908" max="8909" width="3.85546875" style="8" customWidth="1"/>
    <col min="8910" max="8910" width="10.5703125" style="8" customWidth="1"/>
    <col min="8911" max="8911" width="3.85546875" style="8" customWidth="1"/>
    <col min="8912" max="8914" width="14.42578125" style="8" customWidth="1"/>
    <col min="8915" max="8915" width="4.140625" style="8" customWidth="1"/>
    <col min="8916" max="8916" width="15" style="8" customWidth="1"/>
    <col min="8917" max="8918" width="9.140625" style="8" customWidth="1"/>
    <col min="8919" max="8919" width="11.5703125" style="8" customWidth="1"/>
    <col min="8920" max="8920" width="18.140625" style="8" customWidth="1"/>
    <col min="8921" max="8921" width="13.140625" style="8" customWidth="1"/>
    <col min="8922" max="8922" width="12.28515625" style="8" customWidth="1"/>
    <col min="8923" max="9160" width="9.140625" style="8"/>
    <col min="9161" max="9161" width="1.42578125" style="8" customWidth="1"/>
    <col min="9162" max="9162" width="59.5703125" style="8" customWidth="1"/>
    <col min="9163" max="9163" width="9.140625" style="8" customWidth="1"/>
    <col min="9164" max="9165" width="3.85546875" style="8" customWidth="1"/>
    <col min="9166" max="9166" width="10.5703125" style="8" customWidth="1"/>
    <col min="9167" max="9167" width="3.85546875" style="8" customWidth="1"/>
    <col min="9168" max="9170" width="14.42578125" style="8" customWidth="1"/>
    <col min="9171" max="9171" width="4.140625" style="8" customWidth="1"/>
    <col min="9172" max="9172" width="15" style="8" customWidth="1"/>
    <col min="9173" max="9174" width="9.140625" style="8" customWidth="1"/>
    <col min="9175" max="9175" width="11.5703125" style="8" customWidth="1"/>
    <col min="9176" max="9176" width="18.140625" style="8" customWidth="1"/>
    <col min="9177" max="9177" width="13.140625" style="8" customWidth="1"/>
    <col min="9178" max="9178" width="12.28515625" style="8" customWidth="1"/>
    <col min="9179" max="9416" width="9.140625" style="8"/>
    <col min="9417" max="9417" width="1.42578125" style="8" customWidth="1"/>
    <col min="9418" max="9418" width="59.5703125" style="8" customWidth="1"/>
    <col min="9419" max="9419" width="9.140625" style="8" customWidth="1"/>
    <col min="9420" max="9421" width="3.85546875" style="8" customWidth="1"/>
    <col min="9422" max="9422" width="10.5703125" style="8" customWidth="1"/>
    <col min="9423" max="9423" width="3.85546875" style="8" customWidth="1"/>
    <col min="9424" max="9426" width="14.42578125" style="8" customWidth="1"/>
    <col min="9427" max="9427" width="4.140625" style="8" customWidth="1"/>
    <col min="9428" max="9428" width="15" style="8" customWidth="1"/>
    <col min="9429" max="9430" width="9.140625" style="8" customWidth="1"/>
    <col min="9431" max="9431" width="11.5703125" style="8" customWidth="1"/>
    <col min="9432" max="9432" width="18.140625" style="8" customWidth="1"/>
    <col min="9433" max="9433" width="13.140625" style="8" customWidth="1"/>
    <col min="9434" max="9434" width="12.28515625" style="8" customWidth="1"/>
    <col min="9435" max="9672" width="9.140625" style="8"/>
    <col min="9673" max="9673" width="1.42578125" style="8" customWidth="1"/>
    <col min="9674" max="9674" width="59.5703125" style="8" customWidth="1"/>
    <col min="9675" max="9675" width="9.140625" style="8" customWidth="1"/>
    <col min="9676" max="9677" width="3.85546875" style="8" customWidth="1"/>
    <col min="9678" max="9678" width="10.5703125" style="8" customWidth="1"/>
    <col min="9679" max="9679" width="3.85546875" style="8" customWidth="1"/>
    <col min="9680" max="9682" width="14.42578125" style="8" customWidth="1"/>
    <col min="9683" max="9683" width="4.140625" style="8" customWidth="1"/>
    <col min="9684" max="9684" width="15" style="8" customWidth="1"/>
    <col min="9685" max="9686" width="9.140625" style="8" customWidth="1"/>
    <col min="9687" max="9687" width="11.5703125" style="8" customWidth="1"/>
    <col min="9688" max="9688" width="18.140625" style="8" customWidth="1"/>
    <col min="9689" max="9689" width="13.140625" style="8" customWidth="1"/>
    <col min="9690" max="9690" width="12.28515625" style="8" customWidth="1"/>
    <col min="9691" max="9928" width="9.140625" style="8"/>
    <col min="9929" max="9929" width="1.42578125" style="8" customWidth="1"/>
    <col min="9930" max="9930" width="59.5703125" style="8" customWidth="1"/>
    <col min="9931" max="9931" width="9.140625" style="8" customWidth="1"/>
    <col min="9932" max="9933" width="3.85546875" style="8" customWidth="1"/>
    <col min="9934" max="9934" width="10.5703125" style="8" customWidth="1"/>
    <col min="9935" max="9935" width="3.85546875" style="8" customWidth="1"/>
    <col min="9936" max="9938" width="14.42578125" style="8" customWidth="1"/>
    <col min="9939" max="9939" width="4.140625" style="8" customWidth="1"/>
    <col min="9940" max="9940" width="15" style="8" customWidth="1"/>
    <col min="9941" max="9942" width="9.140625" style="8" customWidth="1"/>
    <col min="9943" max="9943" width="11.5703125" style="8" customWidth="1"/>
    <col min="9944" max="9944" width="18.140625" style="8" customWidth="1"/>
    <col min="9945" max="9945" width="13.140625" style="8" customWidth="1"/>
    <col min="9946" max="9946" width="12.28515625" style="8" customWidth="1"/>
    <col min="9947" max="10184" width="9.140625" style="8"/>
    <col min="10185" max="10185" width="1.42578125" style="8" customWidth="1"/>
    <col min="10186" max="10186" width="59.5703125" style="8" customWidth="1"/>
    <col min="10187" max="10187" width="9.140625" style="8" customWidth="1"/>
    <col min="10188" max="10189" width="3.85546875" style="8" customWidth="1"/>
    <col min="10190" max="10190" width="10.5703125" style="8" customWidth="1"/>
    <col min="10191" max="10191" width="3.85546875" style="8" customWidth="1"/>
    <col min="10192" max="10194" width="14.42578125" style="8" customWidth="1"/>
    <col min="10195" max="10195" width="4.140625" style="8" customWidth="1"/>
    <col min="10196" max="10196" width="15" style="8" customWidth="1"/>
    <col min="10197" max="10198" width="9.140625" style="8" customWidth="1"/>
    <col min="10199" max="10199" width="11.5703125" style="8" customWidth="1"/>
    <col min="10200" max="10200" width="18.140625" style="8" customWidth="1"/>
    <col min="10201" max="10201" width="13.140625" style="8" customWidth="1"/>
    <col min="10202" max="10202" width="12.28515625" style="8" customWidth="1"/>
    <col min="10203" max="10440" width="9.140625" style="8"/>
    <col min="10441" max="10441" width="1.42578125" style="8" customWidth="1"/>
    <col min="10442" max="10442" width="59.5703125" style="8" customWidth="1"/>
    <col min="10443" max="10443" width="9.140625" style="8" customWidth="1"/>
    <col min="10444" max="10445" width="3.85546875" style="8" customWidth="1"/>
    <col min="10446" max="10446" width="10.5703125" style="8" customWidth="1"/>
    <col min="10447" max="10447" width="3.85546875" style="8" customWidth="1"/>
    <col min="10448" max="10450" width="14.42578125" style="8" customWidth="1"/>
    <col min="10451" max="10451" width="4.140625" style="8" customWidth="1"/>
    <col min="10452" max="10452" width="15" style="8" customWidth="1"/>
    <col min="10453" max="10454" width="9.140625" style="8" customWidth="1"/>
    <col min="10455" max="10455" width="11.5703125" style="8" customWidth="1"/>
    <col min="10456" max="10456" width="18.140625" style="8" customWidth="1"/>
    <col min="10457" max="10457" width="13.140625" style="8" customWidth="1"/>
    <col min="10458" max="10458" width="12.28515625" style="8" customWidth="1"/>
    <col min="10459" max="10696" width="9.140625" style="8"/>
    <col min="10697" max="10697" width="1.42578125" style="8" customWidth="1"/>
    <col min="10698" max="10698" width="59.5703125" style="8" customWidth="1"/>
    <col min="10699" max="10699" width="9.140625" style="8" customWidth="1"/>
    <col min="10700" max="10701" width="3.85546875" style="8" customWidth="1"/>
    <col min="10702" max="10702" width="10.5703125" style="8" customWidth="1"/>
    <col min="10703" max="10703" width="3.85546875" style="8" customWidth="1"/>
    <col min="10704" max="10706" width="14.42578125" style="8" customWidth="1"/>
    <col min="10707" max="10707" width="4.140625" style="8" customWidth="1"/>
    <col min="10708" max="10708" width="15" style="8" customWidth="1"/>
    <col min="10709" max="10710" width="9.140625" style="8" customWidth="1"/>
    <col min="10711" max="10711" width="11.5703125" style="8" customWidth="1"/>
    <col min="10712" max="10712" width="18.140625" style="8" customWidth="1"/>
    <col min="10713" max="10713" width="13.140625" style="8" customWidth="1"/>
    <col min="10714" max="10714" width="12.28515625" style="8" customWidth="1"/>
    <col min="10715" max="10952" width="9.140625" style="8"/>
    <col min="10953" max="10953" width="1.42578125" style="8" customWidth="1"/>
    <col min="10954" max="10954" width="59.5703125" style="8" customWidth="1"/>
    <col min="10955" max="10955" width="9.140625" style="8" customWidth="1"/>
    <col min="10956" max="10957" width="3.85546875" style="8" customWidth="1"/>
    <col min="10958" max="10958" width="10.5703125" style="8" customWidth="1"/>
    <col min="10959" max="10959" width="3.85546875" style="8" customWidth="1"/>
    <col min="10960" max="10962" width="14.42578125" style="8" customWidth="1"/>
    <col min="10963" max="10963" width="4.140625" style="8" customWidth="1"/>
    <col min="10964" max="10964" width="15" style="8" customWidth="1"/>
    <col min="10965" max="10966" width="9.140625" style="8" customWidth="1"/>
    <col min="10967" max="10967" width="11.5703125" style="8" customWidth="1"/>
    <col min="10968" max="10968" width="18.140625" style="8" customWidth="1"/>
    <col min="10969" max="10969" width="13.140625" style="8" customWidth="1"/>
    <col min="10970" max="10970" width="12.28515625" style="8" customWidth="1"/>
    <col min="10971" max="11208" width="9.140625" style="8"/>
    <col min="11209" max="11209" width="1.42578125" style="8" customWidth="1"/>
    <col min="11210" max="11210" width="59.5703125" style="8" customWidth="1"/>
    <col min="11211" max="11211" width="9.140625" style="8" customWidth="1"/>
    <col min="11212" max="11213" width="3.85546875" style="8" customWidth="1"/>
    <col min="11214" max="11214" width="10.5703125" style="8" customWidth="1"/>
    <col min="11215" max="11215" width="3.85546875" style="8" customWidth="1"/>
    <col min="11216" max="11218" width="14.42578125" style="8" customWidth="1"/>
    <col min="11219" max="11219" width="4.140625" style="8" customWidth="1"/>
    <col min="11220" max="11220" width="15" style="8" customWidth="1"/>
    <col min="11221" max="11222" width="9.140625" style="8" customWidth="1"/>
    <col min="11223" max="11223" width="11.5703125" style="8" customWidth="1"/>
    <col min="11224" max="11224" width="18.140625" style="8" customWidth="1"/>
    <col min="11225" max="11225" width="13.140625" style="8" customWidth="1"/>
    <col min="11226" max="11226" width="12.28515625" style="8" customWidth="1"/>
    <col min="11227" max="11464" width="9.140625" style="8"/>
    <col min="11465" max="11465" width="1.42578125" style="8" customWidth="1"/>
    <col min="11466" max="11466" width="59.5703125" style="8" customWidth="1"/>
    <col min="11467" max="11467" width="9.140625" style="8" customWidth="1"/>
    <col min="11468" max="11469" width="3.85546875" style="8" customWidth="1"/>
    <col min="11470" max="11470" width="10.5703125" style="8" customWidth="1"/>
    <col min="11471" max="11471" width="3.85546875" style="8" customWidth="1"/>
    <col min="11472" max="11474" width="14.42578125" style="8" customWidth="1"/>
    <col min="11475" max="11475" width="4.140625" style="8" customWidth="1"/>
    <col min="11476" max="11476" width="15" style="8" customWidth="1"/>
    <col min="11477" max="11478" width="9.140625" style="8" customWidth="1"/>
    <col min="11479" max="11479" width="11.5703125" style="8" customWidth="1"/>
    <col min="11480" max="11480" width="18.140625" style="8" customWidth="1"/>
    <col min="11481" max="11481" width="13.140625" style="8" customWidth="1"/>
    <col min="11482" max="11482" width="12.28515625" style="8" customWidth="1"/>
    <col min="11483" max="11720" width="9.140625" style="8"/>
    <col min="11721" max="11721" width="1.42578125" style="8" customWidth="1"/>
    <col min="11722" max="11722" width="59.5703125" style="8" customWidth="1"/>
    <col min="11723" max="11723" width="9.140625" style="8" customWidth="1"/>
    <col min="11724" max="11725" width="3.85546875" style="8" customWidth="1"/>
    <col min="11726" max="11726" width="10.5703125" style="8" customWidth="1"/>
    <col min="11727" max="11727" width="3.85546875" style="8" customWidth="1"/>
    <col min="11728" max="11730" width="14.42578125" style="8" customWidth="1"/>
    <col min="11731" max="11731" width="4.140625" style="8" customWidth="1"/>
    <col min="11732" max="11732" width="15" style="8" customWidth="1"/>
    <col min="11733" max="11734" width="9.140625" style="8" customWidth="1"/>
    <col min="11735" max="11735" width="11.5703125" style="8" customWidth="1"/>
    <col min="11736" max="11736" width="18.140625" style="8" customWidth="1"/>
    <col min="11737" max="11737" width="13.140625" style="8" customWidth="1"/>
    <col min="11738" max="11738" width="12.28515625" style="8" customWidth="1"/>
    <col min="11739" max="11976" width="9.140625" style="8"/>
    <col min="11977" max="11977" width="1.42578125" style="8" customWidth="1"/>
    <col min="11978" max="11978" width="59.5703125" style="8" customWidth="1"/>
    <col min="11979" max="11979" width="9.140625" style="8" customWidth="1"/>
    <col min="11980" max="11981" width="3.85546875" style="8" customWidth="1"/>
    <col min="11982" max="11982" width="10.5703125" style="8" customWidth="1"/>
    <col min="11983" max="11983" width="3.85546875" style="8" customWidth="1"/>
    <col min="11984" max="11986" width="14.42578125" style="8" customWidth="1"/>
    <col min="11987" max="11987" width="4.140625" style="8" customWidth="1"/>
    <col min="11988" max="11988" width="15" style="8" customWidth="1"/>
    <col min="11989" max="11990" width="9.140625" style="8" customWidth="1"/>
    <col min="11991" max="11991" width="11.5703125" style="8" customWidth="1"/>
    <col min="11992" max="11992" width="18.140625" style="8" customWidth="1"/>
    <col min="11993" max="11993" width="13.140625" style="8" customWidth="1"/>
    <col min="11994" max="11994" width="12.28515625" style="8" customWidth="1"/>
    <col min="11995" max="12232" width="9.140625" style="8"/>
    <col min="12233" max="12233" width="1.42578125" style="8" customWidth="1"/>
    <col min="12234" max="12234" width="59.5703125" style="8" customWidth="1"/>
    <col min="12235" max="12235" width="9.140625" style="8" customWidth="1"/>
    <col min="12236" max="12237" width="3.85546875" style="8" customWidth="1"/>
    <col min="12238" max="12238" width="10.5703125" style="8" customWidth="1"/>
    <col min="12239" max="12239" width="3.85546875" style="8" customWidth="1"/>
    <col min="12240" max="12242" width="14.42578125" style="8" customWidth="1"/>
    <col min="12243" max="12243" width="4.140625" style="8" customWidth="1"/>
    <col min="12244" max="12244" width="15" style="8" customWidth="1"/>
    <col min="12245" max="12246" width="9.140625" style="8" customWidth="1"/>
    <col min="12247" max="12247" width="11.5703125" style="8" customWidth="1"/>
    <col min="12248" max="12248" width="18.140625" style="8" customWidth="1"/>
    <col min="12249" max="12249" width="13.140625" style="8" customWidth="1"/>
    <col min="12250" max="12250" width="12.28515625" style="8" customWidth="1"/>
    <col min="12251" max="12488" width="9.140625" style="8"/>
    <col min="12489" max="12489" width="1.42578125" style="8" customWidth="1"/>
    <col min="12490" max="12490" width="59.5703125" style="8" customWidth="1"/>
    <col min="12491" max="12491" width="9.140625" style="8" customWidth="1"/>
    <col min="12492" max="12493" width="3.85546875" style="8" customWidth="1"/>
    <col min="12494" max="12494" width="10.5703125" style="8" customWidth="1"/>
    <col min="12495" max="12495" width="3.85546875" style="8" customWidth="1"/>
    <col min="12496" max="12498" width="14.42578125" style="8" customWidth="1"/>
    <col min="12499" max="12499" width="4.140625" style="8" customWidth="1"/>
    <col min="12500" max="12500" width="15" style="8" customWidth="1"/>
    <col min="12501" max="12502" width="9.140625" style="8" customWidth="1"/>
    <col min="12503" max="12503" width="11.5703125" style="8" customWidth="1"/>
    <col min="12504" max="12504" width="18.140625" style="8" customWidth="1"/>
    <col min="12505" max="12505" width="13.140625" style="8" customWidth="1"/>
    <col min="12506" max="12506" width="12.28515625" style="8" customWidth="1"/>
    <col min="12507" max="12744" width="9.140625" style="8"/>
    <col min="12745" max="12745" width="1.42578125" style="8" customWidth="1"/>
    <col min="12746" max="12746" width="59.5703125" style="8" customWidth="1"/>
    <col min="12747" max="12747" width="9.140625" style="8" customWidth="1"/>
    <col min="12748" max="12749" width="3.85546875" style="8" customWidth="1"/>
    <col min="12750" max="12750" width="10.5703125" style="8" customWidth="1"/>
    <col min="12751" max="12751" width="3.85546875" style="8" customWidth="1"/>
    <col min="12752" max="12754" width="14.42578125" style="8" customWidth="1"/>
    <col min="12755" max="12755" width="4.140625" style="8" customWidth="1"/>
    <col min="12756" max="12756" width="15" style="8" customWidth="1"/>
    <col min="12757" max="12758" width="9.140625" style="8" customWidth="1"/>
    <col min="12759" max="12759" width="11.5703125" style="8" customWidth="1"/>
    <col min="12760" max="12760" width="18.140625" style="8" customWidth="1"/>
    <col min="12761" max="12761" width="13.140625" style="8" customWidth="1"/>
    <col min="12762" max="12762" width="12.28515625" style="8" customWidth="1"/>
    <col min="12763" max="13000" width="9.140625" style="8"/>
    <col min="13001" max="13001" width="1.42578125" style="8" customWidth="1"/>
    <col min="13002" max="13002" width="59.5703125" style="8" customWidth="1"/>
    <col min="13003" max="13003" width="9.140625" style="8" customWidth="1"/>
    <col min="13004" max="13005" width="3.85546875" style="8" customWidth="1"/>
    <col min="13006" max="13006" width="10.5703125" style="8" customWidth="1"/>
    <col min="13007" max="13007" width="3.85546875" style="8" customWidth="1"/>
    <col min="13008" max="13010" width="14.42578125" style="8" customWidth="1"/>
    <col min="13011" max="13011" width="4.140625" style="8" customWidth="1"/>
    <col min="13012" max="13012" width="15" style="8" customWidth="1"/>
    <col min="13013" max="13014" width="9.140625" style="8" customWidth="1"/>
    <col min="13015" max="13015" width="11.5703125" style="8" customWidth="1"/>
    <col min="13016" max="13016" width="18.140625" style="8" customWidth="1"/>
    <col min="13017" max="13017" width="13.140625" style="8" customWidth="1"/>
    <col min="13018" max="13018" width="12.28515625" style="8" customWidth="1"/>
    <col min="13019" max="13256" width="9.140625" style="8"/>
    <col min="13257" max="13257" width="1.42578125" style="8" customWidth="1"/>
    <col min="13258" max="13258" width="59.5703125" style="8" customWidth="1"/>
    <col min="13259" max="13259" width="9.140625" style="8" customWidth="1"/>
    <col min="13260" max="13261" width="3.85546875" style="8" customWidth="1"/>
    <col min="13262" max="13262" width="10.5703125" style="8" customWidth="1"/>
    <col min="13263" max="13263" width="3.85546875" style="8" customWidth="1"/>
    <col min="13264" max="13266" width="14.42578125" style="8" customWidth="1"/>
    <col min="13267" max="13267" width="4.140625" style="8" customWidth="1"/>
    <col min="13268" max="13268" width="15" style="8" customWidth="1"/>
    <col min="13269" max="13270" width="9.140625" style="8" customWidth="1"/>
    <col min="13271" max="13271" width="11.5703125" style="8" customWidth="1"/>
    <col min="13272" max="13272" width="18.140625" style="8" customWidth="1"/>
    <col min="13273" max="13273" width="13.140625" style="8" customWidth="1"/>
    <col min="13274" max="13274" width="12.28515625" style="8" customWidth="1"/>
    <col min="13275" max="13512" width="9.140625" style="8"/>
    <col min="13513" max="13513" width="1.42578125" style="8" customWidth="1"/>
    <col min="13514" max="13514" width="59.5703125" style="8" customWidth="1"/>
    <col min="13515" max="13515" width="9.140625" style="8" customWidth="1"/>
    <col min="13516" max="13517" width="3.85546875" style="8" customWidth="1"/>
    <col min="13518" max="13518" width="10.5703125" style="8" customWidth="1"/>
    <col min="13519" max="13519" width="3.85546875" style="8" customWidth="1"/>
    <col min="13520" max="13522" width="14.42578125" style="8" customWidth="1"/>
    <col min="13523" max="13523" width="4.140625" style="8" customWidth="1"/>
    <col min="13524" max="13524" width="15" style="8" customWidth="1"/>
    <col min="13525" max="13526" width="9.140625" style="8" customWidth="1"/>
    <col min="13527" max="13527" width="11.5703125" style="8" customWidth="1"/>
    <col min="13528" max="13528" width="18.140625" style="8" customWidth="1"/>
    <col min="13529" max="13529" width="13.140625" style="8" customWidth="1"/>
    <col min="13530" max="13530" width="12.28515625" style="8" customWidth="1"/>
    <col min="13531" max="13768" width="9.140625" style="8"/>
    <col min="13769" max="13769" width="1.42578125" style="8" customWidth="1"/>
    <col min="13770" max="13770" width="59.5703125" style="8" customWidth="1"/>
    <col min="13771" max="13771" width="9.140625" style="8" customWidth="1"/>
    <col min="13772" max="13773" width="3.85546875" style="8" customWidth="1"/>
    <col min="13774" max="13774" width="10.5703125" style="8" customWidth="1"/>
    <col min="13775" max="13775" width="3.85546875" style="8" customWidth="1"/>
    <col min="13776" max="13778" width="14.42578125" style="8" customWidth="1"/>
    <col min="13779" max="13779" width="4.140625" style="8" customWidth="1"/>
    <col min="13780" max="13780" width="15" style="8" customWidth="1"/>
    <col min="13781" max="13782" width="9.140625" style="8" customWidth="1"/>
    <col min="13783" max="13783" width="11.5703125" style="8" customWidth="1"/>
    <col min="13784" max="13784" width="18.140625" style="8" customWidth="1"/>
    <col min="13785" max="13785" width="13.140625" style="8" customWidth="1"/>
    <col min="13786" max="13786" width="12.28515625" style="8" customWidth="1"/>
    <col min="13787" max="14024" width="9.140625" style="8"/>
    <col min="14025" max="14025" width="1.42578125" style="8" customWidth="1"/>
    <col min="14026" max="14026" width="59.5703125" style="8" customWidth="1"/>
    <col min="14027" max="14027" width="9.140625" style="8" customWidth="1"/>
    <col min="14028" max="14029" width="3.85546875" style="8" customWidth="1"/>
    <col min="14030" max="14030" width="10.5703125" style="8" customWidth="1"/>
    <col min="14031" max="14031" width="3.85546875" style="8" customWidth="1"/>
    <col min="14032" max="14034" width="14.42578125" style="8" customWidth="1"/>
    <col min="14035" max="14035" width="4.140625" style="8" customWidth="1"/>
    <col min="14036" max="14036" width="15" style="8" customWidth="1"/>
    <col min="14037" max="14038" width="9.140625" style="8" customWidth="1"/>
    <col min="14039" max="14039" width="11.5703125" style="8" customWidth="1"/>
    <col min="14040" max="14040" width="18.140625" style="8" customWidth="1"/>
    <col min="14041" max="14041" width="13.140625" style="8" customWidth="1"/>
    <col min="14042" max="14042" width="12.28515625" style="8" customWidth="1"/>
    <col min="14043" max="14280" width="9.140625" style="8"/>
    <col min="14281" max="14281" width="1.42578125" style="8" customWidth="1"/>
    <col min="14282" max="14282" width="59.5703125" style="8" customWidth="1"/>
    <col min="14283" max="14283" width="9.140625" style="8" customWidth="1"/>
    <col min="14284" max="14285" width="3.85546875" style="8" customWidth="1"/>
    <col min="14286" max="14286" width="10.5703125" style="8" customWidth="1"/>
    <col min="14287" max="14287" width="3.85546875" style="8" customWidth="1"/>
    <col min="14288" max="14290" width="14.42578125" style="8" customWidth="1"/>
    <col min="14291" max="14291" width="4.140625" style="8" customWidth="1"/>
    <col min="14292" max="14292" width="15" style="8" customWidth="1"/>
    <col min="14293" max="14294" width="9.140625" style="8" customWidth="1"/>
    <col min="14295" max="14295" width="11.5703125" style="8" customWidth="1"/>
    <col min="14296" max="14296" width="18.140625" style="8" customWidth="1"/>
    <col min="14297" max="14297" width="13.140625" style="8" customWidth="1"/>
    <col min="14298" max="14298" width="12.28515625" style="8" customWidth="1"/>
    <col min="14299" max="14536" width="9.140625" style="8"/>
    <col min="14537" max="14537" width="1.42578125" style="8" customWidth="1"/>
    <col min="14538" max="14538" width="59.5703125" style="8" customWidth="1"/>
    <col min="14539" max="14539" width="9.140625" style="8" customWidth="1"/>
    <col min="14540" max="14541" width="3.85546875" style="8" customWidth="1"/>
    <col min="14542" max="14542" width="10.5703125" style="8" customWidth="1"/>
    <col min="14543" max="14543" width="3.85546875" style="8" customWidth="1"/>
    <col min="14544" max="14546" width="14.42578125" style="8" customWidth="1"/>
    <col min="14547" max="14547" width="4.140625" style="8" customWidth="1"/>
    <col min="14548" max="14548" width="15" style="8" customWidth="1"/>
    <col min="14549" max="14550" width="9.140625" style="8" customWidth="1"/>
    <col min="14551" max="14551" width="11.5703125" style="8" customWidth="1"/>
    <col min="14552" max="14552" width="18.140625" style="8" customWidth="1"/>
    <col min="14553" max="14553" width="13.140625" style="8" customWidth="1"/>
    <col min="14554" max="14554" width="12.28515625" style="8" customWidth="1"/>
    <col min="14555" max="14792" width="9.140625" style="8"/>
    <col min="14793" max="14793" width="1.42578125" style="8" customWidth="1"/>
    <col min="14794" max="14794" width="59.5703125" style="8" customWidth="1"/>
    <col min="14795" max="14795" width="9.140625" style="8" customWidth="1"/>
    <col min="14796" max="14797" width="3.85546875" style="8" customWidth="1"/>
    <col min="14798" max="14798" width="10.5703125" style="8" customWidth="1"/>
    <col min="14799" max="14799" width="3.85546875" style="8" customWidth="1"/>
    <col min="14800" max="14802" width="14.42578125" style="8" customWidth="1"/>
    <col min="14803" max="14803" width="4.140625" style="8" customWidth="1"/>
    <col min="14804" max="14804" width="15" style="8" customWidth="1"/>
    <col min="14805" max="14806" width="9.140625" style="8" customWidth="1"/>
    <col min="14807" max="14807" width="11.5703125" style="8" customWidth="1"/>
    <col min="14808" max="14808" width="18.140625" style="8" customWidth="1"/>
    <col min="14809" max="14809" width="13.140625" style="8" customWidth="1"/>
    <col min="14810" max="14810" width="12.28515625" style="8" customWidth="1"/>
    <col min="14811" max="15048" width="9.140625" style="8"/>
    <col min="15049" max="15049" width="1.42578125" style="8" customWidth="1"/>
    <col min="15050" max="15050" width="59.5703125" style="8" customWidth="1"/>
    <col min="15051" max="15051" width="9.140625" style="8" customWidth="1"/>
    <col min="15052" max="15053" width="3.85546875" style="8" customWidth="1"/>
    <col min="15054" max="15054" width="10.5703125" style="8" customWidth="1"/>
    <col min="15055" max="15055" width="3.85546875" style="8" customWidth="1"/>
    <col min="15056" max="15058" width="14.42578125" style="8" customWidth="1"/>
    <col min="15059" max="15059" width="4.140625" style="8" customWidth="1"/>
    <col min="15060" max="15060" width="15" style="8" customWidth="1"/>
    <col min="15061" max="15062" width="9.140625" style="8" customWidth="1"/>
    <col min="15063" max="15063" width="11.5703125" style="8" customWidth="1"/>
    <col min="15064" max="15064" width="18.140625" style="8" customWidth="1"/>
    <col min="15065" max="15065" width="13.140625" style="8" customWidth="1"/>
    <col min="15066" max="15066" width="12.28515625" style="8" customWidth="1"/>
    <col min="15067" max="15304" width="9.140625" style="8"/>
    <col min="15305" max="15305" width="1.42578125" style="8" customWidth="1"/>
    <col min="15306" max="15306" width="59.5703125" style="8" customWidth="1"/>
    <col min="15307" max="15307" width="9.140625" style="8" customWidth="1"/>
    <col min="15308" max="15309" width="3.85546875" style="8" customWidth="1"/>
    <col min="15310" max="15310" width="10.5703125" style="8" customWidth="1"/>
    <col min="15311" max="15311" width="3.85546875" style="8" customWidth="1"/>
    <col min="15312" max="15314" width="14.42578125" style="8" customWidth="1"/>
    <col min="15315" max="15315" width="4.140625" style="8" customWidth="1"/>
    <col min="15316" max="15316" width="15" style="8" customWidth="1"/>
    <col min="15317" max="15318" width="9.140625" style="8" customWidth="1"/>
    <col min="15319" max="15319" width="11.5703125" style="8" customWidth="1"/>
    <col min="15320" max="15320" width="18.140625" style="8" customWidth="1"/>
    <col min="15321" max="15321" width="13.140625" style="8" customWidth="1"/>
    <col min="15322" max="15322" width="12.28515625" style="8" customWidth="1"/>
    <col min="15323" max="15560" width="9.140625" style="8"/>
    <col min="15561" max="15561" width="1.42578125" style="8" customWidth="1"/>
    <col min="15562" max="15562" width="59.5703125" style="8" customWidth="1"/>
    <col min="15563" max="15563" width="9.140625" style="8" customWidth="1"/>
    <col min="15564" max="15565" width="3.85546875" style="8" customWidth="1"/>
    <col min="15566" max="15566" width="10.5703125" style="8" customWidth="1"/>
    <col min="15567" max="15567" width="3.85546875" style="8" customWidth="1"/>
    <col min="15568" max="15570" width="14.42578125" style="8" customWidth="1"/>
    <col min="15571" max="15571" width="4.140625" style="8" customWidth="1"/>
    <col min="15572" max="15572" width="15" style="8" customWidth="1"/>
    <col min="15573" max="15574" width="9.140625" style="8" customWidth="1"/>
    <col min="15575" max="15575" width="11.5703125" style="8" customWidth="1"/>
    <col min="15576" max="15576" width="18.140625" style="8" customWidth="1"/>
    <col min="15577" max="15577" width="13.140625" style="8" customWidth="1"/>
    <col min="15578" max="15578" width="12.28515625" style="8" customWidth="1"/>
    <col min="15579" max="15816" width="9.140625" style="8"/>
    <col min="15817" max="15817" width="1.42578125" style="8" customWidth="1"/>
    <col min="15818" max="15818" width="59.5703125" style="8" customWidth="1"/>
    <col min="15819" max="15819" width="9.140625" style="8" customWidth="1"/>
    <col min="15820" max="15821" width="3.85546875" style="8" customWidth="1"/>
    <col min="15822" max="15822" width="10.5703125" style="8" customWidth="1"/>
    <col min="15823" max="15823" width="3.85546875" style="8" customWidth="1"/>
    <col min="15824" max="15826" width="14.42578125" style="8" customWidth="1"/>
    <col min="15827" max="15827" width="4.140625" style="8" customWidth="1"/>
    <col min="15828" max="15828" width="15" style="8" customWidth="1"/>
    <col min="15829" max="15830" width="9.140625" style="8" customWidth="1"/>
    <col min="15831" max="15831" width="11.5703125" style="8" customWidth="1"/>
    <col min="15832" max="15832" width="18.140625" style="8" customWidth="1"/>
    <col min="15833" max="15833" width="13.140625" style="8" customWidth="1"/>
    <col min="15834" max="15834" width="12.28515625" style="8" customWidth="1"/>
    <col min="15835" max="16072" width="9.140625" style="8"/>
    <col min="16073" max="16073" width="1.42578125" style="8" customWidth="1"/>
    <col min="16074" max="16074" width="59.5703125" style="8" customWidth="1"/>
    <col min="16075" max="16075" width="9.140625" style="8" customWidth="1"/>
    <col min="16076" max="16077" width="3.85546875" style="8" customWidth="1"/>
    <col min="16078" max="16078" width="10.5703125" style="8" customWidth="1"/>
    <col min="16079" max="16079" width="3.85546875" style="8" customWidth="1"/>
    <col min="16080" max="16082" width="14.42578125" style="8" customWidth="1"/>
    <col min="16083" max="16083" width="4.140625" style="8" customWidth="1"/>
    <col min="16084" max="16084" width="15" style="8" customWidth="1"/>
    <col min="16085" max="16086" width="9.140625" style="8" customWidth="1"/>
    <col min="16087" max="16087" width="11.5703125" style="8" customWidth="1"/>
    <col min="16088" max="16088" width="18.140625" style="8" customWidth="1"/>
    <col min="16089" max="16089" width="13.140625" style="8" customWidth="1"/>
    <col min="16090" max="16090" width="12.28515625" style="8" customWidth="1"/>
    <col min="16091" max="16384" width="9.140625" style="8"/>
  </cols>
  <sheetData>
    <row r="1" spans="1:89" x14ac:dyDescent="0.25">
      <c r="H1" s="137" t="s">
        <v>258</v>
      </c>
      <c r="I1" s="137"/>
      <c r="J1" s="137"/>
      <c r="K1" s="137"/>
      <c r="L1" s="137"/>
      <c r="M1" s="137"/>
      <c r="N1" s="137"/>
      <c r="O1" s="137"/>
    </row>
    <row r="2" spans="1:89" ht="63.75" customHeight="1" x14ac:dyDescent="0.25">
      <c r="H2" s="136" t="s">
        <v>524</v>
      </c>
      <c r="I2" s="136"/>
      <c r="J2" s="136"/>
      <c r="K2" s="136"/>
      <c r="L2" s="136"/>
      <c r="M2" s="136"/>
      <c r="N2" s="136"/>
      <c r="O2" s="136"/>
    </row>
    <row r="3" spans="1:89" ht="18.75" customHeight="1" x14ac:dyDescent="0.25">
      <c r="A3" s="111"/>
      <c r="E3" s="54"/>
      <c r="F3" s="22"/>
      <c r="G3" s="22"/>
      <c r="H3" s="137" t="s">
        <v>526</v>
      </c>
      <c r="I3" s="137"/>
      <c r="J3" s="137"/>
      <c r="K3" s="137"/>
      <c r="L3" s="137"/>
      <c r="M3" s="137"/>
      <c r="N3" s="137"/>
      <c r="O3" s="137"/>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54"/>
      <c r="BT3" s="54"/>
      <c r="BU3" s="54"/>
      <c r="BV3" s="54"/>
      <c r="BW3" s="54"/>
      <c r="BX3" s="54"/>
      <c r="BY3" s="54"/>
      <c r="BZ3" s="54"/>
      <c r="CA3" s="54"/>
      <c r="CB3" s="54"/>
      <c r="CC3" s="54"/>
      <c r="CD3" s="54"/>
      <c r="CE3" s="54"/>
      <c r="CF3" s="54"/>
      <c r="CG3" s="54"/>
      <c r="CH3" s="54"/>
      <c r="CI3" s="54"/>
      <c r="CJ3" s="54"/>
      <c r="CK3" s="54"/>
    </row>
    <row r="4" spans="1:89" ht="45.75" customHeight="1" x14ac:dyDescent="0.25">
      <c r="E4" s="54"/>
      <c r="F4" s="11"/>
      <c r="G4" s="11"/>
      <c r="H4" s="136" t="s">
        <v>525</v>
      </c>
      <c r="I4" s="136"/>
      <c r="J4" s="136"/>
      <c r="K4" s="136"/>
      <c r="L4" s="136"/>
      <c r="M4" s="136"/>
      <c r="N4" s="136"/>
      <c r="O4" s="136"/>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75"/>
      <c r="BT4" s="75"/>
      <c r="BU4" s="75"/>
      <c r="BV4" s="75"/>
      <c r="BW4" s="75"/>
      <c r="BX4" s="75"/>
      <c r="BY4" s="75"/>
      <c r="BZ4" s="75"/>
      <c r="CA4" s="75"/>
      <c r="CB4" s="75"/>
      <c r="CC4" s="75"/>
      <c r="CD4" s="75"/>
      <c r="CE4" s="75"/>
      <c r="CF4" s="75"/>
      <c r="CG4" s="75"/>
      <c r="CH4" s="75"/>
      <c r="CI4" s="75"/>
      <c r="CJ4" s="75"/>
      <c r="CK4" s="75"/>
    </row>
    <row r="5" spans="1:89" ht="39" customHeight="1" x14ac:dyDescent="0.25">
      <c r="A5" s="138" t="s">
        <v>527</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81"/>
      <c r="BT5" s="81"/>
      <c r="BU5" s="81"/>
      <c r="BV5" s="81"/>
      <c r="BW5" s="81"/>
      <c r="BX5" s="81"/>
      <c r="BY5" s="81"/>
      <c r="BZ5" s="81"/>
      <c r="CA5" s="81"/>
      <c r="CB5" s="81"/>
      <c r="CC5" s="81"/>
      <c r="CD5" s="81"/>
      <c r="CE5" s="81"/>
      <c r="CF5" s="81"/>
      <c r="CG5" s="81"/>
      <c r="CH5" s="81"/>
      <c r="CI5" s="81"/>
      <c r="CJ5" s="81"/>
      <c r="CK5" s="81"/>
    </row>
    <row r="6" spans="1:89" s="22" customFormat="1" ht="18" customHeight="1" x14ac:dyDescent="0.25">
      <c r="A6" s="27"/>
      <c r="B6" s="20"/>
      <c r="C6" s="20"/>
      <c r="D6" s="20"/>
      <c r="E6" s="82"/>
      <c r="F6" s="21"/>
      <c r="G6" s="21"/>
      <c r="H6" s="100"/>
      <c r="I6" s="21"/>
      <c r="J6" s="101"/>
      <c r="K6" s="101"/>
      <c r="L6" s="101"/>
      <c r="M6" s="101"/>
      <c r="N6" s="101"/>
      <c r="O6" s="101" t="s">
        <v>219</v>
      </c>
      <c r="P6" s="101"/>
      <c r="Q6" s="101"/>
      <c r="R6" s="85"/>
      <c r="S6" s="102"/>
      <c r="T6" s="102"/>
      <c r="U6" s="102"/>
      <c r="V6" s="85"/>
      <c r="W6" s="101"/>
      <c r="X6" s="101"/>
      <c r="Y6" s="101"/>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row>
    <row r="7" spans="1:89" s="1" customFormat="1" ht="25.5" x14ac:dyDescent="0.25">
      <c r="A7" s="53" t="s">
        <v>0</v>
      </c>
      <c r="B7" s="53"/>
      <c r="C7" s="53"/>
      <c r="D7" s="53"/>
      <c r="E7" s="124" t="s">
        <v>1</v>
      </c>
      <c r="F7" s="94" t="s">
        <v>2</v>
      </c>
      <c r="G7" s="94" t="s">
        <v>3</v>
      </c>
      <c r="H7" s="94" t="s">
        <v>4</v>
      </c>
      <c r="I7" s="94" t="s">
        <v>5</v>
      </c>
      <c r="J7" s="121">
        <v>2024</v>
      </c>
      <c r="K7" s="121" t="s">
        <v>272</v>
      </c>
      <c r="L7" s="121" t="s">
        <v>273</v>
      </c>
      <c r="M7" s="121" t="s">
        <v>274</v>
      </c>
      <c r="N7" s="121">
        <v>2025</v>
      </c>
      <c r="O7" s="121">
        <v>2026</v>
      </c>
      <c r="P7" s="115"/>
      <c r="Q7" s="115"/>
      <c r="R7" s="49" t="s">
        <v>484</v>
      </c>
      <c r="S7" s="34" t="s">
        <v>272</v>
      </c>
      <c r="T7" s="34" t="s">
        <v>273</v>
      </c>
      <c r="U7" s="34" t="s">
        <v>274</v>
      </c>
      <c r="V7" s="17" t="s">
        <v>288</v>
      </c>
      <c r="W7" s="115" t="s">
        <v>272</v>
      </c>
      <c r="X7" s="115" t="s">
        <v>273</v>
      </c>
      <c r="Y7" s="115" t="s">
        <v>274</v>
      </c>
      <c r="Z7" s="112" t="s">
        <v>443</v>
      </c>
      <c r="AA7" s="115" t="s">
        <v>272</v>
      </c>
      <c r="AB7" s="115" t="s">
        <v>273</v>
      </c>
      <c r="AC7" s="115" t="s">
        <v>274</v>
      </c>
      <c r="AD7" s="49" t="s">
        <v>444</v>
      </c>
      <c r="AE7" s="115" t="s">
        <v>272</v>
      </c>
      <c r="AF7" s="115" t="s">
        <v>273</v>
      </c>
      <c r="AG7" s="115" t="s">
        <v>274</v>
      </c>
      <c r="AH7" s="112" t="s">
        <v>472</v>
      </c>
      <c r="AI7" s="115" t="s">
        <v>272</v>
      </c>
      <c r="AJ7" s="115" t="s">
        <v>273</v>
      </c>
      <c r="AK7" s="115" t="s">
        <v>274</v>
      </c>
      <c r="AL7" s="49" t="s">
        <v>473</v>
      </c>
      <c r="AM7" s="115" t="s">
        <v>272</v>
      </c>
      <c r="AN7" s="115" t="s">
        <v>273</v>
      </c>
      <c r="AO7" s="115" t="s">
        <v>274</v>
      </c>
      <c r="AP7" s="112" t="s">
        <v>476</v>
      </c>
      <c r="AQ7" s="115" t="s">
        <v>272</v>
      </c>
      <c r="AR7" s="115" t="s">
        <v>273</v>
      </c>
      <c r="AS7" s="115" t="s">
        <v>274</v>
      </c>
      <c r="AT7" s="49" t="s">
        <v>485</v>
      </c>
      <c r="AU7" s="115" t="s">
        <v>272</v>
      </c>
      <c r="AV7" s="115" t="s">
        <v>273</v>
      </c>
      <c r="AW7" s="115" t="s">
        <v>274</v>
      </c>
      <c r="AX7" s="17" t="s">
        <v>306</v>
      </c>
      <c r="AY7" s="115" t="s">
        <v>272</v>
      </c>
      <c r="AZ7" s="115" t="s">
        <v>273</v>
      </c>
      <c r="BA7" s="115" t="s">
        <v>274</v>
      </c>
      <c r="BB7" s="115" t="s">
        <v>443</v>
      </c>
      <c r="BC7" s="115" t="s">
        <v>272</v>
      </c>
      <c r="BD7" s="115" t="s">
        <v>273</v>
      </c>
      <c r="BE7" s="115" t="s">
        <v>274</v>
      </c>
      <c r="BF7" s="49" t="s">
        <v>470</v>
      </c>
      <c r="BG7" s="115" t="s">
        <v>272</v>
      </c>
      <c r="BH7" s="115" t="s">
        <v>273</v>
      </c>
      <c r="BI7" s="115" t="s">
        <v>274</v>
      </c>
      <c r="BJ7" s="115" t="s">
        <v>472</v>
      </c>
      <c r="BK7" s="115" t="s">
        <v>272</v>
      </c>
      <c r="BL7" s="115" t="s">
        <v>273</v>
      </c>
      <c r="BM7" s="115" t="s">
        <v>274</v>
      </c>
      <c r="BN7" s="49" t="s">
        <v>478</v>
      </c>
      <c r="BO7" s="115" t="s">
        <v>272</v>
      </c>
      <c r="BP7" s="115" t="s">
        <v>273</v>
      </c>
      <c r="BQ7" s="115" t="s">
        <v>274</v>
      </c>
      <c r="BR7" s="3" t="s">
        <v>417</v>
      </c>
      <c r="BS7" s="112" t="s">
        <v>272</v>
      </c>
      <c r="BT7" s="112" t="s">
        <v>273</v>
      </c>
      <c r="BU7" s="112" t="s">
        <v>274</v>
      </c>
      <c r="BV7" s="115" t="s">
        <v>443</v>
      </c>
      <c r="BW7" s="115" t="s">
        <v>272</v>
      </c>
      <c r="BX7" s="115" t="s">
        <v>273</v>
      </c>
      <c r="BY7" s="115" t="s">
        <v>274</v>
      </c>
      <c r="BZ7" s="49" t="s">
        <v>471</v>
      </c>
      <c r="CA7" s="115" t="s">
        <v>272</v>
      </c>
      <c r="CB7" s="115" t="s">
        <v>273</v>
      </c>
      <c r="CC7" s="115" t="s">
        <v>274</v>
      </c>
      <c r="CD7" s="115" t="s">
        <v>472</v>
      </c>
      <c r="CE7" s="115" t="s">
        <v>272</v>
      </c>
      <c r="CF7" s="115" t="s">
        <v>273</v>
      </c>
      <c r="CG7" s="115" t="s">
        <v>274</v>
      </c>
      <c r="CH7" s="49" t="s">
        <v>479</v>
      </c>
      <c r="CI7" s="115" t="s">
        <v>272</v>
      </c>
      <c r="CJ7" s="115" t="s">
        <v>273</v>
      </c>
      <c r="CK7" s="115" t="s">
        <v>274</v>
      </c>
    </row>
    <row r="8" spans="1:89" x14ac:dyDescent="0.25">
      <c r="A8" s="112"/>
      <c r="B8" s="112"/>
      <c r="C8" s="112"/>
      <c r="D8" s="112"/>
      <c r="E8" s="37"/>
      <c r="F8" s="2"/>
      <c r="G8" s="2"/>
      <c r="H8" s="3"/>
      <c r="I8" s="2"/>
      <c r="J8" s="78"/>
      <c r="K8" s="78"/>
      <c r="L8" s="78"/>
      <c r="M8" s="78"/>
      <c r="N8" s="78"/>
      <c r="O8" s="78"/>
      <c r="P8" s="78"/>
      <c r="Q8" s="78"/>
      <c r="R8" s="78"/>
      <c r="S8" s="103"/>
      <c r="T8" s="103"/>
      <c r="U8" s="103"/>
      <c r="V8" s="32"/>
      <c r="W8" s="78"/>
      <c r="X8" s="78"/>
      <c r="Y8" s="78"/>
      <c r="Z8" s="32"/>
      <c r="AA8" s="78"/>
      <c r="AB8" s="78"/>
      <c r="AC8" s="78"/>
      <c r="AD8" s="78"/>
      <c r="AE8" s="78"/>
      <c r="AF8" s="78"/>
      <c r="AG8" s="78"/>
      <c r="AH8" s="78"/>
      <c r="AI8" s="78"/>
      <c r="AJ8" s="78"/>
      <c r="AK8" s="78"/>
      <c r="AL8" s="78"/>
      <c r="AM8" s="78"/>
      <c r="AN8" s="78"/>
      <c r="AO8" s="78"/>
      <c r="AP8" s="78"/>
      <c r="AQ8" s="78"/>
      <c r="AR8" s="78"/>
      <c r="AS8" s="78"/>
      <c r="AT8" s="78"/>
      <c r="AU8" s="78"/>
      <c r="AV8" s="78"/>
      <c r="AW8" s="78"/>
      <c r="AX8" s="32"/>
      <c r="AY8" s="78"/>
      <c r="AZ8" s="78"/>
      <c r="BA8" s="78"/>
      <c r="BB8" s="78"/>
      <c r="BC8" s="78"/>
      <c r="BD8" s="78"/>
      <c r="BE8" s="78"/>
      <c r="BF8" s="78"/>
      <c r="BG8" s="78"/>
      <c r="BH8" s="78"/>
      <c r="BI8" s="78"/>
      <c r="BJ8" s="78"/>
      <c r="BK8" s="78"/>
      <c r="BL8" s="78"/>
      <c r="BM8" s="78"/>
      <c r="BN8" s="78"/>
      <c r="BO8" s="78"/>
      <c r="BP8" s="78"/>
      <c r="BQ8" s="78"/>
      <c r="BR8" s="32"/>
      <c r="BS8" s="78"/>
      <c r="BT8" s="78"/>
      <c r="BU8" s="78"/>
      <c r="BV8" s="78"/>
      <c r="BW8" s="78"/>
      <c r="BX8" s="78"/>
      <c r="BY8" s="78"/>
      <c r="BZ8" s="78"/>
      <c r="CA8" s="78"/>
      <c r="CB8" s="78"/>
      <c r="CC8" s="78"/>
      <c r="CD8" s="78"/>
      <c r="CE8" s="78"/>
      <c r="CF8" s="78"/>
      <c r="CG8" s="78"/>
      <c r="CH8" s="78"/>
      <c r="CI8" s="78"/>
      <c r="CJ8" s="78"/>
      <c r="CK8" s="78"/>
    </row>
    <row r="9" spans="1:89" x14ac:dyDescent="0.25">
      <c r="A9" s="116" t="s">
        <v>6</v>
      </c>
      <c r="B9" s="4"/>
      <c r="C9" s="4"/>
      <c r="D9" s="4"/>
      <c r="E9" s="46">
        <v>851</v>
      </c>
      <c r="F9" s="2"/>
      <c r="G9" s="2"/>
      <c r="H9" s="125" t="s">
        <v>46</v>
      </c>
      <c r="I9" s="2"/>
      <c r="J9" s="31">
        <f t="shared" ref="J9:M9" si="0">J10+J95+J104+J116+J151+J183+J188+J202+J245+J268</f>
        <v>6913573.6100000003</v>
      </c>
      <c r="K9" s="31">
        <f t="shared" si="0"/>
        <v>312698.99</v>
      </c>
      <c r="L9" s="31">
        <f t="shared" si="0"/>
        <v>6600874.6200000001</v>
      </c>
      <c r="M9" s="31">
        <f t="shared" si="0"/>
        <v>0</v>
      </c>
      <c r="N9" s="14">
        <v>0</v>
      </c>
      <c r="O9" s="14">
        <v>0</v>
      </c>
      <c r="P9" s="13"/>
      <c r="Q9" s="13"/>
      <c r="R9" s="14" t="e">
        <f>#REF!-V9</f>
        <v>#REF!</v>
      </c>
      <c r="S9" s="36" t="e">
        <f>#REF!-W9</f>
        <v>#REF!</v>
      </c>
      <c r="T9" s="36" t="e">
        <f>#REF!-X9</f>
        <v>#REF!</v>
      </c>
      <c r="U9" s="36" t="e">
        <f>#REF!-Y9</f>
        <v>#REF!</v>
      </c>
      <c r="V9" s="13" t="e">
        <f t="shared" ref="V9:BA9" si="1">V10+V95+V104+V116+V151+V183+V188+V202+V245+V268</f>
        <v>#REF!</v>
      </c>
      <c r="W9" s="50" t="e">
        <f t="shared" si="1"/>
        <v>#REF!</v>
      </c>
      <c r="X9" s="50" t="e">
        <f t="shared" si="1"/>
        <v>#REF!</v>
      </c>
      <c r="Y9" s="50" t="e">
        <f t="shared" si="1"/>
        <v>#REF!</v>
      </c>
      <c r="Z9" s="13" t="e">
        <f t="shared" si="1"/>
        <v>#REF!</v>
      </c>
      <c r="AA9" s="13" t="e">
        <f t="shared" si="1"/>
        <v>#REF!</v>
      </c>
      <c r="AB9" s="13" t="e">
        <f t="shared" si="1"/>
        <v>#REF!</v>
      </c>
      <c r="AC9" s="13" t="e">
        <f t="shared" si="1"/>
        <v>#REF!</v>
      </c>
      <c r="AD9" s="13" t="e">
        <f t="shared" si="1"/>
        <v>#REF!</v>
      </c>
      <c r="AE9" s="13" t="e">
        <f t="shared" si="1"/>
        <v>#REF!</v>
      </c>
      <c r="AF9" s="13" t="e">
        <f t="shared" si="1"/>
        <v>#REF!</v>
      </c>
      <c r="AG9" s="13" t="e">
        <f t="shared" si="1"/>
        <v>#REF!</v>
      </c>
      <c r="AH9" s="13" t="e">
        <f t="shared" si="1"/>
        <v>#REF!</v>
      </c>
      <c r="AI9" s="13" t="e">
        <f t="shared" si="1"/>
        <v>#REF!</v>
      </c>
      <c r="AJ9" s="13" t="e">
        <f t="shared" si="1"/>
        <v>#REF!</v>
      </c>
      <c r="AK9" s="13" t="e">
        <f t="shared" si="1"/>
        <v>#REF!</v>
      </c>
      <c r="AL9" s="13" t="e">
        <f t="shared" si="1"/>
        <v>#REF!</v>
      </c>
      <c r="AM9" s="13" t="e">
        <f t="shared" si="1"/>
        <v>#REF!</v>
      </c>
      <c r="AN9" s="13" t="e">
        <f t="shared" si="1"/>
        <v>#REF!</v>
      </c>
      <c r="AO9" s="13" t="e">
        <f t="shared" si="1"/>
        <v>#REF!</v>
      </c>
      <c r="AP9" s="13" t="e">
        <f t="shared" si="1"/>
        <v>#REF!</v>
      </c>
      <c r="AQ9" s="13" t="e">
        <f t="shared" si="1"/>
        <v>#REF!</v>
      </c>
      <c r="AR9" s="13" t="e">
        <f t="shared" si="1"/>
        <v>#REF!</v>
      </c>
      <c r="AS9" s="13" t="e">
        <f t="shared" si="1"/>
        <v>#REF!</v>
      </c>
      <c r="AT9" s="13" t="e">
        <f t="shared" si="1"/>
        <v>#REF!</v>
      </c>
      <c r="AU9" s="13" t="e">
        <f t="shared" si="1"/>
        <v>#REF!</v>
      </c>
      <c r="AV9" s="13" t="e">
        <f t="shared" si="1"/>
        <v>#REF!</v>
      </c>
      <c r="AW9" s="13" t="e">
        <f t="shared" si="1"/>
        <v>#REF!</v>
      </c>
      <c r="AX9" s="13" t="e">
        <f t="shared" si="1"/>
        <v>#REF!</v>
      </c>
      <c r="AY9" s="50" t="e">
        <f t="shared" si="1"/>
        <v>#REF!</v>
      </c>
      <c r="AZ9" s="50" t="e">
        <f t="shared" si="1"/>
        <v>#REF!</v>
      </c>
      <c r="BA9" s="50" t="e">
        <f t="shared" si="1"/>
        <v>#REF!</v>
      </c>
      <c r="BB9" s="13" t="e">
        <f t="shared" ref="BB9:CG9" si="2">BB10+BB95+BB104+BB116+BB151+BB183+BB188+BB202+BB245+BB268</f>
        <v>#REF!</v>
      </c>
      <c r="BC9" s="13" t="e">
        <f t="shared" si="2"/>
        <v>#REF!</v>
      </c>
      <c r="BD9" s="13" t="e">
        <f t="shared" si="2"/>
        <v>#REF!</v>
      </c>
      <c r="BE9" s="13" t="e">
        <f t="shared" si="2"/>
        <v>#REF!</v>
      </c>
      <c r="BF9" s="13" t="e">
        <f t="shared" si="2"/>
        <v>#REF!</v>
      </c>
      <c r="BG9" s="13" t="e">
        <f t="shared" si="2"/>
        <v>#REF!</v>
      </c>
      <c r="BH9" s="13" t="e">
        <f t="shared" si="2"/>
        <v>#REF!</v>
      </c>
      <c r="BI9" s="13" t="e">
        <f t="shared" si="2"/>
        <v>#REF!</v>
      </c>
      <c r="BJ9" s="13" t="e">
        <f t="shared" si="2"/>
        <v>#REF!</v>
      </c>
      <c r="BK9" s="13" t="e">
        <f t="shared" si="2"/>
        <v>#REF!</v>
      </c>
      <c r="BL9" s="13" t="e">
        <f t="shared" si="2"/>
        <v>#REF!</v>
      </c>
      <c r="BM9" s="13" t="e">
        <f t="shared" si="2"/>
        <v>#REF!</v>
      </c>
      <c r="BN9" s="13" t="e">
        <f t="shared" si="2"/>
        <v>#REF!</v>
      </c>
      <c r="BO9" s="13" t="e">
        <f t="shared" si="2"/>
        <v>#REF!</v>
      </c>
      <c r="BP9" s="13" t="e">
        <f t="shared" si="2"/>
        <v>#REF!</v>
      </c>
      <c r="BQ9" s="13" t="e">
        <f t="shared" si="2"/>
        <v>#REF!</v>
      </c>
      <c r="BR9" s="13" t="e">
        <f t="shared" si="2"/>
        <v>#REF!</v>
      </c>
      <c r="BS9" s="50" t="e">
        <f t="shared" si="2"/>
        <v>#REF!</v>
      </c>
      <c r="BT9" s="50" t="e">
        <f t="shared" si="2"/>
        <v>#REF!</v>
      </c>
      <c r="BU9" s="50" t="e">
        <f t="shared" si="2"/>
        <v>#REF!</v>
      </c>
      <c r="BV9" s="13" t="e">
        <f t="shared" si="2"/>
        <v>#REF!</v>
      </c>
      <c r="BW9" s="13" t="e">
        <f t="shared" si="2"/>
        <v>#REF!</v>
      </c>
      <c r="BX9" s="13" t="e">
        <f t="shared" si="2"/>
        <v>#REF!</v>
      </c>
      <c r="BY9" s="13" t="e">
        <f t="shared" si="2"/>
        <v>#REF!</v>
      </c>
      <c r="BZ9" s="13" t="e">
        <f t="shared" si="2"/>
        <v>#REF!</v>
      </c>
      <c r="CA9" s="13" t="e">
        <f t="shared" si="2"/>
        <v>#REF!</v>
      </c>
      <c r="CB9" s="13" t="e">
        <f t="shared" si="2"/>
        <v>#REF!</v>
      </c>
      <c r="CC9" s="13" t="e">
        <f t="shared" si="2"/>
        <v>#REF!</v>
      </c>
      <c r="CD9" s="13" t="e">
        <f t="shared" si="2"/>
        <v>#REF!</v>
      </c>
      <c r="CE9" s="13" t="e">
        <f t="shared" si="2"/>
        <v>#REF!</v>
      </c>
      <c r="CF9" s="13" t="e">
        <f t="shared" si="2"/>
        <v>#REF!</v>
      </c>
      <c r="CG9" s="13" t="e">
        <f t="shared" si="2"/>
        <v>#REF!</v>
      </c>
      <c r="CH9" s="13" t="e">
        <f t="shared" ref="CH9:CK9" si="3">CH10+CH95+CH104+CH116+CH151+CH183+CH188+CH202+CH245+CH268</f>
        <v>#REF!</v>
      </c>
      <c r="CI9" s="13" t="e">
        <f t="shared" si="3"/>
        <v>#REF!</v>
      </c>
      <c r="CJ9" s="13" t="e">
        <f t="shared" si="3"/>
        <v>#REF!</v>
      </c>
      <c r="CK9" s="13" t="e">
        <f t="shared" si="3"/>
        <v>#REF!</v>
      </c>
    </row>
    <row r="10" spans="1:89" s="16" customFormat="1" x14ac:dyDescent="0.25">
      <c r="A10" s="114" t="s">
        <v>10</v>
      </c>
      <c r="B10" s="116"/>
      <c r="C10" s="116"/>
      <c r="D10" s="116"/>
      <c r="E10" s="37">
        <v>851</v>
      </c>
      <c r="F10" s="2" t="s">
        <v>11</v>
      </c>
      <c r="G10" s="2"/>
      <c r="H10" s="3" t="s">
        <v>46</v>
      </c>
      <c r="I10" s="2"/>
      <c r="J10" s="14">
        <f t="shared" ref="J10:M10" si="4">J11+J74+J78+J82</f>
        <v>4380030.6100000003</v>
      </c>
      <c r="K10" s="14">
        <f t="shared" si="4"/>
        <v>312698.99</v>
      </c>
      <c r="L10" s="14">
        <f t="shared" si="4"/>
        <v>4067331.62</v>
      </c>
      <c r="M10" s="14">
        <f t="shared" si="4"/>
        <v>0</v>
      </c>
      <c r="N10" s="14">
        <v>0</v>
      </c>
      <c r="O10" s="14">
        <v>0</v>
      </c>
      <c r="P10" s="15"/>
      <c r="Q10" s="15"/>
      <c r="R10" s="14" t="e">
        <f>#REF!-V10</f>
        <v>#REF!</v>
      </c>
      <c r="S10" s="36" t="e">
        <f>#REF!-W10</f>
        <v>#REF!</v>
      </c>
      <c r="T10" s="36" t="e">
        <f>#REF!-X10</f>
        <v>#REF!</v>
      </c>
      <c r="U10" s="36" t="e">
        <f>#REF!-Y10</f>
        <v>#REF!</v>
      </c>
      <c r="V10" s="15">
        <f t="shared" ref="V10:CC10" si="5">V11+V74+V82</f>
        <v>31919084</v>
      </c>
      <c r="W10" s="40">
        <f t="shared" si="5"/>
        <v>1742884</v>
      </c>
      <c r="X10" s="40">
        <f t="shared" si="5"/>
        <v>30173500</v>
      </c>
      <c r="Y10" s="40">
        <f t="shared" si="5"/>
        <v>2700</v>
      </c>
      <c r="Z10" s="15">
        <f t="shared" si="5"/>
        <v>633025</v>
      </c>
      <c r="AA10" s="15">
        <f t="shared" si="5"/>
        <v>0</v>
      </c>
      <c r="AB10" s="15">
        <f t="shared" si="5"/>
        <v>630100</v>
      </c>
      <c r="AC10" s="15">
        <f t="shared" si="5"/>
        <v>2925</v>
      </c>
      <c r="AD10" s="15">
        <f t="shared" si="5"/>
        <v>32552109</v>
      </c>
      <c r="AE10" s="15">
        <f t="shared" si="5"/>
        <v>1742884</v>
      </c>
      <c r="AF10" s="15">
        <f t="shared" si="5"/>
        <v>30803600</v>
      </c>
      <c r="AG10" s="15">
        <f t="shared" si="5"/>
        <v>5625</v>
      </c>
      <c r="AH10" s="15">
        <f t="shared" ref="AH10:AO10" si="6">AH11+AH74+AH82</f>
        <v>450075.78</v>
      </c>
      <c r="AI10" s="15">
        <f t="shared" si="6"/>
        <v>450075.78</v>
      </c>
      <c r="AJ10" s="15">
        <f t="shared" si="6"/>
        <v>0</v>
      </c>
      <c r="AK10" s="15">
        <f t="shared" si="6"/>
        <v>0</v>
      </c>
      <c r="AL10" s="15">
        <f t="shared" si="6"/>
        <v>33002184.780000001</v>
      </c>
      <c r="AM10" s="15">
        <f t="shared" si="6"/>
        <v>2192959.7800000003</v>
      </c>
      <c r="AN10" s="15">
        <f t="shared" si="6"/>
        <v>30803600</v>
      </c>
      <c r="AO10" s="15">
        <f t="shared" si="6"/>
        <v>5625</v>
      </c>
      <c r="AP10" s="15">
        <f t="shared" ref="AP10:AW10" si="7">AP11+AP74+AP82</f>
        <v>0</v>
      </c>
      <c r="AQ10" s="15">
        <f t="shared" si="7"/>
        <v>0</v>
      </c>
      <c r="AR10" s="15">
        <f t="shared" si="7"/>
        <v>0</v>
      </c>
      <c r="AS10" s="15">
        <f t="shared" si="7"/>
        <v>0</v>
      </c>
      <c r="AT10" s="15">
        <f t="shared" si="7"/>
        <v>33002184.780000001</v>
      </c>
      <c r="AU10" s="15">
        <f t="shared" si="7"/>
        <v>2192959.7800000003</v>
      </c>
      <c r="AV10" s="15">
        <f t="shared" si="7"/>
        <v>30803600</v>
      </c>
      <c r="AW10" s="15">
        <f t="shared" si="7"/>
        <v>5625</v>
      </c>
      <c r="AX10" s="15">
        <f t="shared" si="5"/>
        <v>27595847</v>
      </c>
      <c r="AY10" s="40">
        <f t="shared" si="5"/>
        <v>1742947</v>
      </c>
      <c r="AZ10" s="40">
        <f t="shared" si="5"/>
        <v>25850200</v>
      </c>
      <c r="BA10" s="40">
        <f t="shared" si="5"/>
        <v>2700</v>
      </c>
      <c r="BB10" s="15">
        <f t="shared" si="5"/>
        <v>0</v>
      </c>
      <c r="BC10" s="15">
        <f t="shared" si="5"/>
        <v>0</v>
      </c>
      <c r="BD10" s="15">
        <f t="shared" si="5"/>
        <v>0</v>
      </c>
      <c r="BE10" s="15">
        <f t="shared" si="5"/>
        <v>0</v>
      </c>
      <c r="BF10" s="15">
        <f t="shared" si="5"/>
        <v>27595847</v>
      </c>
      <c r="BG10" s="15">
        <f t="shared" si="5"/>
        <v>1742947</v>
      </c>
      <c r="BH10" s="15">
        <f t="shared" si="5"/>
        <v>25850200</v>
      </c>
      <c r="BI10" s="15">
        <f t="shared" si="5"/>
        <v>2700</v>
      </c>
      <c r="BJ10" s="15">
        <f t="shared" ref="BJ10:BQ10" si="8">BJ11+BJ74+BJ82</f>
        <v>0</v>
      </c>
      <c r="BK10" s="15">
        <f t="shared" si="8"/>
        <v>0</v>
      </c>
      <c r="BL10" s="15">
        <f t="shared" si="8"/>
        <v>0</v>
      </c>
      <c r="BM10" s="15">
        <f t="shared" si="8"/>
        <v>0</v>
      </c>
      <c r="BN10" s="15">
        <f t="shared" si="8"/>
        <v>27595847</v>
      </c>
      <c r="BO10" s="15">
        <f t="shared" si="8"/>
        <v>1742947</v>
      </c>
      <c r="BP10" s="15">
        <f t="shared" si="8"/>
        <v>25850200</v>
      </c>
      <c r="BQ10" s="15">
        <f t="shared" si="8"/>
        <v>2700</v>
      </c>
      <c r="BR10" s="15">
        <f t="shared" si="5"/>
        <v>27595689</v>
      </c>
      <c r="BS10" s="40">
        <f t="shared" si="5"/>
        <v>1742789</v>
      </c>
      <c r="BT10" s="40">
        <f t="shared" si="5"/>
        <v>25850200</v>
      </c>
      <c r="BU10" s="40">
        <f t="shared" si="5"/>
        <v>2700</v>
      </c>
      <c r="BV10" s="15">
        <f t="shared" si="5"/>
        <v>0</v>
      </c>
      <c r="BW10" s="15">
        <f t="shared" si="5"/>
        <v>0</v>
      </c>
      <c r="BX10" s="15">
        <f t="shared" si="5"/>
        <v>0</v>
      </c>
      <c r="BY10" s="15">
        <f t="shared" si="5"/>
        <v>0</v>
      </c>
      <c r="BZ10" s="15">
        <f t="shared" si="5"/>
        <v>27595689</v>
      </c>
      <c r="CA10" s="15">
        <f t="shared" si="5"/>
        <v>1742789</v>
      </c>
      <c r="CB10" s="15">
        <f t="shared" si="5"/>
        <v>25850200</v>
      </c>
      <c r="CC10" s="15">
        <f t="shared" si="5"/>
        <v>2700</v>
      </c>
      <c r="CD10" s="15">
        <f t="shared" ref="CD10:CK10" si="9">CD11+CD74+CD82</f>
        <v>0</v>
      </c>
      <c r="CE10" s="15">
        <f t="shared" si="9"/>
        <v>0</v>
      </c>
      <c r="CF10" s="15">
        <f t="shared" si="9"/>
        <v>0</v>
      </c>
      <c r="CG10" s="15">
        <f t="shared" si="9"/>
        <v>0</v>
      </c>
      <c r="CH10" s="15">
        <f t="shared" si="9"/>
        <v>27595689</v>
      </c>
      <c r="CI10" s="15">
        <f t="shared" si="9"/>
        <v>1742789</v>
      </c>
      <c r="CJ10" s="15">
        <f t="shared" si="9"/>
        <v>25850200</v>
      </c>
      <c r="CK10" s="15">
        <f t="shared" si="9"/>
        <v>2700</v>
      </c>
    </row>
    <row r="11" spans="1:89" s="16" customFormat="1" ht="45.75" customHeight="1" x14ac:dyDescent="0.25">
      <c r="A11" s="114" t="s">
        <v>12</v>
      </c>
      <c r="B11" s="116"/>
      <c r="C11" s="116"/>
      <c r="D11" s="116"/>
      <c r="E11" s="37">
        <v>851</v>
      </c>
      <c r="F11" s="2" t="s">
        <v>11</v>
      </c>
      <c r="G11" s="2" t="s">
        <v>13</v>
      </c>
      <c r="H11" s="3" t="s">
        <v>46</v>
      </c>
      <c r="I11" s="2"/>
      <c r="J11" s="14">
        <f t="shared" ref="J11:M11" si="10">J12+J17+J22+J27+J32+J37+J40+J56+J47+J50+J53+J59+J62+J65+J68+J71</f>
        <v>3796698.99</v>
      </c>
      <c r="K11" s="14">
        <f t="shared" si="10"/>
        <v>312698.99</v>
      </c>
      <c r="L11" s="14">
        <f t="shared" si="10"/>
        <v>3484000</v>
      </c>
      <c r="M11" s="14">
        <f t="shared" si="10"/>
        <v>0</v>
      </c>
      <c r="N11" s="14">
        <v>0</v>
      </c>
      <c r="O11" s="14">
        <v>0</v>
      </c>
      <c r="P11" s="15"/>
      <c r="Q11" s="15"/>
      <c r="R11" s="14" t="e">
        <f>#REF!-V11</f>
        <v>#REF!</v>
      </c>
      <c r="S11" s="36" t="e">
        <f>#REF!-W11</f>
        <v>#REF!</v>
      </c>
      <c r="T11" s="36" t="e">
        <f>#REF!-X11</f>
        <v>#REF!</v>
      </c>
      <c r="U11" s="36" t="e">
        <f>#REF!-Y11</f>
        <v>#REF!</v>
      </c>
      <c r="V11" s="15">
        <f>V12+V17+V22+V27+V32+V37+V40+V56+V47+V50+V53+V59+V62+V65+V68+V71</f>
        <v>28096525</v>
      </c>
      <c r="W11" s="40">
        <f t="shared" ref="W11:BW11" si="11">W12+W17+W22+W27+W32+W37+W40+W56+W47+W50+W53+W59+W62+W65+W68+W71</f>
        <v>1741525</v>
      </c>
      <c r="X11" s="40">
        <f t="shared" si="11"/>
        <v>26352300</v>
      </c>
      <c r="Y11" s="40">
        <f t="shared" si="11"/>
        <v>2700</v>
      </c>
      <c r="Z11" s="15">
        <f t="shared" si="11"/>
        <v>2925</v>
      </c>
      <c r="AA11" s="15">
        <f t="shared" si="11"/>
        <v>0</v>
      </c>
      <c r="AB11" s="15">
        <f t="shared" si="11"/>
        <v>0</v>
      </c>
      <c r="AC11" s="15">
        <f t="shared" si="11"/>
        <v>2925</v>
      </c>
      <c r="AD11" s="15">
        <f t="shared" si="11"/>
        <v>28099450</v>
      </c>
      <c r="AE11" s="15">
        <f t="shared" si="11"/>
        <v>1741525</v>
      </c>
      <c r="AF11" s="15">
        <f t="shared" si="11"/>
        <v>26352300</v>
      </c>
      <c r="AG11" s="15">
        <f t="shared" si="11"/>
        <v>5625</v>
      </c>
      <c r="AH11" s="15">
        <f t="shared" si="11"/>
        <v>450075.78</v>
      </c>
      <c r="AI11" s="15">
        <f t="shared" si="11"/>
        <v>450075.78</v>
      </c>
      <c r="AJ11" s="15">
        <f t="shared" si="11"/>
        <v>0</v>
      </c>
      <c r="AK11" s="15">
        <f t="shared" si="11"/>
        <v>0</v>
      </c>
      <c r="AL11" s="15">
        <f t="shared" si="11"/>
        <v>28549525.780000001</v>
      </c>
      <c r="AM11" s="15">
        <f t="shared" si="11"/>
        <v>2191600.7800000003</v>
      </c>
      <c r="AN11" s="15">
        <f t="shared" si="11"/>
        <v>26352300</v>
      </c>
      <c r="AO11" s="15">
        <f t="shared" si="11"/>
        <v>5625</v>
      </c>
      <c r="AP11" s="15">
        <f t="shared" si="11"/>
        <v>0</v>
      </c>
      <c r="AQ11" s="15">
        <f t="shared" si="11"/>
        <v>0</v>
      </c>
      <c r="AR11" s="15">
        <f t="shared" si="11"/>
        <v>0</v>
      </c>
      <c r="AS11" s="15">
        <f t="shared" si="11"/>
        <v>0</v>
      </c>
      <c r="AT11" s="15">
        <f t="shared" si="11"/>
        <v>28549525.780000001</v>
      </c>
      <c r="AU11" s="15">
        <f t="shared" si="11"/>
        <v>2191600.7800000003</v>
      </c>
      <c r="AV11" s="15">
        <f t="shared" si="11"/>
        <v>26352300</v>
      </c>
      <c r="AW11" s="15">
        <f t="shared" si="11"/>
        <v>5625</v>
      </c>
      <c r="AX11" s="15">
        <f t="shared" si="11"/>
        <v>24598025</v>
      </c>
      <c r="AY11" s="15">
        <f t="shared" si="11"/>
        <v>1741525</v>
      </c>
      <c r="AZ11" s="15">
        <f t="shared" si="11"/>
        <v>22853800</v>
      </c>
      <c r="BA11" s="15">
        <f t="shared" si="11"/>
        <v>2700</v>
      </c>
      <c r="BB11" s="15">
        <f t="shared" si="11"/>
        <v>0</v>
      </c>
      <c r="BC11" s="15">
        <f t="shared" si="11"/>
        <v>0</v>
      </c>
      <c r="BD11" s="15">
        <f t="shared" si="11"/>
        <v>0</v>
      </c>
      <c r="BE11" s="15">
        <f t="shared" si="11"/>
        <v>0</v>
      </c>
      <c r="BF11" s="15">
        <f t="shared" si="11"/>
        <v>24598025</v>
      </c>
      <c r="BG11" s="15">
        <f t="shared" si="11"/>
        <v>1741525</v>
      </c>
      <c r="BH11" s="15">
        <f t="shared" si="11"/>
        <v>22853800</v>
      </c>
      <c r="BI11" s="15">
        <f t="shared" si="11"/>
        <v>2700</v>
      </c>
      <c r="BJ11" s="15">
        <f t="shared" ref="BJ11:BQ11" si="12">BJ12+BJ17+BJ22+BJ27+BJ32+BJ37+BJ40+BJ56+BJ47+BJ50+BJ53+BJ59+BJ62+BJ65+BJ68+BJ71</f>
        <v>0</v>
      </c>
      <c r="BK11" s="15">
        <f t="shared" si="12"/>
        <v>0</v>
      </c>
      <c r="BL11" s="15">
        <f t="shared" si="12"/>
        <v>0</v>
      </c>
      <c r="BM11" s="15">
        <f t="shared" si="12"/>
        <v>0</v>
      </c>
      <c r="BN11" s="15">
        <f t="shared" si="12"/>
        <v>24598025</v>
      </c>
      <c r="BO11" s="15">
        <f t="shared" si="12"/>
        <v>1741525</v>
      </c>
      <c r="BP11" s="15">
        <f t="shared" si="12"/>
        <v>22853800</v>
      </c>
      <c r="BQ11" s="15">
        <f t="shared" si="12"/>
        <v>2700</v>
      </c>
      <c r="BR11" s="15">
        <f t="shared" si="11"/>
        <v>24598025</v>
      </c>
      <c r="BS11" s="15">
        <f t="shared" si="11"/>
        <v>1741525</v>
      </c>
      <c r="BT11" s="15">
        <f t="shared" si="11"/>
        <v>22853800</v>
      </c>
      <c r="BU11" s="15">
        <f t="shared" si="11"/>
        <v>2700</v>
      </c>
      <c r="BV11" s="15">
        <f t="shared" si="11"/>
        <v>0</v>
      </c>
      <c r="BW11" s="15">
        <f t="shared" si="11"/>
        <v>0</v>
      </c>
      <c r="BX11" s="15">
        <f t="shared" ref="BX11:CC11" si="13">BX12+BX17+BX22+BX27+BX32+BX37+BX40+BX56+BX47+BX50+BX53</f>
        <v>0</v>
      </c>
      <c r="BY11" s="15">
        <f t="shared" si="13"/>
        <v>0</v>
      </c>
      <c r="BZ11" s="15">
        <f t="shared" si="13"/>
        <v>24598025</v>
      </c>
      <c r="CA11" s="15">
        <f t="shared" si="13"/>
        <v>1741525</v>
      </c>
      <c r="CB11" s="15">
        <f t="shared" si="13"/>
        <v>22853800</v>
      </c>
      <c r="CC11" s="15">
        <f t="shared" si="13"/>
        <v>2700</v>
      </c>
      <c r="CD11" s="15">
        <f t="shared" ref="CD11:CE11" si="14">CD12+CD17+CD22+CD27+CD32+CD37+CD40+CD56+CD47+CD50+CD53+CD59+CD62+CD65+CD68+CD71</f>
        <v>0</v>
      </c>
      <c r="CE11" s="15">
        <f t="shared" si="14"/>
        <v>0</v>
      </c>
      <c r="CF11" s="15">
        <f t="shared" ref="CF11:CK11" si="15">CF12+CF17+CF22+CF27+CF32+CF37+CF40+CF56+CF47+CF50+CF53</f>
        <v>0</v>
      </c>
      <c r="CG11" s="15">
        <f t="shared" si="15"/>
        <v>0</v>
      </c>
      <c r="CH11" s="15">
        <f t="shared" si="15"/>
        <v>24598025</v>
      </c>
      <c r="CI11" s="15">
        <f t="shared" si="15"/>
        <v>1741525</v>
      </c>
      <c r="CJ11" s="15">
        <f t="shared" si="15"/>
        <v>22853800</v>
      </c>
      <c r="CK11" s="15">
        <f t="shared" si="15"/>
        <v>2700</v>
      </c>
    </row>
    <row r="12" spans="1:89" ht="150" x14ac:dyDescent="0.25">
      <c r="A12" s="116" t="s">
        <v>406</v>
      </c>
      <c r="B12" s="112"/>
      <c r="C12" s="112"/>
      <c r="D12" s="112"/>
      <c r="E12" s="37">
        <v>851</v>
      </c>
      <c r="F12" s="2" t="s">
        <v>11</v>
      </c>
      <c r="G12" s="2" t="s">
        <v>13</v>
      </c>
      <c r="H12" s="3" t="s">
        <v>400</v>
      </c>
      <c r="I12" s="2"/>
      <c r="J12" s="14">
        <f t="shared" ref="J12:M12" si="16">J13+J15</f>
        <v>0</v>
      </c>
      <c r="K12" s="14">
        <f t="shared" si="16"/>
        <v>0</v>
      </c>
      <c r="L12" s="14">
        <f t="shared" si="16"/>
        <v>0</v>
      </c>
      <c r="M12" s="14">
        <f t="shared" si="16"/>
        <v>0</v>
      </c>
      <c r="N12" s="14">
        <v>0</v>
      </c>
      <c r="O12" s="14">
        <v>0</v>
      </c>
      <c r="P12" s="14"/>
      <c r="Q12" s="14"/>
      <c r="R12" s="14" t="e">
        <f>#REF!-V12</f>
        <v>#REF!</v>
      </c>
      <c r="S12" s="36" t="e">
        <f>#REF!-W12</f>
        <v>#REF!</v>
      </c>
      <c r="T12" s="36" t="e">
        <f>#REF!-X12</f>
        <v>#REF!</v>
      </c>
      <c r="U12" s="36" t="e">
        <f>#REF!-Y12</f>
        <v>#REF!</v>
      </c>
      <c r="V12" s="14">
        <f t="shared" ref="V12" si="17">V13+V15</f>
        <v>842480</v>
      </c>
      <c r="W12" s="43">
        <f t="shared" ref="W12:AG12" si="18">W13+W15</f>
        <v>842480</v>
      </c>
      <c r="X12" s="43">
        <f t="shared" si="18"/>
        <v>0</v>
      </c>
      <c r="Y12" s="43">
        <f t="shared" si="18"/>
        <v>0</v>
      </c>
      <c r="Z12" s="14">
        <f t="shared" si="18"/>
        <v>0</v>
      </c>
      <c r="AA12" s="14">
        <f t="shared" ref="AA12:AC12" si="19">AA13+AA15</f>
        <v>0</v>
      </c>
      <c r="AB12" s="14">
        <f t="shared" si="19"/>
        <v>0</v>
      </c>
      <c r="AC12" s="14">
        <f t="shared" si="19"/>
        <v>0</v>
      </c>
      <c r="AD12" s="14">
        <f t="shared" si="18"/>
        <v>842480</v>
      </c>
      <c r="AE12" s="14">
        <f t="shared" si="18"/>
        <v>842480</v>
      </c>
      <c r="AF12" s="14">
        <f t="shared" si="18"/>
        <v>0</v>
      </c>
      <c r="AG12" s="14">
        <f t="shared" si="18"/>
        <v>0</v>
      </c>
      <c r="AH12" s="14">
        <f t="shared" ref="AH12:AO12" si="20">AH13+AH15</f>
        <v>0</v>
      </c>
      <c r="AI12" s="14">
        <f t="shared" si="20"/>
        <v>0</v>
      </c>
      <c r="AJ12" s="14">
        <f t="shared" si="20"/>
        <v>0</v>
      </c>
      <c r="AK12" s="14">
        <f t="shared" si="20"/>
        <v>0</v>
      </c>
      <c r="AL12" s="14">
        <f t="shared" si="20"/>
        <v>842480</v>
      </c>
      <c r="AM12" s="14">
        <f t="shared" si="20"/>
        <v>842480</v>
      </c>
      <c r="AN12" s="14">
        <f t="shared" si="20"/>
        <v>0</v>
      </c>
      <c r="AO12" s="14">
        <f t="shared" si="20"/>
        <v>0</v>
      </c>
      <c r="AP12" s="14">
        <f t="shared" ref="AP12:AW12" si="21">AP13+AP15</f>
        <v>0</v>
      </c>
      <c r="AQ12" s="14">
        <f t="shared" si="21"/>
        <v>0</v>
      </c>
      <c r="AR12" s="14">
        <f t="shared" si="21"/>
        <v>0</v>
      </c>
      <c r="AS12" s="14">
        <f t="shared" si="21"/>
        <v>0</v>
      </c>
      <c r="AT12" s="14">
        <f t="shared" si="21"/>
        <v>842480</v>
      </c>
      <c r="AU12" s="14">
        <f t="shared" si="21"/>
        <v>842480</v>
      </c>
      <c r="AV12" s="14">
        <f t="shared" si="21"/>
        <v>0</v>
      </c>
      <c r="AW12" s="14">
        <f t="shared" si="21"/>
        <v>0</v>
      </c>
      <c r="AX12" s="14">
        <f t="shared" ref="AX12:BU12" si="22">AX13+AX15</f>
        <v>842480</v>
      </c>
      <c r="AY12" s="43">
        <f t="shared" si="22"/>
        <v>842480</v>
      </c>
      <c r="AZ12" s="43">
        <f t="shared" si="22"/>
        <v>0</v>
      </c>
      <c r="BA12" s="43">
        <f t="shared" si="22"/>
        <v>0</v>
      </c>
      <c r="BB12" s="14">
        <f t="shared" si="22"/>
        <v>0</v>
      </c>
      <c r="BC12" s="14">
        <f t="shared" si="22"/>
        <v>0</v>
      </c>
      <c r="BD12" s="14">
        <f t="shared" si="22"/>
        <v>0</v>
      </c>
      <c r="BE12" s="14">
        <f t="shared" si="22"/>
        <v>0</v>
      </c>
      <c r="BF12" s="14">
        <f t="shared" si="22"/>
        <v>842480</v>
      </c>
      <c r="BG12" s="14">
        <f t="shared" si="22"/>
        <v>842480</v>
      </c>
      <c r="BH12" s="14">
        <f t="shared" si="22"/>
        <v>0</v>
      </c>
      <c r="BI12" s="14">
        <f t="shared" si="22"/>
        <v>0</v>
      </c>
      <c r="BJ12" s="14">
        <f t="shared" ref="BJ12:BQ12" si="23">BJ13+BJ15</f>
        <v>0</v>
      </c>
      <c r="BK12" s="14">
        <f t="shared" si="23"/>
        <v>0</v>
      </c>
      <c r="BL12" s="14">
        <f t="shared" si="23"/>
        <v>0</v>
      </c>
      <c r="BM12" s="14">
        <f t="shared" si="23"/>
        <v>0</v>
      </c>
      <c r="BN12" s="14">
        <f t="shared" si="23"/>
        <v>842480</v>
      </c>
      <c r="BO12" s="14">
        <f t="shared" si="23"/>
        <v>842480</v>
      </c>
      <c r="BP12" s="14">
        <f t="shared" si="23"/>
        <v>0</v>
      </c>
      <c r="BQ12" s="14">
        <f t="shared" si="23"/>
        <v>0</v>
      </c>
      <c r="BR12" s="14">
        <f t="shared" si="22"/>
        <v>842480</v>
      </c>
      <c r="BS12" s="43">
        <f t="shared" si="22"/>
        <v>842480</v>
      </c>
      <c r="BT12" s="43">
        <f t="shared" si="22"/>
        <v>0</v>
      </c>
      <c r="BU12" s="43">
        <f t="shared" si="22"/>
        <v>0</v>
      </c>
      <c r="BV12" s="14">
        <f t="shared" ref="BV12:CC12" si="24">BV13+BV15</f>
        <v>0</v>
      </c>
      <c r="BW12" s="14">
        <f t="shared" si="24"/>
        <v>0</v>
      </c>
      <c r="BX12" s="14">
        <f t="shared" si="24"/>
        <v>0</v>
      </c>
      <c r="BY12" s="14">
        <f t="shared" si="24"/>
        <v>0</v>
      </c>
      <c r="BZ12" s="14">
        <f t="shared" si="24"/>
        <v>842480</v>
      </c>
      <c r="CA12" s="14">
        <f t="shared" si="24"/>
        <v>842480</v>
      </c>
      <c r="CB12" s="14">
        <f t="shared" si="24"/>
        <v>0</v>
      </c>
      <c r="CC12" s="14">
        <f t="shared" si="24"/>
        <v>0</v>
      </c>
      <c r="CD12" s="14">
        <f t="shared" ref="CD12:CK12" si="25">CD13+CD15</f>
        <v>0</v>
      </c>
      <c r="CE12" s="14">
        <f t="shared" si="25"/>
        <v>0</v>
      </c>
      <c r="CF12" s="14">
        <f t="shared" si="25"/>
        <v>0</v>
      </c>
      <c r="CG12" s="14">
        <f t="shared" si="25"/>
        <v>0</v>
      </c>
      <c r="CH12" s="14">
        <f t="shared" si="25"/>
        <v>842480</v>
      </c>
      <c r="CI12" s="14">
        <f t="shared" si="25"/>
        <v>842480</v>
      </c>
      <c r="CJ12" s="14">
        <f t="shared" si="25"/>
        <v>0</v>
      </c>
      <c r="CK12" s="14">
        <f t="shared" si="25"/>
        <v>0</v>
      </c>
    </row>
    <row r="13" spans="1:89" ht="60.75" customHeight="1" x14ac:dyDescent="0.25">
      <c r="A13" s="116" t="s">
        <v>15</v>
      </c>
      <c r="B13" s="112"/>
      <c r="C13" s="112"/>
      <c r="D13" s="112"/>
      <c r="E13" s="37">
        <v>851</v>
      </c>
      <c r="F13" s="2" t="s">
        <v>11</v>
      </c>
      <c r="G13" s="2" t="s">
        <v>13</v>
      </c>
      <c r="H13" s="3" t="s">
        <v>400</v>
      </c>
      <c r="I13" s="2" t="s">
        <v>17</v>
      </c>
      <c r="J13" s="14">
        <f t="shared" ref="J13:M13" si="26">J14</f>
        <v>89900</v>
      </c>
      <c r="K13" s="14">
        <f t="shared" si="26"/>
        <v>89900</v>
      </c>
      <c r="L13" s="14">
        <f t="shared" si="26"/>
        <v>0</v>
      </c>
      <c r="M13" s="14">
        <f t="shared" si="26"/>
        <v>0</v>
      </c>
      <c r="N13" s="14">
        <v>0</v>
      </c>
      <c r="O13" s="14">
        <v>0</v>
      </c>
      <c r="P13" s="14"/>
      <c r="Q13" s="14"/>
      <c r="R13" s="14" t="e">
        <f>#REF!-V13</f>
        <v>#REF!</v>
      </c>
      <c r="S13" s="36" t="e">
        <f>#REF!-W13</f>
        <v>#REF!</v>
      </c>
      <c r="T13" s="36" t="e">
        <f>#REF!-X13</f>
        <v>#REF!</v>
      </c>
      <c r="U13" s="36" t="e">
        <f>#REF!-Y13</f>
        <v>#REF!</v>
      </c>
      <c r="V13" s="14">
        <f t="shared" ref="V13:CG13" si="27">V14</f>
        <v>566400</v>
      </c>
      <c r="W13" s="43">
        <f t="shared" si="27"/>
        <v>566400</v>
      </c>
      <c r="X13" s="43">
        <f t="shared" si="27"/>
        <v>0</v>
      </c>
      <c r="Y13" s="43">
        <f t="shared" si="27"/>
        <v>0</v>
      </c>
      <c r="Z13" s="14">
        <f t="shared" si="27"/>
        <v>0</v>
      </c>
      <c r="AA13" s="14">
        <f t="shared" si="27"/>
        <v>0</v>
      </c>
      <c r="AB13" s="14">
        <f t="shared" si="27"/>
        <v>0</v>
      </c>
      <c r="AC13" s="14">
        <f t="shared" si="27"/>
        <v>0</v>
      </c>
      <c r="AD13" s="14">
        <f t="shared" si="27"/>
        <v>566400</v>
      </c>
      <c r="AE13" s="14">
        <f t="shared" si="27"/>
        <v>566400</v>
      </c>
      <c r="AF13" s="14">
        <f t="shared" si="27"/>
        <v>0</v>
      </c>
      <c r="AG13" s="14">
        <f t="shared" si="27"/>
        <v>0</v>
      </c>
      <c r="AH13" s="14">
        <f t="shared" si="27"/>
        <v>0</v>
      </c>
      <c r="AI13" s="14">
        <f t="shared" si="27"/>
        <v>0</v>
      </c>
      <c r="AJ13" s="14">
        <f t="shared" si="27"/>
        <v>0</v>
      </c>
      <c r="AK13" s="14">
        <f t="shared" si="27"/>
        <v>0</v>
      </c>
      <c r="AL13" s="14">
        <f t="shared" si="27"/>
        <v>566400</v>
      </c>
      <c r="AM13" s="14">
        <f t="shared" si="27"/>
        <v>566400</v>
      </c>
      <c r="AN13" s="14">
        <f t="shared" si="27"/>
        <v>0</v>
      </c>
      <c r="AO13" s="14">
        <f t="shared" si="27"/>
        <v>0</v>
      </c>
      <c r="AP13" s="14">
        <f t="shared" si="27"/>
        <v>0</v>
      </c>
      <c r="AQ13" s="14">
        <f t="shared" si="27"/>
        <v>0</v>
      </c>
      <c r="AR13" s="14">
        <f t="shared" si="27"/>
        <v>0</v>
      </c>
      <c r="AS13" s="14">
        <f t="shared" si="27"/>
        <v>0</v>
      </c>
      <c r="AT13" s="14">
        <f t="shared" si="27"/>
        <v>566400</v>
      </c>
      <c r="AU13" s="14">
        <f t="shared" si="27"/>
        <v>566400</v>
      </c>
      <c r="AV13" s="14">
        <f t="shared" si="27"/>
        <v>0</v>
      </c>
      <c r="AW13" s="14">
        <f t="shared" si="27"/>
        <v>0</v>
      </c>
      <c r="AX13" s="14">
        <f t="shared" si="27"/>
        <v>566400</v>
      </c>
      <c r="AY13" s="43">
        <f t="shared" si="27"/>
        <v>566400</v>
      </c>
      <c r="AZ13" s="43">
        <f t="shared" si="27"/>
        <v>0</v>
      </c>
      <c r="BA13" s="43">
        <f t="shared" si="27"/>
        <v>0</v>
      </c>
      <c r="BB13" s="14">
        <f t="shared" si="27"/>
        <v>0</v>
      </c>
      <c r="BC13" s="14">
        <f t="shared" si="27"/>
        <v>0</v>
      </c>
      <c r="BD13" s="14">
        <f t="shared" si="27"/>
        <v>0</v>
      </c>
      <c r="BE13" s="14">
        <f t="shared" si="27"/>
        <v>0</v>
      </c>
      <c r="BF13" s="14">
        <f t="shared" si="27"/>
        <v>566400</v>
      </c>
      <c r="BG13" s="14">
        <f t="shared" si="27"/>
        <v>566400</v>
      </c>
      <c r="BH13" s="14">
        <f t="shared" si="27"/>
        <v>0</v>
      </c>
      <c r="BI13" s="14">
        <f t="shared" si="27"/>
        <v>0</v>
      </c>
      <c r="BJ13" s="14">
        <f t="shared" si="27"/>
        <v>0</v>
      </c>
      <c r="BK13" s="14">
        <f t="shared" si="27"/>
        <v>0</v>
      </c>
      <c r="BL13" s="14">
        <f t="shared" si="27"/>
        <v>0</v>
      </c>
      <c r="BM13" s="14">
        <f t="shared" si="27"/>
        <v>0</v>
      </c>
      <c r="BN13" s="14">
        <f t="shared" si="27"/>
        <v>566400</v>
      </c>
      <c r="BO13" s="14">
        <f t="shared" si="27"/>
        <v>566400</v>
      </c>
      <c r="BP13" s="14">
        <f t="shared" si="27"/>
        <v>0</v>
      </c>
      <c r="BQ13" s="14">
        <f t="shared" si="27"/>
        <v>0</v>
      </c>
      <c r="BR13" s="14">
        <f t="shared" si="27"/>
        <v>566400</v>
      </c>
      <c r="BS13" s="43">
        <f t="shared" si="27"/>
        <v>566400</v>
      </c>
      <c r="BT13" s="43">
        <f t="shared" si="27"/>
        <v>0</v>
      </c>
      <c r="BU13" s="43">
        <f t="shared" si="27"/>
        <v>0</v>
      </c>
      <c r="BV13" s="14">
        <f t="shared" si="27"/>
        <v>0</v>
      </c>
      <c r="BW13" s="14">
        <f t="shared" si="27"/>
        <v>0</v>
      </c>
      <c r="BX13" s="14">
        <f t="shared" si="27"/>
        <v>0</v>
      </c>
      <c r="BY13" s="14">
        <f t="shared" si="27"/>
        <v>0</v>
      </c>
      <c r="BZ13" s="14">
        <f t="shared" si="27"/>
        <v>566400</v>
      </c>
      <c r="CA13" s="14">
        <f t="shared" si="27"/>
        <v>566400</v>
      </c>
      <c r="CB13" s="14">
        <f t="shared" si="27"/>
        <v>0</v>
      </c>
      <c r="CC13" s="14">
        <f t="shared" si="27"/>
        <v>0</v>
      </c>
      <c r="CD13" s="14">
        <f t="shared" si="27"/>
        <v>0</v>
      </c>
      <c r="CE13" s="14">
        <f t="shared" si="27"/>
        <v>0</v>
      </c>
      <c r="CF13" s="14">
        <f t="shared" si="27"/>
        <v>0</v>
      </c>
      <c r="CG13" s="14">
        <f t="shared" si="27"/>
        <v>0</v>
      </c>
      <c r="CH13" s="14">
        <f t="shared" ref="CH13:CK13" si="28">CH14</f>
        <v>566400</v>
      </c>
      <c r="CI13" s="14">
        <f t="shared" si="28"/>
        <v>566400</v>
      </c>
      <c r="CJ13" s="14">
        <f t="shared" si="28"/>
        <v>0</v>
      </c>
      <c r="CK13" s="14">
        <f t="shared" si="28"/>
        <v>0</v>
      </c>
    </row>
    <row r="14" spans="1:89" ht="30" x14ac:dyDescent="0.25">
      <c r="A14" s="116" t="s">
        <v>261</v>
      </c>
      <c r="B14" s="112"/>
      <c r="C14" s="112"/>
      <c r="D14" s="112"/>
      <c r="E14" s="37">
        <v>851</v>
      </c>
      <c r="F14" s="2" t="s">
        <v>11</v>
      </c>
      <c r="G14" s="2" t="s">
        <v>13</v>
      </c>
      <c r="H14" s="3" t="s">
        <v>400</v>
      </c>
      <c r="I14" s="2" t="s">
        <v>18</v>
      </c>
      <c r="J14" s="43">
        <v>89900</v>
      </c>
      <c r="K14" s="43">
        <f>J14</f>
        <v>89900</v>
      </c>
      <c r="L14" s="43"/>
      <c r="M14" s="43"/>
      <c r="N14" s="14">
        <v>0</v>
      </c>
      <c r="O14" s="14">
        <v>0</v>
      </c>
      <c r="P14" s="77"/>
      <c r="Q14" s="77"/>
      <c r="R14" s="14" t="e">
        <f>#REF!-V14</f>
        <v>#REF!</v>
      </c>
      <c r="S14" s="36" t="e">
        <f>#REF!-W14</f>
        <v>#REF!</v>
      </c>
      <c r="T14" s="36" t="e">
        <f>#REF!-X14</f>
        <v>#REF!</v>
      </c>
      <c r="U14" s="36" t="e">
        <f>#REF!-Y14</f>
        <v>#REF!</v>
      </c>
      <c r="V14" s="14">
        <v>566400</v>
      </c>
      <c r="W14" s="43">
        <f>V14</f>
        <v>566400</v>
      </c>
      <c r="X14" s="43"/>
      <c r="Y14" s="43"/>
      <c r="Z14" s="14"/>
      <c r="AA14" s="43">
        <f>Z14</f>
        <v>0</v>
      </c>
      <c r="AB14" s="43"/>
      <c r="AC14" s="43"/>
      <c r="AD14" s="14">
        <f>V14+Z14</f>
        <v>566400</v>
      </c>
      <c r="AE14" s="77">
        <f>W14+AA14</f>
        <v>566400</v>
      </c>
      <c r="AF14" s="77">
        <f>X14+AB14</f>
        <v>0</v>
      </c>
      <c r="AG14" s="77">
        <f>Y14+AC14</f>
        <v>0</v>
      </c>
      <c r="AH14" s="14"/>
      <c r="AI14" s="43">
        <f>AH14</f>
        <v>0</v>
      </c>
      <c r="AJ14" s="43"/>
      <c r="AK14" s="43"/>
      <c r="AL14" s="14">
        <f>AD14+AH14</f>
        <v>566400</v>
      </c>
      <c r="AM14" s="77">
        <f>AE14+AI14</f>
        <v>566400</v>
      </c>
      <c r="AN14" s="77">
        <f>AF14+AJ14</f>
        <v>0</v>
      </c>
      <c r="AO14" s="77">
        <f>AG14+AK14</f>
        <v>0</v>
      </c>
      <c r="AP14" s="14"/>
      <c r="AQ14" s="43">
        <f>AP14</f>
        <v>0</v>
      </c>
      <c r="AR14" s="43"/>
      <c r="AS14" s="43"/>
      <c r="AT14" s="14">
        <f>AL14+AP14</f>
        <v>566400</v>
      </c>
      <c r="AU14" s="77">
        <f>AM14+AQ14</f>
        <v>566400</v>
      </c>
      <c r="AV14" s="77">
        <f>AN14+AR14</f>
        <v>0</v>
      </c>
      <c r="AW14" s="77">
        <f>AO14+AS14</f>
        <v>0</v>
      </c>
      <c r="AX14" s="14">
        <v>566400</v>
      </c>
      <c r="AY14" s="43">
        <f>AX14</f>
        <v>566400</v>
      </c>
      <c r="AZ14" s="43"/>
      <c r="BA14" s="43"/>
      <c r="BB14" s="43"/>
      <c r="BC14" s="43">
        <f>BB14</f>
        <v>0</v>
      </c>
      <c r="BD14" s="43"/>
      <c r="BE14" s="43"/>
      <c r="BF14" s="14">
        <f t="shared" ref="BF14" si="29">AX14+BB14</f>
        <v>566400</v>
      </c>
      <c r="BG14" s="77">
        <f t="shared" ref="BG14" si="30">AY14+BC14</f>
        <v>566400</v>
      </c>
      <c r="BH14" s="77">
        <f t="shared" ref="BH14" si="31">AZ14+BD14</f>
        <v>0</v>
      </c>
      <c r="BI14" s="77">
        <f t="shared" ref="BI14" si="32">BA14+BE14</f>
        <v>0</v>
      </c>
      <c r="BJ14" s="43"/>
      <c r="BK14" s="43">
        <f>BJ14</f>
        <v>0</v>
      </c>
      <c r="BL14" s="43"/>
      <c r="BM14" s="43"/>
      <c r="BN14" s="14">
        <f t="shared" ref="BN14" si="33">BF14+BJ14</f>
        <v>566400</v>
      </c>
      <c r="BO14" s="77">
        <f t="shared" ref="BO14" si="34">BG14+BK14</f>
        <v>566400</v>
      </c>
      <c r="BP14" s="77">
        <f t="shared" ref="BP14" si="35">BH14+BL14</f>
        <v>0</v>
      </c>
      <c r="BQ14" s="77">
        <f t="shared" ref="BQ14" si="36">BI14+BM14</f>
        <v>0</v>
      </c>
      <c r="BR14" s="14">
        <v>566400</v>
      </c>
      <c r="BS14" s="43">
        <f>BR14</f>
        <v>566400</v>
      </c>
      <c r="BT14" s="43"/>
      <c r="BU14" s="43"/>
      <c r="BV14" s="43"/>
      <c r="BW14" s="43">
        <f>BV14</f>
        <v>0</v>
      </c>
      <c r="BX14" s="43"/>
      <c r="BY14" s="43"/>
      <c r="BZ14" s="14">
        <f t="shared" ref="BZ14" si="37">BR14+BV14</f>
        <v>566400</v>
      </c>
      <c r="CA14" s="77">
        <f t="shared" ref="CA14" si="38">BS14+BW14</f>
        <v>566400</v>
      </c>
      <c r="CB14" s="77">
        <f t="shared" ref="CB14" si="39">BT14+BX14</f>
        <v>0</v>
      </c>
      <c r="CC14" s="77">
        <f t="shared" ref="CC14" si="40">BU14+BY14</f>
        <v>0</v>
      </c>
      <c r="CD14" s="43"/>
      <c r="CE14" s="43">
        <f>CD14</f>
        <v>0</v>
      </c>
      <c r="CF14" s="43"/>
      <c r="CG14" s="43"/>
      <c r="CH14" s="14">
        <f t="shared" ref="CH14" si="41">BZ14+CD14</f>
        <v>566400</v>
      </c>
      <c r="CI14" s="77">
        <f t="shared" ref="CI14" si="42">CA14+CE14</f>
        <v>566400</v>
      </c>
      <c r="CJ14" s="77">
        <f t="shared" ref="CJ14" si="43">CB14+CF14</f>
        <v>0</v>
      </c>
      <c r="CK14" s="77">
        <f t="shared" ref="CK14" si="44">CC14+CG14</f>
        <v>0</v>
      </c>
    </row>
    <row r="15" spans="1:89" ht="30" x14ac:dyDescent="0.25">
      <c r="A15" s="116" t="s">
        <v>20</v>
      </c>
      <c r="B15" s="112"/>
      <c r="C15" s="112"/>
      <c r="D15" s="112"/>
      <c r="E15" s="37">
        <v>851</v>
      </c>
      <c r="F15" s="2" t="s">
        <v>11</v>
      </c>
      <c r="G15" s="2" t="s">
        <v>13</v>
      </c>
      <c r="H15" s="3" t="s">
        <v>400</v>
      </c>
      <c r="I15" s="2" t="s">
        <v>21</v>
      </c>
      <c r="J15" s="14">
        <f t="shared" ref="J15:M15" si="45">J16</f>
        <v>-89900</v>
      </c>
      <c r="K15" s="14">
        <f t="shared" si="45"/>
        <v>-89900</v>
      </c>
      <c r="L15" s="14">
        <f t="shared" si="45"/>
        <v>0</v>
      </c>
      <c r="M15" s="14">
        <f t="shared" si="45"/>
        <v>0</v>
      </c>
      <c r="N15" s="14">
        <v>0</v>
      </c>
      <c r="O15" s="14">
        <v>0</v>
      </c>
      <c r="P15" s="14"/>
      <c r="Q15" s="14"/>
      <c r="R15" s="14" t="e">
        <f>#REF!-V15</f>
        <v>#REF!</v>
      </c>
      <c r="S15" s="36" t="e">
        <f>#REF!-W15</f>
        <v>#REF!</v>
      </c>
      <c r="T15" s="36" t="e">
        <f>#REF!-X15</f>
        <v>#REF!</v>
      </c>
      <c r="U15" s="36" t="e">
        <f>#REF!-Y15</f>
        <v>#REF!</v>
      </c>
      <c r="V15" s="14">
        <f t="shared" ref="V15:CG15" si="46">V16</f>
        <v>276080</v>
      </c>
      <c r="W15" s="43">
        <f t="shared" si="46"/>
        <v>276080</v>
      </c>
      <c r="X15" s="43">
        <f t="shared" si="46"/>
        <v>0</v>
      </c>
      <c r="Y15" s="43">
        <f t="shared" si="46"/>
        <v>0</v>
      </c>
      <c r="Z15" s="14">
        <f t="shared" si="46"/>
        <v>0</v>
      </c>
      <c r="AA15" s="14">
        <f t="shared" si="46"/>
        <v>0</v>
      </c>
      <c r="AB15" s="14">
        <f t="shared" si="46"/>
        <v>0</v>
      </c>
      <c r="AC15" s="14">
        <f t="shared" si="46"/>
        <v>0</v>
      </c>
      <c r="AD15" s="14">
        <f t="shared" si="46"/>
        <v>276080</v>
      </c>
      <c r="AE15" s="14">
        <f t="shared" si="46"/>
        <v>276080</v>
      </c>
      <c r="AF15" s="14">
        <f t="shared" si="46"/>
        <v>0</v>
      </c>
      <c r="AG15" s="14">
        <f t="shared" si="46"/>
        <v>0</v>
      </c>
      <c r="AH15" s="14">
        <f t="shared" si="46"/>
        <v>0</v>
      </c>
      <c r="AI15" s="14">
        <f t="shared" si="46"/>
        <v>0</v>
      </c>
      <c r="AJ15" s="14">
        <f t="shared" si="46"/>
        <v>0</v>
      </c>
      <c r="AK15" s="14">
        <f t="shared" si="46"/>
        <v>0</v>
      </c>
      <c r="AL15" s="14">
        <f t="shared" si="46"/>
        <v>276080</v>
      </c>
      <c r="AM15" s="14">
        <f t="shared" si="46"/>
        <v>276080</v>
      </c>
      <c r="AN15" s="14">
        <f t="shared" si="46"/>
        <v>0</v>
      </c>
      <c r="AO15" s="14">
        <f t="shared" si="46"/>
        <v>0</v>
      </c>
      <c r="AP15" s="14">
        <f t="shared" si="46"/>
        <v>0</v>
      </c>
      <c r="AQ15" s="14">
        <f t="shared" si="46"/>
        <v>0</v>
      </c>
      <c r="AR15" s="14">
        <f t="shared" si="46"/>
        <v>0</v>
      </c>
      <c r="AS15" s="14">
        <f t="shared" si="46"/>
        <v>0</v>
      </c>
      <c r="AT15" s="14">
        <f t="shared" si="46"/>
        <v>276080</v>
      </c>
      <c r="AU15" s="14">
        <f t="shared" si="46"/>
        <v>276080</v>
      </c>
      <c r="AV15" s="14">
        <f t="shared" si="46"/>
        <v>0</v>
      </c>
      <c r="AW15" s="14">
        <f t="shared" si="46"/>
        <v>0</v>
      </c>
      <c r="AX15" s="14">
        <f t="shared" si="46"/>
        <v>276080</v>
      </c>
      <c r="AY15" s="43">
        <f t="shared" si="46"/>
        <v>276080</v>
      </c>
      <c r="AZ15" s="43">
        <f t="shared" si="46"/>
        <v>0</v>
      </c>
      <c r="BA15" s="43">
        <f t="shared" si="46"/>
        <v>0</v>
      </c>
      <c r="BB15" s="14">
        <f t="shared" si="46"/>
        <v>0</v>
      </c>
      <c r="BC15" s="14">
        <f t="shared" si="46"/>
        <v>0</v>
      </c>
      <c r="BD15" s="14">
        <f t="shared" si="46"/>
        <v>0</v>
      </c>
      <c r="BE15" s="14">
        <f t="shared" si="46"/>
        <v>0</v>
      </c>
      <c r="BF15" s="14">
        <f t="shared" si="46"/>
        <v>276080</v>
      </c>
      <c r="BG15" s="14">
        <f t="shared" si="46"/>
        <v>276080</v>
      </c>
      <c r="BH15" s="14">
        <f t="shared" si="46"/>
        <v>0</v>
      </c>
      <c r="BI15" s="14">
        <f t="shared" si="46"/>
        <v>0</v>
      </c>
      <c r="BJ15" s="14">
        <f t="shared" si="46"/>
        <v>0</v>
      </c>
      <c r="BK15" s="14">
        <f t="shared" si="46"/>
        <v>0</v>
      </c>
      <c r="BL15" s="14">
        <f t="shared" si="46"/>
        <v>0</v>
      </c>
      <c r="BM15" s="14">
        <f t="shared" si="46"/>
        <v>0</v>
      </c>
      <c r="BN15" s="14">
        <f t="shared" si="46"/>
        <v>276080</v>
      </c>
      <c r="BO15" s="14">
        <f t="shared" si="46"/>
        <v>276080</v>
      </c>
      <c r="BP15" s="14">
        <f t="shared" si="46"/>
        <v>0</v>
      </c>
      <c r="BQ15" s="14">
        <f t="shared" si="46"/>
        <v>0</v>
      </c>
      <c r="BR15" s="14">
        <f t="shared" si="46"/>
        <v>276080</v>
      </c>
      <c r="BS15" s="43">
        <f t="shared" si="46"/>
        <v>276080</v>
      </c>
      <c r="BT15" s="43">
        <f t="shared" si="46"/>
        <v>0</v>
      </c>
      <c r="BU15" s="43">
        <f t="shared" si="46"/>
        <v>0</v>
      </c>
      <c r="BV15" s="14">
        <f t="shared" si="46"/>
        <v>0</v>
      </c>
      <c r="BW15" s="14">
        <f t="shared" si="46"/>
        <v>0</v>
      </c>
      <c r="BX15" s="14">
        <f t="shared" si="46"/>
        <v>0</v>
      </c>
      <c r="BY15" s="14">
        <f t="shared" si="46"/>
        <v>0</v>
      </c>
      <c r="BZ15" s="14">
        <f t="shared" si="46"/>
        <v>276080</v>
      </c>
      <c r="CA15" s="14">
        <f t="shared" si="46"/>
        <v>276080</v>
      </c>
      <c r="CB15" s="14">
        <f t="shared" si="46"/>
        <v>0</v>
      </c>
      <c r="CC15" s="14">
        <f t="shared" si="46"/>
        <v>0</v>
      </c>
      <c r="CD15" s="14">
        <f t="shared" si="46"/>
        <v>0</v>
      </c>
      <c r="CE15" s="14">
        <f t="shared" si="46"/>
        <v>0</v>
      </c>
      <c r="CF15" s="14">
        <f t="shared" si="46"/>
        <v>0</v>
      </c>
      <c r="CG15" s="14">
        <f t="shared" si="46"/>
        <v>0</v>
      </c>
      <c r="CH15" s="14">
        <f t="shared" ref="CH15:CK15" si="47">CH16</f>
        <v>276080</v>
      </c>
      <c r="CI15" s="14">
        <f t="shared" si="47"/>
        <v>276080</v>
      </c>
      <c r="CJ15" s="14">
        <f t="shared" si="47"/>
        <v>0</v>
      </c>
      <c r="CK15" s="14">
        <f t="shared" si="47"/>
        <v>0</v>
      </c>
    </row>
    <row r="16" spans="1:89" ht="30" x14ac:dyDescent="0.25">
      <c r="A16" s="116" t="s">
        <v>9</v>
      </c>
      <c r="B16" s="112"/>
      <c r="C16" s="112"/>
      <c r="D16" s="112"/>
      <c r="E16" s="37">
        <v>851</v>
      </c>
      <c r="F16" s="2" t="s">
        <v>11</v>
      </c>
      <c r="G16" s="2" t="s">
        <v>13</v>
      </c>
      <c r="H16" s="3" t="s">
        <v>400</v>
      </c>
      <c r="I16" s="2" t="s">
        <v>22</v>
      </c>
      <c r="J16" s="43">
        <v>-89900</v>
      </c>
      <c r="K16" s="43">
        <f>J16</f>
        <v>-89900</v>
      </c>
      <c r="L16" s="43"/>
      <c r="M16" s="43"/>
      <c r="N16" s="14">
        <v>0</v>
      </c>
      <c r="O16" s="14">
        <v>0</v>
      </c>
      <c r="P16" s="77"/>
      <c r="Q16" s="77"/>
      <c r="R16" s="14" t="e">
        <f>#REF!-V16</f>
        <v>#REF!</v>
      </c>
      <c r="S16" s="36" t="e">
        <f>#REF!-W16</f>
        <v>#REF!</v>
      </c>
      <c r="T16" s="36" t="e">
        <f>#REF!-X16</f>
        <v>#REF!</v>
      </c>
      <c r="U16" s="36" t="e">
        <f>#REF!-Y16</f>
        <v>#REF!</v>
      </c>
      <c r="V16" s="14">
        <v>276080</v>
      </c>
      <c r="W16" s="43">
        <f>V16</f>
        <v>276080</v>
      </c>
      <c r="X16" s="43"/>
      <c r="Y16" s="43"/>
      <c r="Z16" s="14"/>
      <c r="AA16" s="43">
        <f>Z16</f>
        <v>0</v>
      </c>
      <c r="AB16" s="43"/>
      <c r="AC16" s="43"/>
      <c r="AD16" s="14">
        <f>V16+Z16</f>
        <v>276080</v>
      </c>
      <c r="AE16" s="77">
        <f>W16+AA16</f>
        <v>276080</v>
      </c>
      <c r="AF16" s="77">
        <f>X16+AB16</f>
        <v>0</v>
      </c>
      <c r="AG16" s="77">
        <f>Y16+AC16</f>
        <v>0</v>
      </c>
      <c r="AH16" s="14"/>
      <c r="AI16" s="43">
        <f>AH16</f>
        <v>0</v>
      </c>
      <c r="AJ16" s="43"/>
      <c r="AK16" s="43"/>
      <c r="AL16" s="14">
        <f>AD16+AH16</f>
        <v>276080</v>
      </c>
      <c r="AM16" s="77">
        <f>AE16+AI16</f>
        <v>276080</v>
      </c>
      <c r="AN16" s="77">
        <f>AF16+AJ16</f>
        <v>0</v>
      </c>
      <c r="AO16" s="77">
        <f>AG16+AK16</f>
        <v>0</v>
      </c>
      <c r="AP16" s="14"/>
      <c r="AQ16" s="43">
        <f>AP16</f>
        <v>0</v>
      </c>
      <c r="AR16" s="43"/>
      <c r="AS16" s="43"/>
      <c r="AT16" s="14">
        <f>AL16+AP16</f>
        <v>276080</v>
      </c>
      <c r="AU16" s="77">
        <f>AM16+AQ16</f>
        <v>276080</v>
      </c>
      <c r="AV16" s="77">
        <f>AN16+AR16</f>
        <v>0</v>
      </c>
      <c r="AW16" s="77">
        <f>AO16+AS16</f>
        <v>0</v>
      </c>
      <c r="AX16" s="14">
        <v>276080</v>
      </c>
      <c r="AY16" s="43">
        <f>AX16</f>
        <v>276080</v>
      </c>
      <c r="AZ16" s="43"/>
      <c r="BA16" s="43"/>
      <c r="BB16" s="43"/>
      <c r="BC16" s="43">
        <f>BB16</f>
        <v>0</v>
      </c>
      <c r="BD16" s="43"/>
      <c r="BE16" s="43"/>
      <c r="BF16" s="14">
        <f t="shared" ref="BF16" si="48">AX16+BB16</f>
        <v>276080</v>
      </c>
      <c r="BG16" s="77">
        <f t="shared" ref="BG16" si="49">AY16+BC16</f>
        <v>276080</v>
      </c>
      <c r="BH16" s="77">
        <f t="shared" ref="BH16" si="50">AZ16+BD16</f>
        <v>0</v>
      </c>
      <c r="BI16" s="77">
        <f t="shared" ref="BI16" si="51">BA16+BE16</f>
        <v>0</v>
      </c>
      <c r="BJ16" s="43"/>
      <c r="BK16" s="43">
        <f>BJ16</f>
        <v>0</v>
      </c>
      <c r="BL16" s="43"/>
      <c r="BM16" s="43"/>
      <c r="BN16" s="14">
        <f t="shared" ref="BN16" si="52">BF16+BJ16</f>
        <v>276080</v>
      </c>
      <c r="BO16" s="77">
        <f t="shared" ref="BO16" si="53">BG16+BK16</f>
        <v>276080</v>
      </c>
      <c r="BP16" s="77">
        <f t="shared" ref="BP16" si="54">BH16+BL16</f>
        <v>0</v>
      </c>
      <c r="BQ16" s="77">
        <f t="shared" ref="BQ16" si="55">BI16+BM16</f>
        <v>0</v>
      </c>
      <c r="BR16" s="14">
        <v>276080</v>
      </c>
      <c r="BS16" s="43">
        <f>BR16</f>
        <v>276080</v>
      </c>
      <c r="BT16" s="43"/>
      <c r="BU16" s="43"/>
      <c r="BV16" s="43"/>
      <c r="BW16" s="43">
        <f>BV16</f>
        <v>0</v>
      </c>
      <c r="BX16" s="43"/>
      <c r="BY16" s="43"/>
      <c r="BZ16" s="14">
        <f t="shared" ref="BZ16" si="56">BR16+BV16</f>
        <v>276080</v>
      </c>
      <c r="CA16" s="77">
        <f t="shared" ref="CA16" si="57">BS16+BW16</f>
        <v>276080</v>
      </c>
      <c r="CB16" s="77">
        <f t="shared" ref="CB16" si="58">BT16+BX16</f>
        <v>0</v>
      </c>
      <c r="CC16" s="77">
        <f t="shared" ref="CC16" si="59">BU16+BY16</f>
        <v>0</v>
      </c>
      <c r="CD16" s="43"/>
      <c r="CE16" s="43">
        <f>CD16</f>
        <v>0</v>
      </c>
      <c r="CF16" s="43"/>
      <c r="CG16" s="43"/>
      <c r="CH16" s="14">
        <f t="shared" ref="CH16" si="60">BZ16+CD16</f>
        <v>276080</v>
      </c>
      <c r="CI16" s="77">
        <f t="shared" ref="CI16" si="61">CA16+CE16</f>
        <v>276080</v>
      </c>
      <c r="CJ16" s="77">
        <f t="shared" ref="CJ16" si="62">CB16+CF16</f>
        <v>0</v>
      </c>
      <c r="CK16" s="77">
        <f t="shared" ref="CK16" si="63">CC16+CG16</f>
        <v>0</v>
      </c>
    </row>
    <row r="17" spans="1:89" ht="135" customHeight="1" x14ac:dyDescent="0.25">
      <c r="A17" s="116" t="s">
        <v>412</v>
      </c>
      <c r="B17" s="112"/>
      <c r="C17" s="112"/>
      <c r="D17" s="112"/>
      <c r="E17" s="37">
        <v>851</v>
      </c>
      <c r="F17" s="2" t="s">
        <v>11</v>
      </c>
      <c r="G17" s="2" t="s">
        <v>13</v>
      </c>
      <c r="H17" s="3" t="s">
        <v>401</v>
      </c>
      <c r="I17" s="2"/>
      <c r="J17" s="14">
        <f t="shared" ref="J17:M17" si="64">J18+J20</f>
        <v>0</v>
      </c>
      <c r="K17" s="14">
        <f t="shared" si="64"/>
        <v>0</v>
      </c>
      <c r="L17" s="14">
        <f t="shared" si="64"/>
        <v>0</v>
      </c>
      <c r="M17" s="14">
        <f t="shared" si="64"/>
        <v>0</v>
      </c>
      <c r="N17" s="14">
        <v>0</v>
      </c>
      <c r="O17" s="14">
        <v>0</v>
      </c>
      <c r="P17" s="14"/>
      <c r="Q17" s="14"/>
      <c r="R17" s="14" t="e">
        <f>#REF!-V17</f>
        <v>#REF!</v>
      </c>
      <c r="S17" s="36" t="e">
        <f>#REF!-W17</f>
        <v>#REF!</v>
      </c>
      <c r="T17" s="36" t="e">
        <f>#REF!-X17</f>
        <v>#REF!</v>
      </c>
      <c r="U17" s="36" t="e">
        <f>#REF!-Y17</f>
        <v>#REF!</v>
      </c>
      <c r="V17" s="14">
        <f t="shared" ref="V17" si="65">V18+V20</f>
        <v>561853</v>
      </c>
      <c r="W17" s="43">
        <f t="shared" ref="W17:AG17" si="66">W18+W20</f>
        <v>561853</v>
      </c>
      <c r="X17" s="43">
        <f t="shared" si="66"/>
        <v>0</v>
      </c>
      <c r="Y17" s="43">
        <f t="shared" si="66"/>
        <v>0</v>
      </c>
      <c r="Z17" s="14">
        <f t="shared" si="66"/>
        <v>-200</v>
      </c>
      <c r="AA17" s="14">
        <f t="shared" ref="AA17:AC17" si="67">AA18+AA20</f>
        <v>-200</v>
      </c>
      <c r="AB17" s="14">
        <f t="shared" si="67"/>
        <v>0</v>
      </c>
      <c r="AC17" s="14">
        <f t="shared" si="67"/>
        <v>0</v>
      </c>
      <c r="AD17" s="14">
        <f t="shared" si="66"/>
        <v>561653</v>
      </c>
      <c r="AE17" s="14">
        <f t="shared" si="66"/>
        <v>561653</v>
      </c>
      <c r="AF17" s="14">
        <f t="shared" si="66"/>
        <v>0</v>
      </c>
      <c r="AG17" s="14">
        <f t="shared" si="66"/>
        <v>0</v>
      </c>
      <c r="AH17" s="14">
        <f t="shared" ref="AH17:AO17" si="68">AH18+AH20</f>
        <v>0</v>
      </c>
      <c r="AI17" s="14">
        <f t="shared" si="68"/>
        <v>0</v>
      </c>
      <c r="AJ17" s="14">
        <f t="shared" si="68"/>
        <v>0</v>
      </c>
      <c r="AK17" s="14">
        <f t="shared" si="68"/>
        <v>0</v>
      </c>
      <c r="AL17" s="14">
        <f t="shared" si="68"/>
        <v>561653</v>
      </c>
      <c r="AM17" s="14">
        <f t="shared" si="68"/>
        <v>561653</v>
      </c>
      <c r="AN17" s="14">
        <f t="shared" si="68"/>
        <v>0</v>
      </c>
      <c r="AO17" s="14">
        <f t="shared" si="68"/>
        <v>0</v>
      </c>
      <c r="AP17" s="14">
        <f t="shared" ref="AP17:AW17" si="69">AP18+AP20</f>
        <v>0</v>
      </c>
      <c r="AQ17" s="14">
        <f t="shared" si="69"/>
        <v>0</v>
      </c>
      <c r="AR17" s="14">
        <f t="shared" si="69"/>
        <v>0</v>
      </c>
      <c r="AS17" s="14">
        <f t="shared" si="69"/>
        <v>0</v>
      </c>
      <c r="AT17" s="14">
        <f t="shared" si="69"/>
        <v>561653</v>
      </c>
      <c r="AU17" s="14">
        <f t="shared" si="69"/>
        <v>561653</v>
      </c>
      <c r="AV17" s="14">
        <f t="shared" si="69"/>
        <v>0</v>
      </c>
      <c r="AW17" s="14">
        <f t="shared" si="69"/>
        <v>0</v>
      </c>
      <c r="AX17" s="14">
        <f t="shared" ref="AX17:BU17" si="70">AX18+AX20</f>
        <v>561853</v>
      </c>
      <c r="AY17" s="43">
        <f t="shared" si="70"/>
        <v>561853</v>
      </c>
      <c r="AZ17" s="43">
        <f t="shared" si="70"/>
        <v>0</v>
      </c>
      <c r="BA17" s="43">
        <f t="shared" si="70"/>
        <v>0</v>
      </c>
      <c r="BB17" s="14">
        <f t="shared" si="70"/>
        <v>-200</v>
      </c>
      <c r="BC17" s="14">
        <f t="shared" si="70"/>
        <v>-200</v>
      </c>
      <c r="BD17" s="14">
        <f t="shared" si="70"/>
        <v>0</v>
      </c>
      <c r="BE17" s="14">
        <f t="shared" si="70"/>
        <v>0</v>
      </c>
      <c r="BF17" s="14">
        <f t="shared" si="70"/>
        <v>561653</v>
      </c>
      <c r="BG17" s="14">
        <f t="shared" si="70"/>
        <v>561653</v>
      </c>
      <c r="BH17" s="14">
        <f t="shared" si="70"/>
        <v>0</v>
      </c>
      <c r="BI17" s="14">
        <f t="shared" si="70"/>
        <v>0</v>
      </c>
      <c r="BJ17" s="14">
        <f t="shared" ref="BJ17:BQ17" si="71">BJ18+BJ20</f>
        <v>0</v>
      </c>
      <c r="BK17" s="14">
        <f t="shared" si="71"/>
        <v>0</v>
      </c>
      <c r="BL17" s="14">
        <f t="shared" si="71"/>
        <v>0</v>
      </c>
      <c r="BM17" s="14">
        <f t="shared" si="71"/>
        <v>0</v>
      </c>
      <c r="BN17" s="14">
        <f t="shared" si="71"/>
        <v>561653</v>
      </c>
      <c r="BO17" s="14">
        <f t="shared" si="71"/>
        <v>561653</v>
      </c>
      <c r="BP17" s="14">
        <f t="shared" si="71"/>
        <v>0</v>
      </c>
      <c r="BQ17" s="14">
        <f t="shared" si="71"/>
        <v>0</v>
      </c>
      <c r="BR17" s="14">
        <f t="shared" si="70"/>
        <v>561853</v>
      </c>
      <c r="BS17" s="43">
        <f t="shared" si="70"/>
        <v>561853</v>
      </c>
      <c r="BT17" s="43">
        <f t="shared" si="70"/>
        <v>0</v>
      </c>
      <c r="BU17" s="43">
        <f t="shared" si="70"/>
        <v>0</v>
      </c>
      <c r="BV17" s="14">
        <f t="shared" ref="BV17:CC17" si="72">BV18+BV20</f>
        <v>-200</v>
      </c>
      <c r="BW17" s="14">
        <f t="shared" si="72"/>
        <v>-200</v>
      </c>
      <c r="BX17" s="14">
        <f t="shared" si="72"/>
        <v>0</v>
      </c>
      <c r="BY17" s="14">
        <f t="shared" si="72"/>
        <v>0</v>
      </c>
      <c r="BZ17" s="14">
        <f t="shared" si="72"/>
        <v>561653</v>
      </c>
      <c r="CA17" s="14">
        <f t="shared" si="72"/>
        <v>561653</v>
      </c>
      <c r="CB17" s="14">
        <f t="shared" si="72"/>
        <v>0</v>
      </c>
      <c r="CC17" s="14">
        <f t="shared" si="72"/>
        <v>0</v>
      </c>
      <c r="CD17" s="14">
        <f t="shared" ref="CD17:CK17" si="73">CD18+CD20</f>
        <v>0</v>
      </c>
      <c r="CE17" s="14">
        <f t="shared" si="73"/>
        <v>0</v>
      </c>
      <c r="CF17" s="14">
        <f t="shared" si="73"/>
        <v>0</v>
      </c>
      <c r="CG17" s="14">
        <f t="shared" si="73"/>
        <v>0</v>
      </c>
      <c r="CH17" s="14">
        <f t="shared" si="73"/>
        <v>561653</v>
      </c>
      <c r="CI17" s="14">
        <f t="shared" si="73"/>
        <v>561653</v>
      </c>
      <c r="CJ17" s="14">
        <f t="shared" si="73"/>
        <v>0</v>
      </c>
      <c r="CK17" s="14">
        <f t="shared" si="73"/>
        <v>0</v>
      </c>
    </row>
    <row r="18" spans="1:89" ht="60.75" customHeight="1" x14ac:dyDescent="0.25">
      <c r="A18" s="116" t="s">
        <v>15</v>
      </c>
      <c r="B18" s="112"/>
      <c r="C18" s="112"/>
      <c r="D18" s="112"/>
      <c r="E18" s="37">
        <v>851</v>
      </c>
      <c r="F18" s="2" t="s">
        <v>11</v>
      </c>
      <c r="G18" s="2" t="s">
        <v>13</v>
      </c>
      <c r="H18" s="3" t="s">
        <v>401</v>
      </c>
      <c r="I18" s="2" t="s">
        <v>17</v>
      </c>
      <c r="J18" s="14">
        <f t="shared" ref="J18:M18" si="74">J19</f>
        <v>85300</v>
      </c>
      <c r="K18" s="14">
        <f t="shared" si="74"/>
        <v>85300</v>
      </c>
      <c r="L18" s="14">
        <f t="shared" si="74"/>
        <v>0</v>
      </c>
      <c r="M18" s="14">
        <f t="shared" si="74"/>
        <v>0</v>
      </c>
      <c r="N18" s="14">
        <v>0</v>
      </c>
      <c r="O18" s="14">
        <v>0</v>
      </c>
      <c r="P18" s="14"/>
      <c r="Q18" s="14"/>
      <c r="R18" s="14" t="e">
        <f>#REF!-V18</f>
        <v>#REF!</v>
      </c>
      <c r="S18" s="36" t="e">
        <f>#REF!-W18</f>
        <v>#REF!</v>
      </c>
      <c r="T18" s="36" t="e">
        <f>#REF!-X18</f>
        <v>#REF!</v>
      </c>
      <c r="U18" s="36" t="e">
        <f>#REF!-Y18</f>
        <v>#REF!</v>
      </c>
      <c r="V18" s="14">
        <f t="shared" ref="V18:CG18" si="75">V19</f>
        <v>380300</v>
      </c>
      <c r="W18" s="43">
        <f t="shared" si="75"/>
        <v>380300</v>
      </c>
      <c r="X18" s="43">
        <f t="shared" si="75"/>
        <v>0</v>
      </c>
      <c r="Y18" s="43">
        <f t="shared" si="75"/>
        <v>0</v>
      </c>
      <c r="Z18" s="14">
        <f t="shared" si="75"/>
        <v>0</v>
      </c>
      <c r="AA18" s="14">
        <f t="shared" si="75"/>
        <v>0</v>
      </c>
      <c r="AB18" s="14">
        <f t="shared" si="75"/>
        <v>0</v>
      </c>
      <c r="AC18" s="14">
        <f t="shared" si="75"/>
        <v>0</v>
      </c>
      <c r="AD18" s="14">
        <f t="shared" si="75"/>
        <v>380300</v>
      </c>
      <c r="AE18" s="14">
        <f t="shared" si="75"/>
        <v>380300</v>
      </c>
      <c r="AF18" s="14">
        <f t="shared" si="75"/>
        <v>0</v>
      </c>
      <c r="AG18" s="14">
        <f t="shared" si="75"/>
        <v>0</v>
      </c>
      <c r="AH18" s="14">
        <f t="shared" si="75"/>
        <v>0</v>
      </c>
      <c r="AI18" s="14">
        <f t="shared" si="75"/>
        <v>0</v>
      </c>
      <c r="AJ18" s="14">
        <f t="shared" si="75"/>
        <v>0</v>
      </c>
      <c r="AK18" s="14">
        <f t="shared" si="75"/>
        <v>0</v>
      </c>
      <c r="AL18" s="14">
        <f t="shared" si="75"/>
        <v>380300</v>
      </c>
      <c r="AM18" s="14">
        <f t="shared" si="75"/>
        <v>380300</v>
      </c>
      <c r="AN18" s="14">
        <f t="shared" si="75"/>
        <v>0</v>
      </c>
      <c r="AO18" s="14">
        <f t="shared" si="75"/>
        <v>0</v>
      </c>
      <c r="AP18" s="14">
        <f t="shared" si="75"/>
        <v>0</v>
      </c>
      <c r="AQ18" s="14">
        <f t="shared" si="75"/>
        <v>0</v>
      </c>
      <c r="AR18" s="14">
        <f t="shared" si="75"/>
        <v>0</v>
      </c>
      <c r="AS18" s="14">
        <f t="shared" si="75"/>
        <v>0</v>
      </c>
      <c r="AT18" s="14">
        <f t="shared" si="75"/>
        <v>380300</v>
      </c>
      <c r="AU18" s="14">
        <f t="shared" si="75"/>
        <v>380300</v>
      </c>
      <c r="AV18" s="14">
        <f t="shared" si="75"/>
        <v>0</v>
      </c>
      <c r="AW18" s="14">
        <f t="shared" si="75"/>
        <v>0</v>
      </c>
      <c r="AX18" s="14">
        <f t="shared" si="75"/>
        <v>380300</v>
      </c>
      <c r="AY18" s="43">
        <f t="shared" si="75"/>
        <v>380300</v>
      </c>
      <c r="AZ18" s="43">
        <f t="shared" si="75"/>
        <v>0</v>
      </c>
      <c r="BA18" s="43">
        <f t="shared" si="75"/>
        <v>0</v>
      </c>
      <c r="BB18" s="14">
        <f t="shared" si="75"/>
        <v>0</v>
      </c>
      <c r="BC18" s="14">
        <f t="shared" si="75"/>
        <v>0</v>
      </c>
      <c r="BD18" s="14">
        <f t="shared" si="75"/>
        <v>0</v>
      </c>
      <c r="BE18" s="14">
        <f t="shared" si="75"/>
        <v>0</v>
      </c>
      <c r="BF18" s="14">
        <f t="shared" si="75"/>
        <v>380300</v>
      </c>
      <c r="BG18" s="14">
        <f t="shared" si="75"/>
        <v>380300</v>
      </c>
      <c r="BH18" s="14">
        <f t="shared" si="75"/>
        <v>0</v>
      </c>
      <c r="BI18" s="14">
        <f t="shared" si="75"/>
        <v>0</v>
      </c>
      <c r="BJ18" s="14">
        <f t="shared" si="75"/>
        <v>0</v>
      </c>
      <c r="BK18" s="14">
        <f t="shared" si="75"/>
        <v>0</v>
      </c>
      <c r="BL18" s="14">
        <f t="shared" si="75"/>
        <v>0</v>
      </c>
      <c r="BM18" s="14">
        <f t="shared" si="75"/>
        <v>0</v>
      </c>
      <c r="BN18" s="14">
        <f t="shared" si="75"/>
        <v>380300</v>
      </c>
      <c r="BO18" s="14">
        <f t="shared" si="75"/>
        <v>380300</v>
      </c>
      <c r="BP18" s="14">
        <f t="shared" si="75"/>
        <v>0</v>
      </c>
      <c r="BQ18" s="14">
        <f t="shared" si="75"/>
        <v>0</v>
      </c>
      <c r="BR18" s="14">
        <f t="shared" si="75"/>
        <v>380300</v>
      </c>
      <c r="BS18" s="43">
        <f t="shared" si="75"/>
        <v>380300</v>
      </c>
      <c r="BT18" s="43">
        <f t="shared" si="75"/>
        <v>0</v>
      </c>
      <c r="BU18" s="43">
        <f t="shared" si="75"/>
        <v>0</v>
      </c>
      <c r="BV18" s="14">
        <f t="shared" si="75"/>
        <v>0</v>
      </c>
      <c r="BW18" s="14">
        <f t="shared" si="75"/>
        <v>0</v>
      </c>
      <c r="BX18" s="14">
        <f t="shared" si="75"/>
        <v>0</v>
      </c>
      <c r="BY18" s="14">
        <f t="shared" si="75"/>
        <v>0</v>
      </c>
      <c r="BZ18" s="14">
        <f t="shared" si="75"/>
        <v>380300</v>
      </c>
      <c r="CA18" s="14">
        <f t="shared" si="75"/>
        <v>380300</v>
      </c>
      <c r="CB18" s="14">
        <f t="shared" si="75"/>
        <v>0</v>
      </c>
      <c r="CC18" s="14">
        <f t="shared" si="75"/>
        <v>0</v>
      </c>
      <c r="CD18" s="14">
        <f t="shared" si="75"/>
        <v>0</v>
      </c>
      <c r="CE18" s="14">
        <f t="shared" si="75"/>
        <v>0</v>
      </c>
      <c r="CF18" s="14">
        <f t="shared" si="75"/>
        <v>0</v>
      </c>
      <c r="CG18" s="14">
        <f t="shared" si="75"/>
        <v>0</v>
      </c>
      <c r="CH18" s="14">
        <f t="shared" ref="CH18:CK18" si="76">CH19</f>
        <v>380300</v>
      </c>
      <c r="CI18" s="14">
        <f t="shared" si="76"/>
        <v>380300</v>
      </c>
      <c r="CJ18" s="14">
        <f t="shared" si="76"/>
        <v>0</v>
      </c>
      <c r="CK18" s="14">
        <f t="shared" si="76"/>
        <v>0</v>
      </c>
    </row>
    <row r="19" spans="1:89" ht="30" x14ac:dyDescent="0.25">
      <c r="A19" s="116" t="s">
        <v>261</v>
      </c>
      <c r="B19" s="112"/>
      <c r="C19" s="112"/>
      <c r="D19" s="112"/>
      <c r="E19" s="37">
        <v>851</v>
      </c>
      <c r="F19" s="2" t="s">
        <v>11</v>
      </c>
      <c r="G19" s="2" t="s">
        <v>13</v>
      </c>
      <c r="H19" s="3" t="s">
        <v>401</v>
      </c>
      <c r="I19" s="2" t="s">
        <v>18</v>
      </c>
      <c r="J19" s="43">
        <v>85300</v>
      </c>
      <c r="K19" s="43">
        <f>J19</f>
        <v>85300</v>
      </c>
      <c r="L19" s="43"/>
      <c r="M19" s="43"/>
      <c r="N19" s="14">
        <v>0</v>
      </c>
      <c r="O19" s="14">
        <v>0</v>
      </c>
      <c r="P19" s="77"/>
      <c r="Q19" s="77"/>
      <c r="R19" s="14" t="e">
        <f>#REF!-V19</f>
        <v>#REF!</v>
      </c>
      <c r="S19" s="36" t="e">
        <f>#REF!-W19</f>
        <v>#REF!</v>
      </c>
      <c r="T19" s="36" t="e">
        <f>#REF!-X19</f>
        <v>#REF!</v>
      </c>
      <c r="U19" s="36" t="e">
        <f>#REF!-Y19</f>
        <v>#REF!</v>
      </c>
      <c r="V19" s="14">
        <v>380300</v>
      </c>
      <c r="W19" s="43">
        <f>V19</f>
        <v>380300</v>
      </c>
      <c r="X19" s="43"/>
      <c r="Y19" s="43"/>
      <c r="Z19" s="14"/>
      <c r="AA19" s="43">
        <f>Z19</f>
        <v>0</v>
      </c>
      <c r="AB19" s="43"/>
      <c r="AC19" s="43"/>
      <c r="AD19" s="43">
        <f>V19+Z19</f>
        <v>380300</v>
      </c>
      <c r="AE19" s="77">
        <f>W19+AA19</f>
        <v>380300</v>
      </c>
      <c r="AF19" s="77">
        <f>X19+AB19</f>
        <v>0</v>
      </c>
      <c r="AG19" s="77">
        <f>Y19+AC19</f>
        <v>0</v>
      </c>
      <c r="AH19" s="14"/>
      <c r="AI19" s="43">
        <f>AH19</f>
        <v>0</v>
      </c>
      <c r="AJ19" s="43"/>
      <c r="AK19" s="43"/>
      <c r="AL19" s="43">
        <f>AD19+AH19</f>
        <v>380300</v>
      </c>
      <c r="AM19" s="77">
        <f>AE19+AI19</f>
        <v>380300</v>
      </c>
      <c r="AN19" s="77">
        <f>AF19+AJ19</f>
        <v>0</v>
      </c>
      <c r="AO19" s="77">
        <f>AG19+AK19</f>
        <v>0</v>
      </c>
      <c r="AP19" s="14"/>
      <c r="AQ19" s="43">
        <f>AP19</f>
        <v>0</v>
      </c>
      <c r="AR19" s="43"/>
      <c r="AS19" s="43"/>
      <c r="AT19" s="43">
        <f>AL19+AP19</f>
        <v>380300</v>
      </c>
      <c r="AU19" s="77">
        <f>AM19+AQ19</f>
        <v>380300</v>
      </c>
      <c r="AV19" s="77">
        <f>AN19+AR19</f>
        <v>0</v>
      </c>
      <c r="AW19" s="77">
        <f>AO19+AS19</f>
        <v>0</v>
      </c>
      <c r="AX19" s="14">
        <v>380300</v>
      </c>
      <c r="AY19" s="43">
        <f>AX19</f>
        <v>380300</v>
      </c>
      <c r="AZ19" s="43"/>
      <c r="BA19" s="43"/>
      <c r="BB19" s="43"/>
      <c r="BC19" s="43">
        <f>BB19</f>
        <v>0</v>
      </c>
      <c r="BD19" s="43"/>
      <c r="BE19" s="43"/>
      <c r="BF19" s="43">
        <f t="shared" ref="BF19" si="77">AX19+BB19</f>
        <v>380300</v>
      </c>
      <c r="BG19" s="77">
        <f t="shared" ref="BG19" si="78">AY19+BC19</f>
        <v>380300</v>
      </c>
      <c r="BH19" s="77">
        <f t="shared" ref="BH19" si="79">AZ19+BD19</f>
        <v>0</v>
      </c>
      <c r="BI19" s="77">
        <f t="shared" ref="BI19" si="80">BA19+BE19</f>
        <v>0</v>
      </c>
      <c r="BJ19" s="43"/>
      <c r="BK19" s="43">
        <f>BJ19</f>
        <v>0</v>
      </c>
      <c r="BL19" s="43"/>
      <c r="BM19" s="43"/>
      <c r="BN19" s="43">
        <f t="shared" ref="BN19" si="81">BF19+BJ19</f>
        <v>380300</v>
      </c>
      <c r="BO19" s="77">
        <f t="shared" ref="BO19" si="82">BG19+BK19</f>
        <v>380300</v>
      </c>
      <c r="BP19" s="77">
        <f t="shared" ref="BP19" si="83">BH19+BL19</f>
        <v>0</v>
      </c>
      <c r="BQ19" s="77">
        <f t="shared" ref="BQ19" si="84">BI19+BM19</f>
        <v>0</v>
      </c>
      <c r="BR19" s="14">
        <v>380300</v>
      </c>
      <c r="BS19" s="43">
        <f>BR19</f>
        <v>380300</v>
      </c>
      <c r="BT19" s="43"/>
      <c r="BU19" s="43"/>
      <c r="BV19" s="43"/>
      <c r="BW19" s="43">
        <f>BV19</f>
        <v>0</v>
      </c>
      <c r="BX19" s="43"/>
      <c r="BY19" s="43"/>
      <c r="BZ19" s="43">
        <f t="shared" ref="BZ19" si="85">BR19+BV19</f>
        <v>380300</v>
      </c>
      <c r="CA19" s="77">
        <f t="shared" ref="CA19" si="86">BS19+BW19</f>
        <v>380300</v>
      </c>
      <c r="CB19" s="77">
        <f t="shared" ref="CB19" si="87">BT19+BX19</f>
        <v>0</v>
      </c>
      <c r="CC19" s="77">
        <f t="shared" ref="CC19" si="88">BU19+BY19</f>
        <v>0</v>
      </c>
      <c r="CD19" s="43"/>
      <c r="CE19" s="43">
        <f>CD19</f>
        <v>0</v>
      </c>
      <c r="CF19" s="43"/>
      <c r="CG19" s="43"/>
      <c r="CH19" s="43">
        <f t="shared" ref="CH19" si="89">BZ19+CD19</f>
        <v>380300</v>
      </c>
      <c r="CI19" s="77">
        <f t="shared" ref="CI19" si="90">CA19+CE19</f>
        <v>380300</v>
      </c>
      <c r="CJ19" s="77">
        <f t="shared" ref="CJ19" si="91">CB19+CF19</f>
        <v>0</v>
      </c>
      <c r="CK19" s="77">
        <f t="shared" ref="CK19" si="92">CC19+CG19</f>
        <v>0</v>
      </c>
    </row>
    <row r="20" spans="1:89" ht="30" x14ac:dyDescent="0.25">
      <c r="A20" s="116" t="s">
        <v>20</v>
      </c>
      <c r="B20" s="112"/>
      <c r="C20" s="112"/>
      <c r="D20" s="112"/>
      <c r="E20" s="37">
        <v>851</v>
      </c>
      <c r="F20" s="2" t="s">
        <v>11</v>
      </c>
      <c r="G20" s="2" t="s">
        <v>13</v>
      </c>
      <c r="H20" s="3" t="s">
        <v>401</v>
      </c>
      <c r="I20" s="2" t="s">
        <v>21</v>
      </c>
      <c r="J20" s="14">
        <f t="shared" ref="J20:M20" si="93">J21</f>
        <v>-85300</v>
      </c>
      <c r="K20" s="14">
        <f t="shared" si="93"/>
        <v>-85300</v>
      </c>
      <c r="L20" s="14">
        <f t="shared" si="93"/>
        <v>0</v>
      </c>
      <c r="M20" s="14">
        <f t="shared" si="93"/>
        <v>0</v>
      </c>
      <c r="N20" s="14">
        <v>0</v>
      </c>
      <c r="O20" s="14">
        <v>0</v>
      </c>
      <c r="P20" s="14"/>
      <c r="Q20" s="14"/>
      <c r="R20" s="14" t="e">
        <f>#REF!-V20</f>
        <v>#REF!</v>
      </c>
      <c r="S20" s="36" t="e">
        <f>#REF!-W20</f>
        <v>#REF!</v>
      </c>
      <c r="T20" s="36" t="e">
        <f>#REF!-X20</f>
        <v>#REF!</v>
      </c>
      <c r="U20" s="36" t="e">
        <f>#REF!-Y20</f>
        <v>#REF!</v>
      </c>
      <c r="V20" s="14">
        <f t="shared" ref="V20:CG20" si="94">V21</f>
        <v>181553</v>
      </c>
      <c r="W20" s="43">
        <f t="shared" si="94"/>
        <v>181553</v>
      </c>
      <c r="X20" s="43">
        <f t="shared" si="94"/>
        <v>0</v>
      </c>
      <c r="Y20" s="43">
        <f t="shared" si="94"/>
        <v>0</v>
      </c>
      <c r="Z20" s="14">
        <f t="shared" si="94"/>
        <v>-200</v>
      </c>
      <c r="AA20" s="14">
        <f t="shared" si="94"/>
        <v>-200</v>
      </c>
      <c r="AB20" s="14">
        <f t="shared" si="94"/>
        <v>0</v>
      </c>
      <c r="AC20" s="14">
        <f t="shared" si="94"/>
        <v>0</v>
      </c>
      <c r="AD20" s="14">
        <f t="shared" si="94"/>
        <v>181353</v>
      </c>
      <c r="AE20" s="14">
        <f t="shared" si="94"/>
        <v>181353</v>
      </c>
      <c r="AF20" s="14">
        <f t="shared" si="94"/>
        <v>0</v>
      </c>
      <c r="AG20" s="14">
        <f t="shared" si="94"/>
        <v>0</v>
      </c>
      <c r="AH20" s="14">
        <f t="shared" si="94"/>
        <v>0</v>
      </c>
      <c r="AI20" s="14">
        <f t="shared" si="94"/>
        <v>0</v>
      </c>
      <c r="AJ20" s="14">
        <f t="shared" si="94"/>
        <v>0</v>
      </c>
      <c r="AK20" s="14">
        <f t="shared" si="94"/>
        <v>0</v>
      </c>
      <c r="AL20" s="14">
        <f t="shared" si="94"/>
        <v>181353</v>
      </c>
      <c r="AM20" s="14">
        <f t="shared" si="94"/>
        <v>181353</v>
      </c>
      <c r="AN20" s="14">
        <f t="shared" si="94"/>
        <v>0</v>
      </c>
      <c r="AO20" s="14">
        <f t="shared" si="94"/>
        <v>0</v>
      </c>
      <c r="AP20" s="14">
        <f t="shared" si="94"/>
        <v>0</v>
      </c>
      <c r="AQ20" s="14">
        <f t="shared" si="94"/>
        <v>0</v>
      </c>
      <c r="AR20" s="14">
        <f t="shared" si="94"/>
        <v>0</v>
      </c>
      <c r="AS20" s="14">
        <f t="shared" si="94"/>
        <v>0</v>
      </c>
      <c r="AT20" s="14">
        <f t="shared" si="94"/>
        <v>181353</v>
      </c>
      <c r="AU20" s="14">
        <f t="shared" si="94"/>
        <v>181353</v>
      </c>
      <c r="AV20" s="14">
        <f t="shared" si="94"/>
        <v>0</v>
      </c>
      <c r="AW20" s="14">
        <f t="shared" si="94"/>
        <v>0</v>
      </c>
      <c r="AX20" s="14">
        <f t="shared" si="94"/>
        <v>181553</v>
      </c>
      <c r="AY20" s="43">
        <f t="shared" si="94"/>
        <v>181553</v>
      </c>
      <c r="AZ20" s="43">
        <f t="shared" si="94"/>
        <v>0</v>
      </c>
      <c r="BA20" s="43">
        <f t="shared" si="94"/>
        <v>0</v>
      </c>
      <c r="BB20" s="14">
        <f t="shared" si="94"/>
        <v>-200</v>
      </c>
      <c r="BC20" s="14">
        <f t="shared" si="94"/>
        <v>-200</v>
      </c>
      <c r="BD20" s="14">
        <f t="shared" si="94"/>
        <v>0</v>
      </c>
      <c r="BE20" s="14">
        <f t="shared" si="94"/>
        <v>0</v>
      </c>
      <c r="BF20" s="14">
        <f t="shared" si="94"/>
        <v>181353</v>
      </c>
      <c r="BG20" s="14">
        <f t="shared" si="94"/>
        <v>181353</v>
      </c>
      <c r="BH20" s="14">
        <f t="shared" si="94"/>
        <v>0</v>
      </c>
      <c r="BI20" s="14">
        <f t="shared" si="94"/>
        <v>0</v>
      </c>
      <c r="BJ20" s="14">
        <f t="shared" si="94"/>
        <v>0</v>
      </c>
      <c r="BK20" s="14">
        <f t="shared" si="94"/>
        <v>0</v>
      </c>
      <c r="BL20" s="14">
        <f t="shared" si="94"/>
        <v>0</v>
      </c>
      <c r="BM20" s="14">
        <f t="shared" si="94"/>
        <v>0</v>
      </c>
      <c r="BN20" s="14">
        <f t="shared" si="94"/>
        <v>181353</v>
      </c>
      <c r="BO20" s="14">
        <f t="shared" si="94"/>
        <v>181353</v>
      </c>
      <c r="BP20" s="14">
        <f t="shared" si="94"/>
        <v>0</v>
      </c>
      <c r="BQ20" s="14">
        <f t="shared" si="94"/>
        <v>0</v>
      </c>
      <c r="BR20" s="14">
        <f t="shared" si="94"/>
        <v>181553</v>
      </c>
      <c r="BS20" s="43">
        <f t="shared" si="94"/>
        <v>181553</v>
      </c>
      <c r="BT20" s="43">
        <f t="shared" si="94"/>
        <v>0</v>
      </c>
      <c r="BU20" s="43">
        <f t="shared" si="94"/>
        <v>0</v>
      </c>
      <c r="BV20" s="14">
        <f t="shared" si="94"/>
        <v>-200</v>
      </c>
      <c r="BW20" s="14">
        <f t="shared" si="94"/>
        <v>-200</v>
      </c>
      <c r="BX20" s="14">
        <f t="shared" si="94"/>
        <v>0</v>
      </c>
      <c r="BY20" s="14">
        <f t="shared" si="94"/>
        <v>0</v>
      </c>
      <c r="BZ20" s="14">
        <f t="shared" si="94"/>
        <v>181353</v>
      </c>
      <c r="CA20" s="14">
        <f t="shared" si="94"/>
        <v>181353</v>
      </c>
      <c r="CB20" s="14">
        <f t="shared" si="94"/>
        <v>0</v>
      </c>
      <c r="CC20" s="14">
        <f t="shared" si="94"/>
        <v>0</v>
      </c>
      <c r="CD20" s="14">
        <f t="shared" si="94"/>
        <v>0</v>
      </c>
      <c r="CE20" s="14">
        <f t="shared" si="94"/>
        <v>0</v>
      </c>
      <c r="CF20" s="14">
        <f t="shared" si="94"/>
        <v>0</v>
      </c>
      <c r="CG20" s="14">
        <f t="shared" si="94"/>
        <v>0</v>
      </c>
      <c r="CH20" s="14">
        <f t="shared" ref="CH20:CK20" si="95">CH21</f>
        <v>181353</v>
      </c>
      <c r="CI20" s="14">
        <f t="shared" si="95"/>
        <v>181353</v>
      </c>
      <c r="CJ20" s="14">
        <f t="shared" si="95"/>
        <v>0</v>
      </c>
      <c r="CK20" s="14">
        <f t="shared" si="95"/>
        <v>0</v>
      </c>
    </row>
    <row r="21" spans="1:89" ht="30" x14ac:dyDescent="0.25">
      <c r="A21" s="116" t="s">
        <v>9</v>
      </c>
      <c r="B21" s="112"/>
      <c r="C21" s="112"/>
      <c r="D21" s="112"/>
      <c r="E21" s="37">
        <v>851</v>
      </c>
      <c r="F21" s="2" t="s">
        <v>11</v>
      </c>
      <c r="G21" s="2" t="s">
        <v>13</v>
      </c>
      <c r="H21" s="3" t="s">
        <v>401</v>
      </c>
      <c r="I21" s="2" t="s">
        <v>22</v>
      </c>
      <c r="J21" s="43">
        <v>-85300</v>
      </c>
      <c r="K21" s="43">
        <f>J21</f>
        <v>-85300</v>
      </c>
      <c r="L21" s="43"/>
      <c r="M21" s="43"/>
      <c r="N21" s="14">
        <v>0</v>
      </c>
      <c r="O21" s="14">
        <v>0</v>
      </c>
      <c r="P21" s="77"/>
      <c r="Q21" s="77"/>
      <c r="R21" s="14" t="e">
        <f>#REF!-V21</f>
        <v>#REF!</v>
      </c>
      <c r="S21" s="36" t="e">
        <f>#REF!-W21</f>
        <v>#REF!</v>
      </c>
      <c r="T21" s="36" t="e">
        <f>#REF!-X21</f>
        <v>#REF!</v>
      </c>
      <c r="U21" s="36" t="e">
        <f>#REF!-Y21</f>
        <v>#REF!</v>
      </c>
      <c r="V21" s="14">
        <v>181553</v>
      </c>
      <c r="W21" s="43">
        <f>V21</f>
        <v>181553</v>
      </c>
      <c r="X21" s="43"/>
      <c r="Y21" s="43"/>
      <c r="Z21" s="43">
        <v>-200</v>
      </c>
      <c r="AA21" s="43">
        <f>Z21</f>
        <v>-200</v>
      </c>
      <c r="AB21" s="43"/>
      <c r="AC21" s="43"/>
      <c r="AD21" s="43">
        <f>V21+Z21</f>
        <v>181353</v>
      </c>
      <c r="AE21" s="77">
        <f>W21+AA21</f>
        <v>181353</v>
      </c>
      <c r="AF21" s="77">
        <f>X21+AB21</f>
        <v>0</v>
      </c>
      <c r="AG21" s="77">
        <f>Y21+AC21</f>
        <v>0</v>
      </c>
      <c r="AH21" s="43"/>
      <c r="AI21" s="43">
        <f>AH21</f>
        <v>0</v>
      </c>
      <c r="AJ21" s="43"/>
      <c r="AK21" s="43"/>
      <c r="AL21" s="43">
        <f>AD21+AH21</f>
        <v>181353</v>
      </c>
      <c r="AM21" s="77">
        <f>AE21+AI21</f>
        <v>181353</v>
      </c>
      <c r="AN21" s="77">
        <f>AF21+AJ21</f>
        <v>0</v>
      </c>
      <c r="AO21" s="77">
        <f>AG21+AK21</f>
        <v>0</v>
      </c>
      <c r="AP21" s="43"/>
      <c r="AQ21" s="43">
        <f>AP21</f>
        <v>0</v>
      </c>
      <c r="AR21" s="43"/>
      <c r="AS21" s="43"/>
      <c r="AT21" s="43">
        <f>AL21+AP21</f>
        <v>181353</v>
      </c>
      <c r="AU21" s="77">
        <f>AM21+AQ21</f>
        <v>181353</v>
      </c>
      <c r="AV21" s="77">
        <f>AN21+AR21</f>
        <v>0</v>
      </c>
      <c r="AW21" s="77">
        <f>AO21+AS21</f>
        <v>0</v>
      </c>
      <c r="AX21" s="14">
        <v>181553</v>
      </c>
      <c r="AY21" s="43">
        <f>AX21</f>
        <v>181553</v>
      </c>
      <c r="AZ21" s="43"/>
      <c r="BA21" s="43"/>
      <c r="BB21" s="43">
        <v>-200</v>
      </c>
      <c r="BC21" s="43">
        <f>BB21</f>
        <v>-200</v>
      </c>
      <c r="BD21" s="43"/>
      <c r="BE21" s="43"/>
      <c r="BF21" s="43">
        <f t="shared" ref="BF21" si="96">AX21+BB21</f>
        <v>181353</v>
      </c>
      <c r="BG21" s="77">
        <f t="shared" ref="BG21" si="97">AY21+BC21</f>
        <v>181353</v>
      </c>
      <c r="BH21" s="77">
        <f t="shared" ref="BH21" si="98">AZ21+BD21</f>
        <v>0</v>
      </c>
      <c r="BI21" s="77">
        <f t="shared" ref="BI21" si="99">BA21+BE21</f>
        <v>0</v>
      </c>
      <c r="BJ21" s="43"/>
      <c r="BK21" s="43">
        <f>BJ21</f>
        <v>0</v>
      </c>
      <c r="BL21" s="43"/>
      <c r="BM21" s="43"/>
      <c r="BN21" s="43">
        <f t="shared" ref="BN21" si="100">BF21+BJ21</f>
        <v>181353</v>
      </c>
      <c r="BO21" s="77">
        <f t="shared" ref="BO21" si="101">BG21+BK21</f>
        <v>181353</v>
      </c>
      <c r="BP21" s="77">
        <f t="shared" ref="BP21" si="102">BH21+BL21</f>
        <v>0</v>
      </c>
      <c r="BQ21" s="77">
        <f t="shared" ref="BQ21" si="103">BI21+BM21</f>
        <v>0</v>
      </c>
      <c r="BR21" s="14">
        <v>181553</v>
      </c>
      <c r="BS21" s="43">
        <f>BR21</f>
        <v>181553</v>
      </c>
      <c r="BT21" s="43"/>
      <c r="BU21" s="43"/>
      <c r="BV21" s="43">
        <v>-200</v>
      </c>
      <c r="BW21" s="43">
        <f>BV21</f>
        <v>-200</v>
      </c>
      <c r="BX21" s="43"/>
      <c r="BY21" s="43"/>
      <c r="BZ21" s="43">
        <f t="shared" ref="BZ21" si="104">BR21+BV21</f>
        <v>181353</v>
      </c>
      <c r="CA21" s="77">
        <f t="shared" ref="CA21" si="105">BS21+BW21</f>
        <v>181353</v>
      </c>
      <c r="CB21" s="77">
        <f t="shared" ref="CB21" si="106">BT21+BX21</f>
        <v>0</v>
      </c>
      <c r="CC21" s="77">
        <f t="shared" ref="CC21" si="107">BU21+BY21</f>
        <v>0</v>
      </c>
      <c r="CD21" s="43"/>
      <c r="CE21" s="43">
        <f>CD21</f>
        <v>0</v>
      </c>
      <c r="CF21" s="43"/>
      <c r="CG21" s="43"/>
      <c r="CH21" s="43">
        <f t="shared" ref="CH21" si="108">BZ21+CD21</f>
        <v>181353</v>
      </c>
      <c r="CI21" s="77">
        <f t="shared" ref="CI21" si="109">CA21+CE21</f>
        <v>181353</v>
      </c>
      <c r="CJ21" s="77">
        <f t="shared" ref="CJ21" si="110">CB21+CF21</f>
        <v>0</v>
      </c>
      <c r="CK21" s="77">
        <f t="shared" ref="CK21" si="111">CC21+CG21</f>
        <v>0</v>
      </c>
    </row>
    <row r="22" spans="1:89" ht="165" hidden="1" x14ac:dyDescent="0.25">
      <c r="A22" s="116" t="s">
        <v>408</v>
      </c>
      <c r="B22" s="112"/>
      <c r="C22" s="112"/>
      <c r="D22" s="112"/>
      <c r="E22" s="37">
        <v>851</v>
      </c>
      <c r="F22" s="2" t="s">
        <v>11</v>
      </c>
      <c r="G22" s="2" t="s">
        <v>13</v>
      </c>
      <c r="H22" s="3" t="s">
        <v>402</v>
      </c>
      <c r="I22" s="2"/>
      <c r="J22" s="14">
        <f t="shared" ref="J22:M22" si="112">J23+J25</f>
        <v>0</v>
      </c>
      <c r="K22" s="14">
        <f t="shared" si="112"/>
        <v>0</v>
      </c>
      <c r="L22" s="14">
        <f t="shared" si="112"/>
        <v>0</v>
      </c>
      <c r="M22" s="14">
        <f t="shared" si="112"/>
        <v>0</v>
      </c>
      <c r="N22" s="14">
        <v>0</v>
      </c>
      <c r="O22" s="14">
        <v>0</v>
      </c>
      <c r="P22" s="14"/>
      <c r="Q22" s="14"/>
      <c r="R22" s="14" t="e">
        <f>#REF!-V22</f>
        <v>#REF!</v>
      </c>
      <c r="S22" s="36" t="e">
        <f>#REF!-W22</f>
        <v>#REF!</v>
      </c>
      <c r="T22" s="36" t="e">
        <f>#REF!-X22</f>
        <v>#REF!</v>
      </c>
      <c r="U22" s="36" t="e">
        <f>#REF!-Y22</f>
        <v>#REF!</v>
      </c>
      <c r="V22" s="14">
        <f t="shared" ref="V22" si="113">V23+V25</f>
        <v>400</v>
      </c>
      <c r="W22" s="43">
        <f t="shared" ref="W22:AG22" si="114">W23+W25</f>
        <v>200</v>
      </c>
      <c r="X22" s="43">
        <f t="shared" si="114"/>
        <v>0</v>
      </c>
      <c r="Y22" s="43">
        <f t="shared" si="114"/>
        <v>200</v>
      </c>
      <c r="Z22" s="14">
        <f t="shared" si="114"/>
        <v>200</v>
      </c>
      <c r="AA22" s="14">
        <f t="shared" ref="AA22:AC22" si="115">AA23+AA25</f>
        <v>200</v>
      </c>
      <c r="AB22" s="14">
        <f t="shared" si="115"/>
        <v>0</v>
      </c>
      <c r="AC22" s="14">
        <f t="shared" si="115"/>
        <v>0</v>
      </c>
      <c r="AD22" s="14">
        <f t="shared" si="114"/>
        <v>600</v>
      </c>
      <c r="AE22" s="14">
        <f t="shared" si="114"/>
        <v>400</v>
      </c>
      <c r="AF22" s="14">
        <f t="shared" si="114"/>
        <v>0</v>
      </c>
      <c r="AG22" s="14">
        <f t="shared" si="114"/>
        <v>200</v>
      </c>
      <c r="AH22" s="14">
        <f t="shared" ref="AH22:AO22" si="116">AH23+AH25</f>
        <v>0</v>
      </c>
      <c r="AI22" s="14">
        <f t="shared" si="116"/>
        <v>0</v>
      </c>
      <c r="AJ22" s="14">
        <f t="shared" si="116"/>
        <v>0</v>
      </c>
      <c r="AK22" s="14">
        <f t="shared" si="116"/>
        <v>0</v>
      </c>
      <c r="AL22" s="14">
        <f t="shared" si="116"/>
        <v>600</v>
      </c>
      <c r="AM22" s="14">
        <f t="shared" si="116"/>
        <v>400</v>
      </c>
      <c r="AN22" s="14">
        <f t="shared" si="116"/>
        <v>0</v>
      </c>
      <c r="AO22" s="14">
        <f t="shared" si="116"/>
        <v>200</v>
      </c>
      <c r="AP22" s="14">
        <f t="shared" ref="AP22:AW22" si="117">AP23+AP25</f>
        <v>0</v>
      </c>
      <c r="AQ22" s="14">
        <f t="shared" si="117"/>
        <v>0</v>
      </c>
      <c r="AR22" s="14">
        <f t="shared" si="117"/>
        <v>0</v>
      </c>
      <c r="AS22" s="14">
        <f t="shared" si="117"/>
        <v>0</v>
      </c>
      <c r="AT22" s="14">
        <f t="shared" si="117"/>
        <v>600</v>
      </c>
      <c r="AU22" s="14">
        <f t="shared" si="117"/>
        <v>400</v>
      </c>
      <c r="AV22" s="14">
        <f t="shared" si="117"/>
        <v>0</v>
      </c>
      <c r="AW22" s="14">
        <f t="shared" si="117"/>
        <v>200</v>
      </c>
      <c r="AX22" s="14">
        <f t="shared" ref="AX22:BU22" si="118">AX23+AX25</f>
        <v>400</v>
      </c>
      <c r="AY22" s="43">
        <f t="shared" si="118"/>
        <v>200</v>
      </c>
      <c r="AZ22" s="43">
        <f t="shared" si="118"/>
        <v>0</v>
      </c>
      <c r="BA22" s="43">
        <f t="shared" si="118"/>
        <v>200</v>
      </c>
      <c r="BB22" s="14">
        <f t="shared" si="118"/>
        <v>200</v>
      </c>
      <c r="BC22" s="14">
        <f t="shared" si="118"/>
        <v>200</v>
      </c>
      <c r="BD22" s="14">
        <f t="shared" si="118"/>
        <v>0</v>
      </c>
      <c r="BE22" s="14">
        <f t="shared" si="118"/>
        <v>0</v>
      </c>
      <c r="BF22" s="14">
        <f t="shared" si="118"/>
        <v>600</v>
      </c>
      <c r="BG22" s="14">
        <f t="shared" si="118"/>
        <v>400</v>
      </c>
      <c r="BH22" s="14">
        <f t="shared" si="118"/>
        <v>0</v>
      </c>
      <c r="BI22" s="14">
        <f t="shared" si="118"/>
        <v>200</v>
      </c>
      <c r="BJ22" s="14">
        <f t="shared" ref="BJ22:BQ22" si="119">BJ23+BJ25</f>
        <v>0</v>
      </c>
      <c r="BK22" s="14">
        <f t="shared" si="119"/>
        <v>0</v>
      </c>
      <c r="BL22" s="14">
        <f t="shared" si="119"/>
        <v>0</v>
      </c>
      <c r="BM22" s="14">
        <f t="shared" si="119"/>
        <v>0</v>
      </c>
      <c r="BN22" s="14">
        <f t="shared" si="119"/>
        <v>600</v>
      </c>
      <c r="BO22" s="14">
        <f t="shared" si="119"/>
        <v>400</v>
      </c>
      <c r="BP22" s="14">
        <f t="shared" si="119"/>
        <v>0</v>
      </c>
      <c r="BQ22" s="14">
        <f t="shared" si="119"/>
        <v>200</v>
      </c>
      <c r="BR22" s="14">
        <f t="shared" si="118"/>
        <v>400</v>
      </c>
      <c r="BS22" s="43">
        <f t="shared" si="118"/>
        <v>200</v>
      </c>
      <c r="BT22" s="43">
        <f t="shared" si="118"/>
        <v>0</v>
      </c>
      <c r="BU22" s="43">
        <f t="shared" si="118"/>
        <v>200</v>
      </c>
      <c r="BV22" s="14">
        <f t="shared" ref="BV22" si="120">BV23+BV25</f>
        <v>200</v>
      </c>
      <c r="BW22" s="14">
        <f t="shared" ref="BW22:CD22" si="121">BW23+BW25</f>
        <v>200</v>
      </c>
      <c r="BX22" s="14">
        <f t="shared" si="121"/>
        <v>0</v>
      </c>
      <c r="BY22" s="14">
        <f t="shared" si="121"/>
        <v>0</v>
      </c>
      <c r="BZ22" s="14">
        <f t="shared" si="121"/>
        <v>600</v>
      </c>
      <c r="CA22" s="14">
        <f t="shared" si="121"/>
        <v>400</v>
      </c>
      <c r="CB22" s="14">
        <f t="shared" si="121"/>
        <v>0</v>
      </c>
      <c r="CC22" s="14">
        <f t="shared" si="121"/>
        <v>200</v>
      </c>
      <c r="CD22" s="14">
        <f t="shared" si="121"/>
        <v>0</v>
      </c>
      <c r="CE22" s="14">
        <f t="shared" ref="CE22:CK22" si="122">CE23+CE25</f>
        <v>0</v>
      </c>
      <c r="CF22" s="14">
        <f t="shared" si="122"/>
        <v>0</v>
      </c>
      <c r="CG22" s="14">
        <f t="shared" si="122"/>
        <v>0</v>
      </c>
      <c r="CH22" s="14">
        <f t="shared" si="122"/>
        <v>600</v>
      </c>
      <c r="CI22" s="14">
        <f t="shared" si="122"/>
        <v>400</v>
      </c>
      <c r="CJ22" s="14">
        <f t="shared" si="122"/>
        <v>0</v>
      </c>
      <c r="CK22" s="14">
        <f t="shared" si="122"/>
        <v>200</v>
      </c>
    </row>
    <row r="23" spans="1:89" ht="30" hidden="1" x14ac:dyDescent="0.25">
      <c r="A23" s="116" t="s">
        <v>20</v>
      </c>
      <c r="B23" s="112"/>
      <c r="C23" s="112"/>
      <c r="D23" s="112"/>
      <c r="E23" s="37">
        <v>851</v>
      </c>
      <c r="F23" s="2" t="s">
        <v>11</v>
      </c>
      <c r="G23" s="2" t="s">
        <v>13</v>
      </c>
      <c r="H23" s="3" t="s">
        <v>402</v>
      </c>
      <c r="I23" s="2" t="s">
        <v>21</v>
      </c>
      <c r="J23" s="14">
        <f t="shared" ref="J23:M23" si="123">J24</f>
        <v>0</v>
      </c>
      <c r="K23" s="14">
        <f t="shared" si="123"/>
        <v>0</v>
      </c>
      <c r="L23" s="14">
        <f t="shared" si="123"/>
        <v>0</v>
      </c>
      <c r="M23" s="14">
        <f t="shared" si="123"/>
        <v>0</v>
      </c>
      <c r="N23" s="14">
        <v>0</v>
      </c>
      <c r="O23" s="14">
        <v>0</v>
      </c>
      <c r="P23" s="14"/>
      <c r="Q23" s="14"/>
      <c r="R23" s="14" t="e">
        <f>#REF!-V23</f>
        <v>#REF!</v>
      </c>
      <c r="S23" s="36" t="e">
        <f>#REF!-W23</f>
        <v>#REF!</v>
      </c>
      <c r="T23" s="36" t="e">
        <f>#REF!-X23</f>
        <v>#REF!</v>
      </c>
      <c r="U23" s="36" t="e">
        <f>#REF!-Y23</f>
        <v>#REF!</v>
      </c>
      <c r="V23" s="14">
        <f t="shared" ref="V23:CG23" si="124">V24</f>
        <v>200</v>
      </c>
      <c r="W23" s="43">
        <f t="shared" si="124"/>
        <v>0</v>
      </c>
      <c r="X23" s="43">
        <f t="shared" si="124"/>
        <v>0</v>
      </c>
      <c r="Y23" s="43">
        <f t="shared" si="124"/>
        <v>200</v>
      </c>
      <c r="Z23" s="14">
        <f t="shared" si="124"/>
        <v>200</v>
      </c>
      <c r="AA23" s="14">
        <f t="shared" si="124"/>
        <v>200</v>
      </c>
      <c r="AB23" s="14">
        <f t="shared" si="124"/>
        <v>0</v>
      </c>
      <c r="AC23" s="14">
        <f t="shared" si="124"/>
        <v>0</v>
      </c>
      <c r="AD23" s="14">
        <f t="shared" si="124"/>
        <v>400</v>
      </c>
      <c r="AE23" s="14">
        <f t="shared" si="124"/>
        <v>200</v>
      </c>
      <c r="AF23" s="14">
        <f t="shared" si="124"/>
        <v>0</v>
      </c>
      <c r="AG23" s="14">
        <f t="shared" si="124"/>
        <v>200</v>
      </c>
      <c r="AH23" s="14">
        <f t="shared" si="124"/>
        <v>0</v>
      </c>
      <c r="AI23" s="14">
        <f t="shared" si="124"/>
        <v>0</v>
      </c>
      <c r="AJ23" s="14">
        <f t="shared" si="124"/>
        <v>0</v>
      </c>
      <c r="AK23" s="14">
        <f t="shared" si="124"/>
        <v>0</v>
      </c>
      <c r="AL23" s="14">
        <f t="shared" si="124"/>
        <v>400</v>
      </c>
      <c r="AM23" s="14">
        <f t="shared" si="124"/>
        <v>200</v>
      </c>
      <c r="AN23" s="14">
        <f t="shared" si="124"/>
        <v>0</v>
      </c>
      <c r="AO23" s="14">
        <f t="shared" si="124"/>
        <v>200</v>
      </c>
      <c r="AP23" s="14">
        <f t="shared" si="124"/>
        <v>0</v>
      </c>
      <c r="AQ23" s="14">
        <f t="shared" si="124"/>
        <v>0</v>
      </c>
      <c r="AR23" s="14">
        <f t="shared" si="124"/>
        <v>0</v>
      </c>
      <c r="AS23" s="14">
        <f t="shared" si="124"/>
        <v>0</v>
      </c>
      <c r="AT23" s="14">
        <f t="shared" si="124"/>
        <v>400</v>
      </c>
      <c r="AU23" s="14">
        <f t="shared" si="124"/>
        <v>200</v>
      </c>
      <c r="AV23" s="14">
        <f t="shared" si="124"/>
        <v>0</v>
      </c>
      <c r="AW23" s="14">
        <f t="shared" si="124"/>
        <v>200</v>
      </c>
      <c r="AX23" s="14">
        <f t="shared" si="124"/>
        <v>200</v>
      </c>
      <c r="AY23" s="43">
        <f t="shared" si="124"/>
        <v>0</v>
      </c>
      <c r="AZ23" s="43">
        <f t="shared" si="124"/>
        <v>0</v>
      </c>
      <c r="BA23" s="43">
        <f t="shared" si="124"/>
        <v>200</v>
      </c>
      <c r="BB23" s="14">
        <f t="shared" si="124"/>
        <v>200</v>
      </c>
      <c r="BC23" s="14">
        <f t="shared" si="124"/>
        <v>200</v>
      </c>
      <c r="BD23" s="14">
        <f t="shared" si="124"/>
        <v>0</v>
      </c>
      <c r="BE23" s="14">
        <f t="shared" si="124"/>
        <v>0</v>
      </c>
      <c r="BF23" s="14">
        <f t="shared" si="124"/>
        <v>400</v>
      </c>
      <c r="BG23" s="14">
        <f t="shared" si="124"/>
        <v>200</v>
      </c>
      <c r="BH23" s="14">
        <f t="shared" si="124"/>
        <v>0</v>
      </c>
      <c r="BI23" s="14">
        <f t="shared" si="124"/>
        <v>200</v>
      </c>
      <c r="BJ23" s="14">
        <f t="shared" si="124"/>
        <v>0</v>
      </c>
      <c r="BK23" s="14">
        <f t="shared" si="124"/>
        <v>0</v>
      </c>
      <c r="BL23" s="14">
        <f t="shared" si="124"/>
        <v>0</v>
      </c>
      <c r="BM23" s="14">
        <f t="shared" si="124"/>
        <v>0</v>
      </c>
      <c r="BN23" s="14">
        <f t="shared" si="124"/>
        <v>400</v>
      </c>
      <c r="BO23" s="14">
        <f t="shared" si="124"/>
        <v>200</v>
      </c>
      <c r="BP23" s="14">
        <f t="shared" si="124"/>
        <v>0</v>
      </c>
      <c r="BQ23" s="14">
        <f t="shared" si="124"/>
        <v>200</v>
      </c>
      <c r="BR23" s="14">
        <f t="shared" si="124"/>
        <v>200</v>
      </c>
      <c r="BS23" s="43">
        <f t="shared" si="124"/>
        <v>0</v>
      </c>
      <c r="BT23" s="43">
        <f t="shared" si="124"/>
        <v>0</v>
      </c>
      <c r="BU23" s="43">
        <f t="shared" si="124"/>
        <v>200</v>
      </c>
      <c r="BV23" s="14">
        <f t="shared" si="124"/>
        <v>200</v>
      </c>
      <c r="BW23" s="14">
        <f t="shared" si="124"/>
        <v>200</v>
      </c>
      <c r="BX23" s="14">
        <f t="shared" si="124"/>
        <v>0</v>
      </c>
      <c r="BY23" s="14">
        <f t="shared" si="124"/>
        <v>0</v>
      </c>
      <c r="BZ23" s="14">
        <f t="shared" si="124"/>
        <v>400</v>
      </c>
      <c r="CA23" s="14">
        <f t="shared" si="124"/>
        <v>200</v>
      </c>
      <c r="CB23" s="14">
        <f t="shared" si="124"/>
        <v>0</v>
      </c>
      <c r="CC23" s="14">
        <f t="shared" si="124"/>
        <v>200</v>
      </c>
      <c r="CD23" s="14">
        <f t="shared" si="124"/>
        <v>0</v>
      </c>
      <c r="CE23" s="14">
        <f t="shared" si="124"/>
        <v>0</v>
      </c>
      <c r="CF23" s="14">
        <f t="shared" si="124"/>
        <v>0</v>
      </c>
      <c r="CG23" s="14">
        <f t="shared" si="124"/>
        <v>0</v>
      </c>
      <c r="CH23" s="14">
        <f t="shared" ref="CH23:CK23" si="125">CH24</f>
        <v>400</v>
      </c>
      <c r="CI23" s="14">
        <f t="shared" si="125"/>
        <v>200</v>
      </c>
      <c r="CJ23" s="14">
        <f t="shared" si="125"/>
        <v>0</v>
      </c>
      <c r="CK23" s="14">
        <f t="shared" si="125"/>
        <v>200</v>
      </c>
    </row>
    <row r="24" spans="1:89" ht="30" hidden="1" x14ac:dyDescent="0.25">
      <c r="A24" s="116" t="s">
        <v>9</v>
      </c>
      <c r="B24" s="112"/>
      <c r="C24" s="112"/>
      <c r="D24" s="112"/>
      <c r="E24" s="37">
        <v>851</v>
      </c>
      <c r="F24" s="2" t="s">
        <v>11</v>
      </c>
      <c r="G24" s="2" t="s">
        <v>13</v>
      </c>
      <c r="H24" s="3" t="s">
        <v>402</v>
      </c>
      <c r="I24" s="2" t="s">
        <v>22</v>
      </c>
      <c r="J24" s="43"/>
      <c r="K24" s="43"/>
      <c r="L24" s="43"/>
      <c r="M24" s="43"/>
      <c r="N24" s="14">
        <v>0</v>
      </c>
      <c r="O24" s="14">
        <v>0</v>
      </c>
      <c r="P24" s="77"/>
      <c r="Q24" s="77"/>
      <c r="R24" s="14" t="e">
        <f>#REF!-V24</f>
        <v>#REF!</v>
      </c>
      <c r="S24" s="36" t="e">
        <f>#REF!-W24</f>
        <v>#REF!</v>
      </c>
      <c r="T24" s="36" t="e">
        <f>#REF!-X24</f>
        <v>#REF!</v>
      </c>
      <c r="U24" s="36" t="e">
        <f>#REF!-Y24</f>
        <v>#REF!</v>
      </c>
      <c r="V24" s="14">
        <v>200</v>
      </c>
      <c r="W24" s="43"/>
      <c r="X24" s="43"/>
      <c r="Y24" s="43">
        <f>V24</f>
        <v>200</v>
      </c>
      <c r="Z24" s="43">
        <v>200</v>
      </c>
      <c r="AA24" s="43">
        <f>Z24</f>
        <v>200</v>
      </c>
      <c r="AB24" s="43"/>
      <c r="AC24" s="43"/>
      <c r="AD24" s="43">
        <f>V24+Z24</f>
        <v>400</v>
      </c>
      <c r="AE24" s="77">
        <f>W24+AA24</f>
        <v>200</v>
      </c>
      <c r="AF24" s="77">
        <f>X24+AB24</f>
        <v>0</v>
      </c>
      <c r="AG24" s="77">
        <f>Y24+AC24</f>
        <v>200</v>
      </c>
      <c r="AH24" s="43"/>
      <c r="AI24" s="43">
        <f>AH24</f>
        <v>0</v>
      </c>
      <c r="AJ24" s="43"/>
      <c r="AK24" s="43"/>
      <c r="AL24" s="43">
        <f>AD24+AH24</f>
        <v>400</v>
      </c>
      <c r="AM24" s="77">
        <f>AE24+AI24</f>
        <v>200</v>
      </c>
      <c r="AN24" s="77">
        <f>AF24+AJ24</f>
        <v>0</v>
      </c>
      <c r="AO24" s="77">
        <f>AG24+AK24</f>
        <v>200</v>
      </c>
      <c r="AP24" s="43"/>
      <c r="AQ24" s="43">
        <f>AP24</f>
        <v>0</v>
      </c>
      <c r="AR24" s="43"/>
      <c r="AS24" s="43"/>
      <c r="AT24" s="43">
        <f>AL24+AP24</f>
        <v>400</v>
      </c>
      <c r="AU24" s="77">
        <f>AM24+AQ24</f>
        <v>200</v>
      </c>
      <c r="AV24" s="77">
        <f>AN24+AR24</f>
        <v>0</v>
      </c>
      <c r="AW24" s="77">
        <f>AO24+AS24</f>
        <v>200</v>
      </c>
      <c r="AX24" s="14">
        <v>200</v>
      </c>
      <c r="AY24" s="43"/>
      <c r="AZ24" s="43"/>
      <c r="BA24" s="43">
        <v>200</v>
      </c>
      <c r="BB24" s="43">
        <v>200</v>
      </c>
      <c r="BC24" s="43">
        <v>200</v>
      </c>
      <c r="BD24" s="43"/>
      <c r="BE24" s="43"/>
      <c r="BF24" s="43">
        <f t="shared" ref="BF24" si="126">AX24+BB24</f>
        <v>400</v>
      </c>
      <c r="BG24" s="77">
        <f t="shared" ref="BG24" si="127">AY24+BC24</f>
        <v>200</v>
      </c>
      <c r="BH24" s="77">
        <f t="shared" ref="BH24" si="128">AZ24+BD24</f>
        <v>0</v>
      </c>
      <c r="BI24" s="77">
        <f t="shared" ref="BI24" si="129">BA24+BE24</f>
        <v>200</v>
      </c>
      <c r="BJ24" s="43"/>
      <c r="BK24" s="43"/>
      <c r="BL24" s="43"/>
      <c r="BM24" s="43"/>
      <c r="BN24" s="43">
        <f t="shared" ref="BN24" si="130">BF24+BJ24</f>
        <v>400</v>
      </c>
      <c r="BO24" s="77">
        <f t="shared" ref="BO24" si="131">BG24+BK24</f>
        <v>200</v>
      </c>
      <c r="BP24" s="77">
        <f t="shared" ref="BP24" si="132">BH24+BL24</f>
        <v>0</v>
      </c>
      <c r="BQ24" s="77">
        <f t="shared" ref="BQ24" si="133">BI24+BM24</f>
        <v>200</v>
      </c>
      <c r="BR24" s="14">
        <v>200</v>
      </c>
      <c r="BS24" s="43"/>
      <c r="BT24" s="43"/>
      <c r="BU24" s="43">
        <f>BR24</f>
        <v>200</v>
      </c>
      <c r="BV24" s="43">
        <v>200</v>
      </c>
      <c r="BW24" s="43">
        <v>200</v>
      </c>
      <c r="BX24" s="43"/>
      <c r="BY24" s="43"/>
      <c r="BZ24" s="43">
        <f t="shared" ref="BZ24" si="134">BR24+BV24</f>
        <v>400</v>
      </c>
      <c r="CA24" s="77">
        <f t="shared" ref="CA24" si="135">BS24+BW24</f>
        <v>200</v>
      </c>
      <c r="CB24" s="77">
        <f t="shared" ref="CB24" si="136">BT24+BX24</f>
        <v>0</v>
      </c>
      <c r="CC24" s="77">
        <f t="shared" ref="CC24" si="137">BU24+BY24</f>
        <v>200</v>
      </c>
      <c r="CD24" s="43"/>
      <c r="CE24" s="43"/>
      <c r="CF24" s="43"/>
      <c r="CG24" s="43"/>
      <c r="CH24" s="43">
        <f t="shared" ref="CH24" si="138">BZ24+CD24</f>
        <v>400</v>
      </c>
      <c r="CI24" s="77">
        <f t="shared" ref="CI24" si="139">CA24+CE24</f>
        <v>200</v>
      </c>
      <c r="CJ24" s="77">
        <f t="shared" ref="CJ24" si="140">CB24+CF24</f>
        <v>0</v>
      </c>
      <c r="CK24" s="77">
        <f t="shared" ref="CK24" si="141">CC24+CG24</f>
        <v>200</v>
      </c>
    </row>
    <row r="25" spans="1:89" hidden="1" x14ac:dyDescent="0.25">
      <c r="A25" s="116" t="s">
        <v>34</v>
      </c>
      <c r="B25" s="114"/>
      <c r="C25" s="114"/>
      <c r="D25" s="114"/>
      <c r="E25" s="37">
        <v>851</v>
      </c>
      <c r="F25" s="2" t="s">
        <v>11</v>
      </c>
      <c r="G25" s="2" t="s">
        <v>13</v>
      </c>
      <c r="H25" s="3" t="s">
        <v>402</v>
      </c>
      <c r="I25" s="2" t="s">
        <v>35</v>
      </c>
      <c r="J25" s="14">
        <f t="shared" ref="J25:M25" si="142">J26</f>
        <v>0</v>
      </c>
      <c r="K25" s="14">
        <f t="shared" si="142"/>
        <v>0</v>
      </c>
      <c r="L25" s="14">
        <f t="shared" si="142"/>
        <v>0</v>
      </c>
      <c r="M25" s="14">
        <f t="shared" si="142"/>
        <v>0</v>
      </c>
      <c r="N25" s="14">
        <v>0</v>
      </c>
      <c r="O25" s="14">
        <v>0</v>
      </c>
      <c r="P25" s="14"/>
      <c r="Q25" s="14"/>
      <c r="R25" s="14" t="e">
        <f>#REF!-V25</f>
        <v>#REF!</v>
      </c>
      <c r="S25" s="36" t="e">
        <f>#REF!-W25</f>
        <v>#REF!</v>
      </c>
      <c r="T25" s="36" t="e">
        <f>#REF!-X25</f>
        <v>#REF!</v>
      </c>
      <c r="U25" s="36" t="e">
        <f>#REF!-Y25</f>
        <v>#REF!</v>
      </c>
      <c r="V25" s="14">
        <f t="shared" ref="V25:CG25" si="143">V26</f>
        <v>200</v>
      </c>
      <c r="W25" s="43">
        <f t="shared" si="143"/>
        <v>200</v>
      </c>
      <c r="X25" s="43">
        <f t="shared" si="143"/>
        <v>0</v>
      </c>
      <c r="Y25" s="43">
        <f t="shared" si="143"/>
        <v>0</v>
      </c>
      <c r="Z25" s="14">
        <f t="shared" si="143"/>
        <v>0</v>
      </c>
      <c r="AA25" s="14">
        <f t="shared" si="143"/>
        <v>0</v>
      </c>
      <c r="AB25" s="14">
        <f t="shared" si="143"/>
        <v>0</v>
      </c>
      <c r="AC25" s="14">
        <f t="shared" si="143"/>
        <v>0</v>
      </c>
      <c r="AD25" s="14">
        <f t="shared" si="143"/>
        <v>200</v>
      </c>
      <c r="AE25" s="14">
        <f t="shared" si="143"/>
        <v>200</v>
      </c>
      <c r="AF25" s="14">
        <f t="shared" si="143"/>
        <v>0</v>
      </c>
      <c r="AG25" s="14">
        <f t="shared" si="143"/>
        <v>0</v>
      </c>
      <c r="AH25" s="14">
        <f t="shared" si="143"/>
        <v>0</v>
      </c>
      <c r="AI25" s="14">
        <f t="shared" si="143"/>
        <v>0</v>
      </c>
      <c r="AJ25" s="14">
        <f t="shared" si="143"/>
        <v>0</v>
      </c>
      <c r="AK25" s="14">
        <f t="shared" si="143"/>
        <v>0</v>
      </c>
      <c r="AL25" s="14">
        <f t="shared" si="143"/>
        <v>200</v>
      </c>
      <c r="AM25" s="14">
        <f t="shared" si="143"/>
        <v>200</v>
      </c>
      <c r="AN25" s="14">
        <f t="shared" si="143"/>
        <v>0</v>
      </c>
      <c r="AO25" s="14">
        <f t="shared" si="143"/>
        <v>0</v>
      </c>
      <c r="AP25" s="14">
        <f t="shared" si="143"/>
        <v>0</v>
      </c>
      <c r="AQ25" s="14">
        <f t="shared" si="143"/>
        <v>0</v>
      </c>
      <c r="AR25" s="14">
        <f t="shared" si="143"/>
        <v>0</v>
      </c>
      <c r="AS25" s="14">
        <f t="shared" si="143"/>
        <v>0</v>
      </c>
      <c r="AT25" s="14">
        <f t="shared" si="143"/>
        <v>200</v>
      </c>
      <c r="AU25" s="14">
        <f t="shared" si="143"/>
        <v>200</v>
      </c>
      <c r="AV25" s="14">
        <f t="shared" si="143"/>
        <v>0</v>
      </c>
      <c r="AW25" s="14">
        <f t="shared" si="143"/>
        <v>0</v>
      </c>
      <c r="AX25" s="14">
        <f t="shared" si="143"/>
        <v>200</v>
      </c>
      <c r="AY25" s="43">
        <f t="shared" si="143"/>
        <v>200</v>
      </c>
      <c r="AZ25" s="43">
        <f t="shared" si="143"/>
        <v>0</v>
      </c>
      <c r="BA25" s="43">
        <f t="shared" si="143"/>
        <v>0</v>
      </c>
      <c r="BB25" s="14">
        <f t="shared" si="143"/>
        <v>0</v>
      </c>
      <c r="BC25" s="14">
        <f t="shared" si="143"/>
        <v>0</v>
      </c>
      <c r="BD25" s="14">
        <f t="shared" si="143"/>
        <v>0</v>
      </c>
      <c r="BE25" s="14">
        <f t="shared" si="143"/>
        <v>0</v>
      </c>
      <c r="BF25" s="14">
        <f t="shared" si="143"/>
        <v>200</v>
      </c>
      <c r="BG25" s="14">
        <f t="shared" si="143"/>
        <v>200</v>
      </c>
      <c r="BH25" s="14">
        <f t="shared" si="143"/>
        <v>0</v>
      </c>
      <c r="BI25" s="14">
        <f t="shared" si="143"/>
        <v>0</v>
      </c>
      <c r="BJ25" s="14">
        <f t="shared" si="143"/>
        <v>0</v>
      </c>
      <c r="BK25" s="14">
        <f t="shared" si="143"/>
        <v>0</v>
      </c>
      <c r="BL25" s="14">
        <f t="shared" si="143"/>
        <v>0</v>
      </c>
      <c r="BM25" s="14">
        <f t="shared" si="143"/>
        <v>0</v>
      </c>
      <c r="BN25" s="14">
        <f t="shared" si="143"/>
        <v>200</v>
      </c>
      <c r="BO25" s="14">
        <f t="shared" si="143"/>
        <v>200</v>
      </c>
      <c r="BP25" s="14">
        <f t="shared" si="143"/>
        <v>0</v>
      </c>
      <c r="BQ25" s="14">
        <f t="shared" si="143"/>
        <v>0</v>
      </c>
      <c r="BR25" s="14">
        <f t="shared" si="143"/>
        <v>200</v>
      </c>
      <c r="BS25" s="43">
        <f t="shared" si="143"/>
        <v>200</v>
      </c>
      <c r="BT25" s="43">
        <f t="shared" si="143"/>
        <v>0</v>
      </c>
      <c r="BU25" s="43">
        <f t="shared" si="143"/>
        <v>0</v>
      </c>
      <c r="BV25" s="14">
        <f t="shared" si="143"/>
        <v>0</v>
      </c>
      <c r="BW25" s="14">
        <f t="shared" si="143"/>
        <v>0</v>
      </c>
      <c r="BX25" s="14">
        <f t="shared" si="143"/>
        <v>0</v>
      </c>
      <c r="BY25" s="14">
        <f t="shared" si="143"/>
        <v>0</v>
      </c>
      <c r="BZ25" s="14">
        <f t="shared" si="143"/>
        <v>200</v>
      </c>
      <c r="CA25" s="14">
        <f t="shared" si="143"/>
        <v>200</v>
      </c>
      <c r="CB25" s="14">
        <f t="shared" si="143"/>
        <v>0</v>
      </c>
      <c r="CC25" s="14">
        <f t="shared" si="143"/>
        <v>0</v>
      </c>
      <c r="CD25" s="14">
        <f t="shared" si="143"/>
        <v>0</v>
      </c>
      <c r="CE25" s="14">
        <f t="shared" si="143"/>
        <v>0</v>
      </c>
      <c r="CF25" s="14">
        <f t="shared" si="143"/>
        <v>0</v>
      </c>
      <c r="CG25" s="14">
        <f t="shared" si="143"/>
        <v>0</v>
      </c>
      <c r="CH25" s="14">
        <f t="shared" ref="CH25:CK25" si="144">CH26</f>
        <v>200</v>
      </c>
      <c r="CI25" s="14">
        <f t="shared" si="144"/>
        <v>200</v>
      </c>
      <c r="CJ25" s="14">
        <f t="shared" si="144"/>
        <v>0</v>
      </c>
      <c r="CK25" s="14">
        <f t="shared" si="144"/>
        <v>0</v>
      </c>
    </row>
    <row r="26" spans="1:89" hidden="1" x14ac:dyDescent="0.25">
      <c r="A26" s="116" t="s">
        <v>36</v>
      </c>
      <c r="B26" s="114"/>
      <c r="C26" s="114"/>
      <c r="D26" s="114"/>
      <c r="E26" s="37">
        <v>851</v>
      </c>
      <c r="F26" s="2" t="s">
        <v>11</v>
      </c>
      <c r="G26" s="2" t="s">
        <v>13</v>
      </c>
      <c r="H26" s="3" t="s">
        <v>402</v>
      </c>
      <c r="I26" s="2" t="s">
        <v>37</v>
      </c>
      <c r="J26" s="43"/>
      <c r="K26" s="43"/>
      <c r="L26" s="43"/>
      <c r="M26" s="43"/>
      <c r="N26" s="14">
        <v>0</v>
      </c>
      <c r="O26" s="14">
        <v>0</v>
      </c>
      <c r="P26" s="77"/>
      <c r="Q26" s="77"/>
      <c r="R26" s="14" t="e">
        <f>#REF!-V26</f>
        <v>#REF!</v>
      </c>
      <c r="S26" s="36" t="e">
        <f>#REF!-W26</f>
        <v>#REF!</v>
      </c>
      <c r="T26" s="36" t="e">
        <f>#REF!-X26</f>
        <v>#REF!</v>
      </c>
      <c r="U26" s="36" t="e">
        <f>#REF!-Y26</f>
        <v>#REF!</v>
      </c>
      <c r="V26" s="14">
        <v>200</v>
      </c>
      <c r="W26" s="43">
        <f>V26</f>
        <v>200</v>
      </c>
      <c r="X26" s="43"/>
      <c r="Y26" s="43"/>
      <c r="Z26" s="14"/>
      <c r="AA26" s="43">
        <f>Z26</f>
        <v>0</v>
      </c>
      <c r="AB26" s="43"/>
      <c r="AC26" s="43"/>
      <c r="AD26" s="43">
        <f>V26+Z26</f>
        <v>200</v>
      </c>
      <c r="AE26" s="77">
        <f>W26+AA26</f>
        <v>200</v>
      </c>
      <c r="AF26" s="77">
        <f>X26+AB26</f>
        <v>0</v>
      </c>
      <c r="AG26" s="77">
        <f>Y26+AC26</f>
        <v>0</v>
      </c>
      <c r="AH26" s="14"/>
      <c r="AI26" s="43">
        <f>AH26</f>
        <v>0</v>
      </c>
      <c r="AJ26" s="43"/>
      <c r="AK26" s="43"/>
      <c r="AL26" s="43">
        <f>AD26+AH26</f>
        <v>200</v>
      </c>
      <c r="AM26" s="77">
        <f>AE26+AI26</f>
        <v>200</v>
      </c>
      <c r="AN26" s="77">
        <f>AF26+AJ26</f>
        <v>0</v>
      </c>
      <c r="AO26" s="77">
        <f>AG26+AK26</f>
        <v>0</v>
      </c>
      <c r="AP26" s="14"/>
      <c r="AQ26" s="43">
        <f>AP26</f>
        <v>0</v>
      </c>
      <c r="AR26" s="43"/>
      <c r="AS26" s="43"/>
      <c r="AT26" s="43">
        <f>AL26+AP26</f>
        <v>200</v>
      </c>
      <c r="AU26" s="77">
        <f>AM26+AQ26</f>
        <v>200</v>
      </c>
      <c r="AV26" s="77">
        <f>AN26+AR26</f>
        <v>0</v>
      </c>
      <c r="AW26" s="77">
        <f>AO26+AS26</f>
        <v>0</v>
      </c>
      <c r="AX26" s="14">
        <v>200</v>
      </c>
      <c r="AY26" s="43">
        <f>AX26</f>
        <v>200</v>
      </c>
      <c r="AZ26" s="43"/>
      <c r="BA26" s="43"/>
      <c r="BB26" s="43"/>
      <c r="BC26" s="43">
        <f>BB26</f>
        <v>0</v>
      </c>
      <c r="BD26" s="43"/>
      <c r="BE26" s="43"/>
      <c r="BF26" s="43">
        <f t="shared" ref="BF26" si="145">AX26+BB26</f>
        <v>200</v>
      </c>
      <c r="BG26" s="77">
        <f t="shared" ref="BG26" si="146">AY26+BC26</f>
        <v>200</v>
      </c>
      <c r="BH26" s="77">
        <f t="shared" ref="BH26" si="147">AZ26+BD26</f>
        <v>0</v>
      </c>
      <c r="BI26" s="77">
        <f t="shared" ref="BI26" si="148">BA26+BE26</f>
        <v>0</v>
      </c>
      <c r="BJ26" s="43"/>
      <c r="BK26" s="43">
        <f>BJ26</f>
        <v>0</v>
      </c>
      <c r="BL26" s="43"/>
      <c r="BM26" s="43"/>
      <c r="BN26" s="43">
        <f t="shared" ref="BN26" si="149">BF26+BJ26</f>
        <v>200</v>
      </c>
      <c r="BO26" s="77">
        <f t="shared" ref="BO26" si="150">BG26+BK26</f>
        <v>200</v>
      </c>
      <c r="BP26" s="77">
        <f t="shared" ref="BP26" si="151">BH26+BL26</f>
        <v>0</v>
      </c>
      <c r="BQ26" s="77">
        <f t="shared" ref="BQ26" si="152">BI26+BM26</f>
        <v>0</v>
      </c>
      <c r="BR26" s="14">
        <v>200</v>
      </c>
      <c r="BS26" s="43">
        <f>BR26</f>
        <v>200</v>
      </c>
      <c r="BT26" s="43"/>
      <c r="BU26" s="43"/>
      <c r="BV26" s="43"/>
      <c r="BW26" s="43">
        <f>BV26</f>
        <v>0</v>
      </c>
      <c r="BX26" s="43"/>
      <c r="BY26" s="43"/>
      <c r="BZ26" s="43">
        <f t="shared" ref="BZ26" si="153">BR26+BV26</f>
        <v>200</v>
      </c>
      <c r="CA26" s="77">
        <f t="shared" ref="CA26" si="154">BS26+BW26</f>
        <v>200</v>
      </c>
      <c r="CB26" s="77">
        <f t="shared" ref="CB26" si="155">BT26+BX26</f>
        <v>0</v>
      </c>
      <c r="CC26" s="77">
        <f t="shared" ref="CC26" si="156">BU26+BY26</f>
        <v>0</v>
      </c>
      <c r="CD26" s="43"/>
      <c r="CE26" s="43">
        <f>CD26</f>
        <v>0</v>
      </c>
      <c r="CF26" s="43"/>
      <c r="CG26" s="43"/>
      <c r="CH26" s="43">
        <f t="shared" ref="CH26" si="157">BZ26+CD26</f>
        <v>200</v>
      </c>
      <c r="CI26" s="77">
        <f t="shared" ref="CI26" si="158">CA26+CE26</f>
        <v>200</v>
      </c>
      <c r="CJ26" s="77">
        <f t="shared" ref="CJ26" si="159">CB26+CF26</f>
        <v>0</v>
      </c>
      <c r="CK26" s="77">
        <f t="shared" ref="CK26" si="160">CC26+CG26</f>
        <v>0</v>
      </c>
    </row>
    <row r="27" spans="1:89" ht="75" x14ac:dyDescent="0.25">
      <c r="A27" s="116" t="s">
        <v>430</v>
      </c>
      <c r="B27" s="116"/>
      <c r="C27" s="116"/>
      <c r="D27" s="116"/>
      <c r="E27" s="37">
        <v>851</v>
      </c>
      <c r="F27" s="2" t="s">
        <v>11</v>
      </c>
      <c r="G27" s="2" t="s">
        <v>13</v>
      </c>
      <c r="H27" s="3" t="s">
        <v>429</v>
      </c>
      <c r="I27" s="3"/>
      <c r="J27" s="14">
        <f t="shared" ref="J27:M27" si="161">J28+J30</f>
        <v>0</v>
      </c>
      <c r="K27" s="14">
        <f t="shared" si="161"/>
        <v>0</v>
      </c>
      <c r="L27" s="14">
        <f t="shared" si="161"/>
        <v>0</v>
      </c>
      <c r="M27" s="14">
        <f t="shared" si="161"/>
        <v>0</v>
      </c>
      <c r="N27" s="14">
        <v>0</v>
      </c>
      <c r="O27" s="14">
        <v>0</v>
      </c>
      <c r="P27" s="14"/>
      <c r="Q27" s="14"/>
      <c r="R27" s="14" t="e">
        <f>#REF!-V27</f>
        <v>#REF!</v>
      </c>
      <c r="S27" s="36" t="e">
        <f>#REF!-W27</f>
        <v>#REF!</v>
      </c>
      <c r="T27" s="36" t="e">
        <f>#REF!-X27</f>
        <v>#REF!</v>
      </c>
      <c r="U27" s="36" t="e">
        <f>#REF!-Y27</f>
        <v>#REF!</v>
      </c>
      <c r="V27" s="14">
        <f t="shared" ref="V27:BU27" si="162">V28+V30</f>
        <v>56165</v>
      </c>
      <c r="W27" s="43">
        <f t="shared" ref="W27:AG27" si="163">W28+W30</f>
        <v>56165</v>
      </c>
      <c r="X27" s="43">
        <f t="shared" si="163"/>
        <v>0</v>
      </c>
      <c r="Y27" s="43">
        <f t="shared" si="163"/>
        <v>0</v>
      </c>
      <c r="Z27" s="14">
        <f t="shared" si="163"/>
        <v>0</v>
      </c>
      <c r="AA27" s="14">
        <f t="shared" ref="AA27:AC27" si="164">AA28+AA30</f>
        <v>0</v>
      </c>
      <c r="AB27" s="14">
        <f t="shared" si="164"/>
        <v>0</v>
      </c>
      <c r="AC27" s="14">
        <f t="shared" si="164"/>
        <v>0</v>
      </c>
      <c r="AD27" s="14">
        <f t="shared" si="163"/>
        <v>56165</v>
      </c>
      <c r="AE27" s="14">
        <f t="shared" si="163"/>
        <v>56165</v>
      </c>
      <c r="AF27" s="14">
        <f t="shared" si="163"/>
        <v>0</v>
      </c>
      <c r="AG27" s="14">
        <f t="shared" si="163"/>
        <v>0</v>
      </c>
      <c r="AH27" s="14">
        <f t="shared" ref="AH27:AO27" si="165">AH28+AH30</f>
        <v>0</v>
      </c>
      <c r="AI27" s="14">
        <f t="shared" si="165"/>
        <v>0</v>
      </c>
      <c r="AJ27" s="14">
        <f t="shared" si="165"/>
        <v>0</v>
      </c>
      <c r="AK27" s="14">
        <f t="shared" si="165"/>
        <v>0</v>
      </c>
      <c r="AL27" s="14">
        <f t="shared" si="165"/>
        <v>56165</v>
      </c>
      <c r="AM27" s="14">
        <f t="shared" si="165"/>
        <v>56165</v>
      </c>
      <c r="AN27" s="14">
        <f t="shared" si="165"/>
        <v>0</v>
      </c>
      <c r="AO27" s="14">
        <f t="shared" si="165"/>
        <v>0</v>
      </c>
      <c r="AP27" s="14">
        <f t="shared" ref="AP27:AW27" si="166">AP28+AP30</f>
        <v>0</v>
      </c>
      <c r="AQ27" s="14">
        <f t="shared" si="166"/>
        <v>0</v>
      </c>
      <c r="AR27" s="14">
        <f t="shared" si="166"/>
        <v>0</v>
      </c>
      <c r="AS27" s="14">
        <f t="shared" si="166"/>
        <v>0</v>
      </c>
      <c r="AT27" s="14">
        <f t="shared" si="166"/>
        <v>56165</v>
      </c>
      <c r="AU27" s="14">
        <f t="shared" si="166"/>
        <v>56165</v>
      </c>
      <c r="AV27" s="14">
        <f t="shared" si="166"/>
        <v>0</v>
      </c>
      <c r="AW27" s="14">
        <f t="shared" si="166"/>
        <v>0</v>
      </c>
      <c r="AX27" s="14">
        <f t="shared" si="162"/>
        <v>56165</v>
      </c>
      <c r="AY27" s="43">
        <f t="shared" si="162"/>
        <v>56165</v>
      </c>
      <c r="AZ27" s="43">
        <f t="shared" si="162"/>
        <v>0</v>
      </c>
      <c r="BA27" s="43">
        <f t="shared" si="162"/>
        <v>0</v>
      </c>
      <c r="BB27" s="14">
        <f t="shared" si="162"/>
        <v>0</v>
      </c>
      <c r="BC27" s="14">
        <f t="shared" si="162"/>
        <v>0</v>
      </c>
      <c r="BD27" s="14">
        <f t="shared" si="162"/>
        <v>0</v>
      </c>
      <c r="BE27" s="14">
        <f t="shared" si="162"/>
        <v>0</v>
      </c>
      <c r="BF27" s="14">
        <f t="shared" si="162"/>
        <v>56165</v>
      </c>
      <c r="BG27" s="14">
        <f t="shared" si="162"/>
        <v>56165</v>
      </c>
      <c r="BH27" s="14">
        <f t="shared" si="162"/>
        <v>0</v>
      </c>
      <c r="BI27" s="14">
        <f t="shared" si="162"/>
        <v>0</v>
      </c>
      <c r="BJ27" s="14">
        <f t="shared" ref="BJ27:BQ27" si="167">BJ28+BJ30</f>
        <v>0</v>
      </c>
      <c r="BK27" s="14">
        <f t="shared" si="167"/>
        <v>0</v>
      </c>
      <c r="BL27" s="14">
        <f t="shared" si="167"/>
        <v>0</v>
      </c>
      <c r="BM27" s="14">
        <f t="shared" si="167"/>
        <v>0</v>
      </c>
      <c r="BN27" s="14">
        <f t="shared" si="167"/>
        <v>56165</v>
      </c>
      <c r="BO27" s="14">
        <f t="shared" si="167"/>
        <v>56165</v>
      </c>
      <c r="BP27" s="14">
        <f t="shared" si="167"/>
        <v>0</v>
      </c>
      <c r="BQ27" s="14">
        <f t="shared" si="167"/>
        <v>0</v>
      </c>
      <c r="BR27" s="14">
        <f t="shared" si="162"/>
        <v>56165</v>
      </c>
      <c r="BS27" s="43">
        <f t="shared" si="162"/>
        <v>56165</v>
      </c>
      <c r="BT27" s="43">
        <f t="shared" si="162"/>
        <v>0</v>
      </c>
      <c r="BU27" s="43">
        <f t="shared" si="162"/>
        <v>0</v>
      </c>
      <c r="BV27" s="14">
        <f t="shared" ref="BV27:CC27" si="168">BV28+BV30</f>
        <v>0</v>
      </c>
      <c r="BW27" s="14">
        <f t="shared" si="168"/>
        <v>0</v>
      </c>
      <c r="BX27" s="14">
        <f t="shared" si="168"/>
        <v>0</v>
      </c>
      <c r="BY27" s="14">
        <f t="shared" si="168"/>
        <v>0</v>
      </c>
      <c r="BZ27" s="14">
        <f t="shared" si="168"/>
        <v>56165</v>
      </c>
      <c r="CA27" s="14">
        <f t="shared" si="168"/>
        <v>56165</v>
      </c>
      <c r="CB27" s="14">
        <f t="shared" si="168"/>
        <v>0</v>
      </c>
      <c r="CC27" s="14">
        <f t="shared" si="168"/>
        <v>0</v>
      </c>
      <c r="CD27" s="14">
        <f t="shared" ref="CD27:CK27" si="169">CD28+CD30</f>
        <v>0</v>
      </c>
      <c r="CE27" s="14">
        <f t="shared" si="169"/>
        <v>0</v>
      </c>
      <c r="CF27" s="14">
        <f t="shared" si="169"/>
        <v>0</v>
      </c>
      <c r="CG27" s="14">
        <f t="shared" si="169"/>
        <v>0</v>
      </c>
      <c r="CH27" s="14">
        <f t="shared" si="169"/>
        <v>56165</v>
      </c>
      <c r="CI27" s="14">
        <f t="shared" si="169"/>
        <v>56165</v>
      </c>
      <c r="CJ27" s="14">
        <f t="shared" si="169"/>
        <v>0</v>
      </c>
      <c r="CK27" s="14">
        <f t="shared" si="169"/>
        <v>0</v>
      </c>
    </row>
    <row r="28" spans="1:89" ht="63.75" customHeight="1" x14ac:dyDescent="0.25">
      <c r="A28" s="116" t="s">
        <v>15</v>
      </c>
      <c r="B28" s="116"/>
      <c r="C28" s="116"/>
      <c r="D28" s="116"/>
      <c r="E28" s="37">
        <v>851</v>
      </c>
      <c r="F28" s="2" t="s">
        <v>11</v>
      </c>
      <c r="G28" s="2" t="s">
        <v>13</v>
      </c>
      <c r="H28" s="3" t="s">
        <v>429</v>
      </c>
      <c r="I28" s="2" t="s">
        <v>17</v>
      </c>
      <c r="J28" s="14">
        <f t="shared" ref="J28:M28" si="170">J29</f>
        <v>6800</v>
      </c>
      <c r="K28" s="14">
        <f t="shared" si="170"/>
        <v>6800</v>
      </c>
      <c r="L28" s="14">
        <f t="shared" si="170"/>
        <v>0</v>
      </c>
      <c r="M28" s="14">
        <f t="shared" si="170"/>
        <v>0</v>
      </c>
      <c r="N28" s="14">
        <v>0</v>
      </c>
      <c r="O28" s="14">
        <v>0</v>
      </c>
      <c r="P28" s="14"/>
      <c r="Q28" s="14"/>
      <c r="R28" s="14" t="e">
        <f>#REF!-V28</f>
        <v>#REF!</v>
      </c>
      <c r="S28" s="36" t="e">
        <f>#REF!-W28</f>
        <v>#REF!</v>
      </c>
      <c r="T28" s="36" t="e">
        <f>#REF!-X28</f>
        <v>#REF!</v>
      </c>
      <c r="U28" s="36" t="e">
        <f>#REF!-Y28</f>
        <v>#REF!</v>
      </c>
      <c r="V28" s="14">
        <f t="shared" ref="V28:CG28" si="171">V29</f>
        <v>33200</v>
      </c>
      <c r="W28" s="43">
        <f t="shared" si="171"/>
        <v>33200</v>
      </c>
      <c r="X28" s="43">
        <f t="shared" si="171"/>
        <v>0</v>
      </c>
      <c r="Y28" s="43">
        <f t="shared" si="171"/>
        <v>0</v>
      </c>
      <c r="Z28" s="14">
        <f t="shared" si="171"/>
        <v>0</v>
      </c>
      <c r="AA28" s="14">
        <f t="shared" si="171"/>
        <v>0</v>
      </c>
      <c r="AB28" s="14">
        <f t="shared" si="171"/>
        <v>0</v>
      </c>
      <c r="AC28" s="14">
        <f t="shared" si="171"/>
        <v>0</v>
      </c>
      <c r="AD28" s="14">
        <f t="shared" si="171"/>
        <v>33200</v>
      </c>
      <c r="AE28" s="14">
        <f t="shared" si="171"/>
        <v>33200</v>
      </c>
      <c r="AF28" s="14">
        <f t="shared" si="171"/>
        <v>0</v>
      </c>
      <c r="AG28" s="14">
        <f t="shared" si="171"/>
        <v>0</v>
      </c>
      <c r="AH28" s="14">
        <f t="shared" si="171"/>
        <v>0</v>
      </c>
      <c r="AI28" s="14">
        <f t="shared" si="171"/>
        <v>0</v>
      </c>
      <c r="AJ28" s="14">
        <f t="shared" si="171"/>
        <v>0</v>
      </c>
      <c r="AK28" s="14">
        <f t="shared" si="171"/>
        <v>0</v>
      </c>
      <c r="AL28" s="14">
        <f t="shared" si="171"/>
        <v>33200</v>
      </c>
      <c r="AM28" s="14">
        <f t="shared" si="171"/>
        <v>33200</v>
      </c>
      <c r="AN28" s="14">
        <f t="shared" si="171"/>
        <v>0</v>
      </c>
      <c r="AO28" s="14">
        <f t="shared" si="171"/>
        <v>0</v>
      </c>
      <c r="AP28" s="14">
        <f t="shared" si="171"/>
        <v>0</v>
      </c>
      <c r="AQ28" s="14">
        <f t="shared" si="171"/>
        <v>0</v>
      </c>
      <c r="AR28" s="14">
        <f t="shared" si="171"/>
        <v>0</v>
      </c>
      <c r="AS28" s="14">
        <f t="shared" si="171"/>
        <v>0</v>
      </c>
      <c r="AT28" s="14">
        <f t="shared" si="171"/>
        <v>33200</v>
      </c>
      <c r="AU28" s="14">
        <f t="shared" si="171"/>
        <v>33200</v>
      </c>
      <c r="AV28" s="14">
        <f t="shared" si="171"/>
        <v>0</v>
      </c>
      <c r="AW28" s="14">
        <f t="shared" si="171"/>
        <v>0</v>
      </c>
      <c r="AX28" s="14">
        <f t="shared" si="171"/>
        <v>33200</v>
      </c>
      <c r="AY28" s="43">
        <f t="shared" si="171"/>
        <v>33200</v>
      </c>
      <c r="AZ28" s="43">
        <f t="shared" si="171"/>
        <v>0</v>
      </c>
      <c r="BA28" s="43">
        <f t="shared" si="171"/>
        <v>0</v>
      </c>
      <c r="BB28" s="14">
        <f t="shared" si="171"/>
        <v>0</v>
      </c>
      <c r="BC28" s="14">
        <f t="shared" si="171"/>
        <v>0</v>
      </c>
      <c r="BD28" s="14">
        <f t="shared" si="171"/>
        <v>0</v>
      </c>
      <c r="BE28" s="14">
        <f t="shared" si="171"/>
        <v>0</v>
      </c>
      <c r="BF28" s="14">
        <f t="shared" si="171"/>
        <v>33200</v>
      </c>
      <c r="BG28" s="14">
        <f t="shared" si="171"/>
        <v>33200</v>
      </c>
      <c r="BH28" s="14">
        <f t="shared" si="171"/>
        <v>0</v>
      </c>
      <c r="BI28" s="14">
        <f t="shared" si="171"/>
        <v>0</v>
      </c>
      <c r="BJ28" s="14">
        <f t="shared" si="171"/>
        <v>0</v>
      </c>
      <c r="BK28" s="14">
        <f t="shared" si="171"/>
        <v>0</v>
      </c>
      <c r="BL28" s="14">
        <f t="shared" si="171"/>
        <v>0</v>
      </c>
      <c r="BM28" s="14">
        <f t="shared" si="171"/>
        <v>0</v>
      </c>
      <c r="BN28" s="14">
        <f t="shared" si="171"/>
        <v>33200</v>
      </c>
      <c r="BO28" s="14">
        <f t="shared" si="171"/>
        <v>33200</v>
      </c>
      <c r="BP28" s="14">
        <f t="shared" si="171"/>
        <v>0</v>
      </c>
      <c r="BQ28" s="14">
        <f t="shared" si="171"/>
        <v>0</v>
      </c>
      <c r="BR28" s="14">
        <f t="shared" si="171"/>
        <v>33200</v>
      </c>
      <c r="BS28" s="43">
        <f t="shared" si="171"/>
        <v>33200</v>
      </c>
      <c r="BT28" s="43">
        <f t="shared" si="171"/>
        <v>0</v>
      </c>
      <c r="BU28" s="43">
        <f t="shared" si="171"/>
        <v>0</v>
      </c>
      <c r="BV28" s="14">
        <f t="shared" si="171"/>
        <v>0</v>
      </c>
      <c r="BW28" s="14">
        <f t="shared" si="171"/>
        <v>0</v>
      </c>
      <c r="BX28" s="14">
        <f t="shared" si="171"/>
        <v>0</v>
      </c>
      <c r="BY28" s="14">
        <f t="shared" si="171"/>
        <v>0</v>
      </c>
      <c r="BZ28" s="14">
        <f t="shared" si="171"/>
        <v>33200</v>
      </c>
      <c r="CA28" s="14">
        <f t="shared" si="171"/>
        <v>33200</v>
      </c>
      <c r="CB28" s="14">
        <f t="shared" si="171"/>
        <v>0</v>
      </c>
      <c r="CC28" s="14">
        <f t="shared" si="171"/>
        <v>0</v>
      </c>
      <c r="CD28" s="14">
        <f t="shared" si="171"/>
        <v>0</v>
      </c>
      <c r="CE28" s="14">
        <f t="shared" si="171"/>
        <v>0</v>
      </c>
      <c r="CF28" s="14">
        <f t="shared" si="171"/>
        <v>0</v>
      </c>
      <c r="CG28" s="14">
        <f t="shared" si="171"/>
        <v>0</v>
      </c>
      <c r="CH28" s="14">
        <f t="shared" ref="CH28:CK28" si="172">CH29</f>
        <v>33200</v>
      </c>
      <c r="CI28" s="14">
        <f t="shared" si="172"/>
        <v>33200</v>
      </c>
      <c r="CJ28" s="14">
        <f t="shared" si="172"/>
        <v>0</v>
      </c>
      <c r="CK28" s="14">
        <f t="shared" si="172"/>
        <v>0</v>
      </c>
    </row>
    <row r="29" spans="1:89" ht="30" x14ac:dyDescent="0.25">
      <c r="A29" s="116" t="s">
        <v>261</v>
      </c>
      <c r="B29" s="114"/>
      <c r="C29" s="114"/>
      <c r="D29" s="114"/>
      <c r="E29" s="37">
        <v>851</v>
      </c>
      <c r="F29" s="2" t="s">
        <v>11</v>
      </c>
      <c r="G29" s="2" t="s">
        <v>13</v>
      </c>
      <c r="H29" s="3" t="s">
        <v>429</v>
      </c>
      <c r="I29" s="2" t="s">
        <v>18</v>
      </c>
      <c r="J29" s="43">
        <v>6800</v>
      </c>
      <c r="K29" s="43">
        <f>J29</f>
        <v>6800</v>
      </c>
      <c r="L29" s="43"/>
      <c r="M29" s="43"/>
      <c r="N29" s="14">
        <v>0</v>
      </c>
      <c r="O29" s="14">
        <v>0</v>
      </c>
      <c r="P29" s="77"/>
      <c r="Q29" s="77"/>
      <c r="R29" s="14" t="e">
        <f>#REF!-V29</f>
        <v>#REF!</v>
      </c>
      <c r="S29" s="36" t="e">
        <f>#REF!-W29</f>
        <v>#REF!</v>
      </c>
      <c r="T29" s="36" t="e">
        <f>#REF!-X29</f>
        <v>#REF!</v>
      </c>
      <c r="U29" s="36" t="e">
        <f>#REF!-Y29</f>
        <v>#REF!</v>
      </c>
      <c r="V29" s="14">
        <v>33200</v>
      </c>
      <c r="W29" s="43">
        <f>V29</f>
        <v>33200</v>
      </c>
      <c r="X29" s="43"/>
      <c r="Y29" s="43"/>
      <c r="Z29" s="14"/>
      <c r="AA29" s="43">
        <f>Z29</f>
        <v>0</v>
      </c>
      <c r="AB29" s="43"/>
      <c r="AC29" s="43"/>
      <c r="AD29" s="14">
        <f>V29+Z29</f>
        <v>33200</v>
      </c>
      <c r="AE29" s="77">
        <f>W29+AA29</f>
        <v>33200</v>
      </c>
      <c r="AF29" s="77">
        <f>X29+AB29</f>
        <v>0</v>
      </c>
      <c r="AG29" s="77">
        <f>Y29+AC29</f>
        <v>0</v>
      </c>
      <c r="AH29" s="14"/>
      <c r="AI29" s="43">
        <f>AH29</f>
        <v>0</v>
      </c>
      <c r="AJ29" s="43"/>
      <c r="AK29" s="43"/>
      <c r="AL29" s="14">
        <f>AD29+AH29</f>
        <v>33200</v>
      </c>
      <c r="AM29" s="77">
        <f>AE29+AI29</f>
        <v>33200</v>
      </c>
      <c r="AN29" s="77">
        <f>AF29+AJ29</f>
        <v>0</v>
      </c>
      <c r="AO29" s="77">
        <f>AG29+AK29</f>
        <v>0</v>
      </c>
      <c r="AP29" s="14"/>
      <c r="AQ29" s="43">
        <f>AP29</f>
        <v>0</v>
      </c>
      <c r="AR29" s="43"/>
      <c r="AS29" s="43"/>
      <c r="AT29" s="14">
        <f>AL29+AP29</f>
        <v>33200</v>
      </c>
      <c r="AU29" s="77">
        <f>AM29+AQ29</f>
        <v>33200</v>
      </c>
      <c r="AV29" s="77">
        <f>AN29+AR29</f>
        <v>0</v>
      </c>
      <c r="AW29" s="77">
        <f>AO29+AS29</f>
        <v>0</v>
      </c>
      <c r="AX29" s="14">
        <v>33200</v>
      </c>
      <c r="AY29" s="43">
        <f>AX29</f>
        <v>33200</v>
      </c>
      <c r="AZ29" s="43"/>
      <c r="BA29" s="43"/>
      <c r="BB29" s="43"/>
      <c r="BC29" s="43">
        <f>BB29</f>
        <v>0</v>
      </c>
      <c r="BD29" s="43"/>
      <c r="BE29" s="43"/>
      <c r="BF29" s="14">
        <f t="shared" ref="BF29" si="173">AX29+BB29</f>
        <v>33200</v>
      </c>
      <c r="BG29" s="77">
        <f t="shared" ref="BG29" si="174">AY29+BC29</f>
        <v>33200</v>
      </c>
      <c r="BH29" s="77">
        <f t="shared" ref="BH29" si="175">AZ29+BD29</f>
        <v>0</v>
      </c>
      <c r="BI29" s="77">
        <f t="shared" ref="BI29" si="176">BA29+BE29</f>
        <v>0</v>
      </c>
      <c r="BJ29" s="43"/>
      <c r="BK29" s="43">
        <f>BJ29</f>
        <v>0</v>
      </c>
      <c r="BL29" s="43"/>
      <c r="BM29" s="43"/>
      <c r="BN29" s="14">
        <f t="shared" ref="BN29" si="177">BF29+BJ29</f>
        <v>33200</v>
      </c>
      <c r="BO29" s="77">
        <f t="shared" ref="BO29" si="178">BG29+BK29</f>
        <v>33200</v>
      </c>
      <c r="BP29" s="77">
        <f t="shared" ref="BP29" si="179">BH29+BL29</f>
        <v>0</v>
      </c>
      <c r="BQ29" s="77">
        <f t="shared" ref="BQ29" si="180">BI29+BM29</f>
        <v>0</v>
      </c>
      <c r="BR29" s="14">
        <v>33200</v>
      </c>
      <c r="BS29" s="43">
        <f>BR29</f>
        <v>33200</v>
      </c>
      <c r="BT29" s="43"/>
      <c r="BU29" s="43"/>
      <c r="BV29" s="43"/>
      <c r="BW29" s="43">
        <f>BV29</f>
        <v>0</v>
      </c>
      <c r="BX29" s="43"/>
      <c r="BY29" s="43"/>
      <c r="BZ29" s="14">
        <f t="shared" ref="BZ29" si="181">BR29+BV29</f>
        <v>33200</v>
      </c>
      <c r="CA29" s="77">
        <f t="shared" ref="CA29" si="182">BS29+BW29</f>
        <v>33200</v>
      </c>
      <c r="CB29" s="77">
        <f t="shared" ref="CB29" si="183">BT29+BX29</f>
        <v>0</v>
      </c>
      <c r="CC29" s="77">
        <f t="shared" ref="CC29" si="184">BU29+BY29</f>
        <v>0</v>
      </c>
      <c r="CD29" s="43"/>
      <c r="CE29" s="43">
        <f>CD29</f>
        <v>0</v>
      </c>
      <c r="CF29" s="43"/>
      <c r="CG29" s="43"/>
      <c r="CH29" s="14">
        <f t="shared" ref="CH29" si="185">BZ29+CD29</f>
        <v>33200</v>
      </c>
      <c r="CI29" s="77">
        <f t="shared" ref="CI29" si="186">CA29+CE29</f>
        <v>33200</v>
      </c>
      <c r="CJ29" s="77">
        <f t="shared" ref="CJ29" si="187">CB29+CF29</f>
        <v>0</v>
      </c>
      <c r="CK29" s="77">
        <f t="shared" ref="CK29" si="188">CC29+CG29</f>
        <v>0</v>
      </c>
    </row>
    <row r="30" spans="1:89" ht="30" x14ac:dyDescent="0.25">
      <c r="A30" s="116" t="s">
        <v>20</v>
      </c>
      <c r="B30" s="114"/>
      <c r="C30" s="114"/>
      <c r="D30" s="114"/>
      <c r="E30" s="37">
        <v>851</v>
      </c>
      <c r="F30" s="2" t="s">
        <v>11</v>
      </c>
      <c r="G30" s="2" t="s">
        <v>13</v>
      </c>
      <c r="H30" s="3" t="s">
        <v>429</v>
      </c>
      <c r="I30" s="2" t="s">
        <v>21</v>
      </c>
      <c r="J30" s="14">
        <f t="shared" ref="J30:M30" si="189">J31</f>
        <v>-6800</v>
      </c>
      <c r="K30" s="14">
        <f t="shared" si="189"/>
        <v>-6800</v>
      </c>
      <c r="L30" s="14">
        <f t="shared" si="189"/>
        <v>0</v>
      </c>
      <c r="M30" s="14">
        <f t="shared" si="189"/>
        <v>0</v>
      </c>
      <c r="N30" s="14">
        <v>0</v>
      </c>
      <c r="O30" s="14">
        <v>0</v>
      </c>
      <c r="P30" s="14"/>
      <c r="Q30" s="14"/>
      <c r="R30" s="14" t="e">
        <f>#REF!-V30</f>
        <v>#REF!</v>
      </c>
      <c r="S30" s="36" t="e">
        <f>#REF!-W30</f>
        <v>#REF!</v>
      </c>
      <c r="T30" s="36" t="e">
        <f>#REF!-X30</f>
        <v>#REF!</v>
      </c>
      <c r="U30" s="36" t="e">
        <f>#REF!-Y30</f>
        <v>#REF!</v>
      </c>
      <c r="V30" s="14">
        <f t="shared" ref="V30:CG30" si="190">V31</f>
        <v>22965</v>
      </c>
      <c r="W30" s="43">
        <f t="shared" si="190"/>
        <v>22965</v>
      </c>
      <c r="X30" s="43">
        <f t="shared" si="190"/>
        <v>0</v>
      </c>
      <c r="Y30" s="43">
        <f t="shared" si="190"/>
        <v>0</v>
      </c>
      <c r="Z30" s="14">
        <f t="shared" si="190"/>
        <v>0</v>
      </c>
      <c r="AA30" s="14">
        <f t="shared" si="190"/>
        <v>0</v>
      </c>
      <c r="AB30" s="14">
        <f t="shared" si="190"/>
        <v>0</v>
      </c>
      <c r="AC30" s="14">
        <f t="shared" si="190"/>
        <v>0</v>
      </c>
      <c r="AD30" s="14">
        <f t="shared" si="190"/>
        <v>22965</v>
      </c>
      <c r="AE30" s="14">
        <f t="shared" si="190"/>
        <v>22965</v>
      </c>
      <c r="AF30" s="14">
        <f t="shared" si="190"/>
        <v>0</v>
      </c>
      <c r="AG30" s="14">
        <f t="shared" si="190"/>
        <v>0</v>
      </c>
      <c r="AH30" s="14">
        <f t="shared" si="190"/>
        <v>0</v>
      </c>
      <c r="AI30" s="14">
        <f t="shared" si="190"/>
        <v>0</v>
      </c>
      <c r="AJ30" s="14">
        <f t="shared" si="190"/>
        <v>0</v>
      </c>
      <c r="AK30" s="14">
        <f t="shared" si="190"/>
        <v>0</v>
      </c>
      <c r="AL30" s="14">
        <f t="shared" si="190"/>
        <v>22965</v>
      </c>
      <c r="AM30" s="14">
        <f t="shared" si="190"/>
        <v>22965</v>
      </c>
      <c r="AN30" s="14">
        <f t="shared" si="190"/>
        <v>0</v>
      </c>
      <c r="AO30" s="14">
        <f t="shared" si="190"/>
        <v>0</v>
      </c>
      <c r="AP30" s="14">
        <f t="shared" si="190"/>
        <v>0</v>
      </c>
      <c r="AQ30" s="14">
        <f t="shared" si="190"/>
        <v>0</v>
      </c>
      <c r="AR30" s="14">
        <f t="shared" si="190"/>
        <v>0</v>
      </c>
      <c r="AS30" s="14">
        <f t="shared" si="190"/>
        <v>0</v>
      </c>
      <c r="AT30" s="14">
        <f t="shared" si="190"/>
        <v>22965</v>
      </c>
      <c r="AU30" s="14">
        <f t="shared" si="190"/>
        <v>22965</v>
      </c>
      <c r="AV30" s="14">
        <f t="shared" si="190"/>
        <v>0</v>
      </c>
      <c r="AW30" s="14">
        <f t="shared" si="190"/>
        <v>0</v>
      </c>
      <c r="AX30" s="14">
        <f t="shared" si="190"/>
        <v>22965</v>
      </c>
      <c r="AY30" s="43">
        <f t="shared" si="190"/>
        <v>22965</v>
      </c>
      <c r="AZ30" s="43">
        <f t="shared" si="190"/>
        <v>0</v>
      </c>
      <c r="BA30" s="43">
        <f t="shared" si="190"/>
        <v>0</v>
      </c>
      <c r="BB30" s="14">
        <f t="shared" si="190"/>
        <v>0</v>
      </c>
      <c r="BC30" s="14">
        <f t="shared" si="190"/>
        <v>0</v>
      </c>
      <c r="BD30" s="14">
        <f t="shared" si="190"/>
        <v>0</v>
      </c>
      <c r="BE30" s="14">
        <f t="shared" si="190"/>
        <v>0</v>
      </c>
      <c r="BF30" s="14">
        <f t="shared" si="190"/>
        <v>22965</v>
      </c>
      <c r="BG30" s="14">
        <f t="shared" si="190"/>
        <v>22965</v>
      </c>
      <c r="BH30" s="14">
        <f t="shared" si="190"/>
        <v>0</v>
      </c>
      <c r="BI30" s="14">
        <f t="shared" si="190"/>
        <v>0</v>
      </c>
      <c r="BJ30" s="14">
        <f t="shared" si="190"/>
        <v>0</v>
      </c>
      <c r="BK30" s="14">
        <f t="shared" si="190"/>
        <v>0</v>
      </c>
      <c r="BL30" s="14">
        <f t="shared" si="190"/>
        <v>0</v>
      </c>
      <c r="BM30" s="14">
        <f t="shared" si="190"/>
        <v>0</v>
      </c>
      <c r="BN30" s="14">
        <f t="shared" si="190"/>
        <v>22965</v>
      </c>
      <c r="BO30" s="14">
        <f t="shared" si="190"/>
        <v>22965</v>
      </c>
      <c r="BP30" s="14">
        <f t="shared" si="190"/>
        <v>0</v>
      </c>
      <c r="BQ30" s="14">
        <f t="shared" si="190"/>
        <v>0</v>
      </c>
      <c r="BR30" s="14">
        <f t="shared" si="190"/>
        <v>22965</v>
      </c>
      <c r="BS30" s="43">
        <f t="shared" si="190"/>
        <v>22965</v>
      </c>
      <c r="BT30" s="43">
        <f t="shared" si="190"/>
        <v>0</v>
      </c>
      <c r="BU30" s="43">
        <f t="shared" si="190"/>
        <v>0</v>
      </c>
      <c r="BV30" s="14">
        <f t="shared" si="190"/>
        <v>0</v>
      </c>
      <c r="BW30" s="14">
        <f t="shared" si="190"/>
        <v>0</v>
      </c>
      <c r="BX30" s="14">
        <f t="shared" si="190"/>
        <v>0</v>
      </c>
      <c r="BY30" s="14">
        <f t="shared" si="190"/>
        <v>0</v>
      </c>
      <c r="BZ30" s="14">
        <f t="shared" si="190"/>
        <v>22965</v>
      </c>
      <c r="CA30" s="14">
        <f t="shared" si="190"/>
        <v>22965</v>
      </c>
      <c r="CB30" s="14">
        <f t="shared" si="190"/>
        <v>0</v>
      </c>
      <c r="CC30" s="14">
        <f t="shared" si="190"/>
        <v>0</v>
      </c>
      <c r="CD30" s="14">
        <f t="shared" si="190"/>
        <v>0</v>
      </c>
      <c r="CE30" s="14">
        <f t="shared" si="190"/>
        <v>0</v>
      </c>
      <c r="CF30" s="14">
        <f t="shared" si="190"/>
        <v>0</v>
      </c>
      <c r="CG30" s="14">
        <f t="shared" si="190"/>
        <v>0</v>
      </c>
      <c r="CH30" s="14">
        <f t="shared" ref="CH30:CK30" si="191">CH31</f>
        <v>22965</v>
      </c>
      <c r="CI30" s="14">
        <f t="shared" si="191"/>
        <v>22965</v>
      </c>
      <c r="CJ30" s="14">
        <f t="shared" si="191"/>
        <v>0</v>
      </c>
      <c r="CK30" s="14">
        <f t="shared" si="191"/>
        <v>0</v>
      </c>
    </row>
    <row r="31" spans="1:89" ht="30" x14ac:dyDescent="0.25">
      <c r="A31" s="116" t="s">
        <v>9</v>
      </c>
      <c r="B31" s="116"/>
      <c r="C31" s="116"/>
      <c r="D31" s="116"/>
      <c r="E31" s="37">
        <v>851</v>
      </c>
      <c r="F31" s="2" t="s">
        <v>11</v>
      </c>
      <c r="G31" s="2" t="s">
        <v>13</v>
      </c>
      <c r="H31" s="3" t="s">
        <v>429</v>
      </c>
      <c r="I31" s="2" t="s">
        <v>22</v>
      </c>
      <c r="J31" s="43">
        <v>-6800</v>
      </c>
      <c r="K31" s="43">
        <f>J31</f>
        <v>-6800</v>
      </c>
      <c r="L31" s="43"/>
      <c r="M31" s="43"/>
      <c r="N31" s="14">
        <v>0</v>
      </c>
      <c r="O31" s="14">
        <v>0</v>
      </c>
      <c r="P31" s="77"/>
      <c r="Q31" s="77"/>
      <c r="R31" s="14" t="e">
        <f>#REF!-V31</f>
        <v>#REF!</v>
      </c>
      <c r="S31" s="36" t="e">
        <f>#REF!-W31</f>
        <v>#REF!</v>
      </c>
      <c r="T31" s="36" t="e">
        <f>#REF!-X31</f>
        <v>#REF!</v>
      </c>
      <c r="U31" s="36" t="e">
        <f>#REF!-Y31</f>
        <v>#REF!</v>
      </c>
      <c r="V31" s="14">
        <v>22965</v>
      </c>
      <c r="W31" s="43">
        <f>V31</f>
        <v>22965</v>
      </c>
      <c r="X31" s="43"/>
      <c r="Y31" s="43"/>
      <c r="Z31" s="14"/>
      <c r="AA31" s="43">
        <f>Z31</f>
        <v>0</v>
      </c>
      <c r="AB31" s="43"/>
      <c r="AC31" s="43"/>
      <c r="AD31" s="14">
        <f>V31+Z31</f>
        <v>22965</v>
      </c>
      <c r="AE31" s="77">
        <f>W31+AA31</f>
        <v>22965</v>
      </c>
      <c r="AF31" s="77">
        <f>X31+AB31</f>
        <v>0</v>
      </c>
      <c r="AG31" s="77">
        <f>Y31+AC31</f>
        <v>0</v>
      </c>
      <c r="AH31" s="14"/>
      <c r="AI31" s="43">
        <f>AH31</f>
        <v>0</v>
      </c>
      <c r="AJ31" s="43"/>
      <c r="AK31" s="43"/>
      <c r="AL31" s="14">
        <f>AD31+AH31</f>
        <v>22965</v>
      </c>
      <c r="AM31" s="77">
        <f>AE31+AI31</f>
        <v>22965</v>
      </c>
      <c r="AN31" s="77">
        <f>AF31+AJ31</f>
        <v>0</v>
      </c>
      <c r="AO31" s="77">
        <f>AG31+AK31</f>
        <v>0</v>
      </c>
      <c r="AP31" s="14"/>
      <c r="AQ31" s="43">
        <f>AP31</f>
        <v>0</v>
      </c>
      <c r="AR31" s="43"/>
      <c r="AS31" s="43"/>
      <c r="AT31" s="14">
        <f>AL31+AP31</f>
        <v>22965</v>
      </c>
      <c r="AU31" s="77">
        <f>AM31+AQ31</f>
        <v>22965</v>
      </c>
      <c r="AV31" s="77">
        <f>AN31+AR31</f>
        <v>0</v>
      </c>
      <c r="AW31" s="77">
        <f>AO31+AS31</f>
        <v>0</v>
      </c>
      <c r="AX31" s="14">
        <v>22965</v>
      </c>
      <c r="AY31" s="43">
        <f>AX31</f>
        <v>22965</v>
      </c>
      <c r="AZ31" s="43"/>
      <c r="BA31" s="43"/>
      <c r="BB31" s="43"/>
      <c r="BC31" s="43">
        <f>BB31</f>
        <v>0</v>
      </c>
      <c r="BD31" s="43"/>
      <c r="BE31" s="43"/>
      <c r="BF31" s="14">
        <f t="shared" ref="BF31" si="192">AX31+BB31</f>
        <v>22965</v>
      </c>
      <c r="BG31" s="77">
        <f t="shared" ref="BG31" si="193">AY31+BC31</f>
        <v>22965</v>
      </c>
      <c r="BH31" s="77">
        <f t="shared" ref="BH31" si="194">AZ31+BD31</f>
        <v>0</v>
      </c>
      <c r="BI31" s="77">
        <f t="shared" ref="BI31" si="195">BA31+BE31</f>
        <v>0</v>
      </c>
      <c r="BJ31" s="43"/>
      <c r="BK31" s="43">
        <f>BJ31</f>
        <v>0</v>
      </c>
      <c r="BL31" s="43"/>
      <c r="BM31" s="43"/>
      <c r="BN31" s="14">
        <f t="shared" ref="BN31" si="196">BF31+BJ31</f>
        <v>22965</v>
      </c>
      <c r="BO31" s="77">
        <f t="shared" ref="BO31" si="197">BG31+BK31</f>
        <v>22965</v>
      </c>
      <c r="BP31" s="77">
        <f t="shared" ref="BP31" si="198">BH31+BL31</f>
        <v>0</v>
      </c>
      <c r="BQ31" s="77">
        <f t="shared" ref="BQ31" si="199">BI31+BM31</f>
        <v>0</v>
      </c>
      <c r="BR31" s="14">
        <v>22965</v>
      </c>
      <c r="BS31" s="43">
        <f>BR31</f>
        <v>22965</v>
      </c>
      <c r="BT31" s="43"/>
      <c r="BU31" s="43"/>
      <c r="BV31" s="43"/>
      <c r="BW31" s="43">
        <f>BV31</f>
        <v>0</v>
      </c>
      <c r="BX31" s="43"/>
      <c r="BY31" s="43"/>
      <c r="BZ31" s="14">
        <f t="shared" ref="BZ31" si="200">BR31+BV31</f>
        <v>22965</v>
      </c>
      <c r="CA31" s="77">
        <f t="shared" ref="CA31" si="201">BS31+BW31</f>
        <v>22965</v>
      </c>
      <c r="CB31" s="77">
        <f t="shared" ref="CB31" si="202">BT31+BX31</f>
        <v>0</v>
      </c>
      <c r="CC31" s="77">
        <f t="shared" ref="CC31" si="203">BU31+BY31</f>
        <v>0</v>
      </c>
      <c r="CD31" s="43"/>
      <c r="CE31" s="43">
        <f>CD31</f>
        <v>0</v>
      </c>
      <c r="CF31" s="43"/>
      <c r="CG31" s="43"/>
      <c r="CH31" s="14">
        <f t="shared" ref="CH31" si="204">BZ31+CD31</f>
        <v>22965</v>
      </c>
      <c r="CI31" s="77">
        <f t="shared" ref="CI31" si="205">CA31+CE31</f>
        <v>22965</v>
      </c>
      <c r="CJ31" s="77">
        <f t="shared" ref="CJ31" si="206">CB31+CF31</f>
        <v>0</v>
      </c>
      <c r="CK31" s="77">
        <f t="shared" ref="CK31" si="207">CC31+CG31</f>
        <v>0</v>
      </c>
    </row>
    <row r="32" spans="1:89" ht="45" x14ac:dyDescent="0.25">
      <c r="A32" s="116" t="s">
        <v>63</v>
      </c>
      <c r="B32" s="116"/>
      <c r="C32" s="116"/>
      <c r="D32" s="116"/>
      <c r="E32" s="37">
        <v>851</v>
      </c>
      <c r="F32" s="2" t="s">
        <v>11</v>
      </c>
      <c r="G32" s="2" t="s">
        <v>13</v>
      </c>
      <c r="H32" s="3" t="s">
        <v>323</v>
      </c>
      <c r="I32" s="3"/>
      <c r="J32" s="14">
        <f t="shared" ref="J32:M32" si="208">J33+J35</f>
        <v>0</v>
      </c>
      <c r="K32" s="14">
        <f t="shared" si="208"/>
        <v>0</v>
      </c>
      <c r="L32" s="14">
        <f t="shared" si="208"/>
        <v>0</v>
      </c>
      <c r="M32" s="14">
        <f t="shared" si="208"/>
        <v>0</v>
      </c>
      <c r="N32" s="14">
        <v>0</v>
      </c>
      <c r="O32" s="14">
        <v>0</v>
      </c>
      <c r="P32" s="14"/>
      <c r="Q32" s="14"/>
      <c r="R32" s="14" t="e">
        <f>#REF!-V32</f>
        <v>#REF!</v>
      </c>
      <c r="S32" s="36" t="e">
        <f>#REF!-W32</f>
        <v>#REF!</v>
      </c>
      <c r="T32" s="36" t="e">
        <f>#REF!-X32</f>
        <v>#REF!</v>
      </c>
      <c r="U32" s="36" t="e">
        <f>#REF!-Y32</f>
        <v>#REF!</v>
      </c>
      <c r="V32" s="14">
        <f t="shared" ref="V32" si="209">V33+V35</f>
        <v>280827</v>
      </c>
      <c r="W32" s="43">
        <f t="shared" ref="W32:AG32" si="210">W33+W35</f>
        <v>280827</v>
      </c>
      <c r="X32" s="43">
        <f t="shared" si="210"/>
        <v>0</v>
      </c>
      <c r="Y32" s="43">
        <f t="shared" si="210"/>
        <v>0</v>
      </c>
      <c r="Z32" s="14">
        <f t="shared" si="210"/>
        <v>0</v>
      </c>
      <c r="AA32" s="14">
        <f t="shared" ref="AA32:AC32" si="211">AA33+AA35</f>
        <v>0</v>
      </c>
      <c r="AB32" s="14">
        <f t="shared" si="211"/>
        <v>0</v>
      </c>
      <c r="AC32" s="14">
        <f t="shared" si="211"/>
        <v>0</v>
      </c>
      <c r="AD32" s="14">
        <f t="shared" si="210"/>
        <v>280827</v>
      </c>
      <c r="AE32" s="14">
        <f t="shared" si="210"/>
        <v>280827</v>
      </c>
      <c r="AF32" s="14">
        <f t="shared" si="210"/>
        <v>0</v>
      </c>
      <c r="AG32" s="14">
        <f t="shared" si="210"/>
        <v>0</v>
      </c>
      <c r="AH32" s="14">
        <f t="shared" ref="AH32:AO32" si="212">AH33+AH35</f>
        <v>0</v>
      </c>
      <c r="AI32" s="14">
        <f t="shared" si="212"/>
        <v>0</v>
      </c>
      <c r="AJ32" s="14">
        <f t="shared" si="212"/>
        <v>0</v>
      </c>
      <c r="AK32" s="14">
        <f t="shared" si="212"/>
        <v>0</v>
      </c>
      <c r="AL32" s="14">
        <f t="shared" si="212"/>
        <v>280827</v>
      </c>
      <c r="AM32" s="14">
        <f t="shared" si="212"/>
        <v>280827</v>
      </c>
      <c r="AN32" s="14">
        <f t="shared" si="212"/>
        <v>0</v>
      </c>
      <c r="AO32" s="14">
        <f t="shared" si="212"/>
        <v>0</v>
      </c>
      <c r="AP32" s="14">
        <f t="shared" ref="AP32:AW32" si="213">AP33+AP35</f>
        <v>0</v>
      </c>
      <c r="AQ32" s="14">
        <f t="shared" si="213"/>
        <v>0</v>
      </c>
      <c r="AR32" s="14">
        <f t="shared" si="213"/>
        <v>0</v>
      </c>
      <c r="AS32" s="14">
        <f t="shared" si="213"/>
        <v>0</v>
      </c>
      <c r="AT32" s="14">
        <f t="shared" si="213"/>
        <v>280827</v>
      </c>
      <c r="AU32" s="14">
        <f t="shared" si="213"/>
        <v>280827</v>
      </c>
      <c r="AV32" s="14">
        <f t="shared" si="213"/>
        <v>0</v>
      </c>
      <c r="AW32" s="14">
        <f t="shared" si="213"/>
        <v>0</v>
      </c>
      <c r="AX32" s="14">
        <f t="shared" ref="AX32:BU32" si="214">AX33+AX35</f>
        <v>280827</v>
      </c>
      <c r="AY32" s="43">
        <f t="shared" si="214"/>
        <v>280827</v>
      </c>
      <c r="AZ32" s="43">
        <f t="shared" si="214"/>
        <v>0</v>
      </c>
      <c r="BA32" s="43">
        <f t="shared" si="214"/>
        <v>0</v>
      </c>
      <c r="BB32" s="14">
        <f t="shared" si="214"/>
        <v>0</v>
      </c>
      <c r="BC32" s="14">
        <f t="shared" si="214"/>
        <v>0</v>
      </c>
      <c r="BD32" s="14">
        <f t="shared" si="214"/>
        <v>0</v>
      </c>
      <c r="BE32" s="14">
        <f t="shared" si="214"/>
        <v>0</v>
      </c>
      <c r="BF32" s="14">
        <f t="shared" si="214"/>
        <v>280827</v>
      </c>
      <c r="BG32" s="14">
        <f t="shared" si="214"/>
        <v>280827</v>
      </c>
      <c r="BH32" s="14">
        <f t="shared" si="214"/>
        <v>0</v>
      </c>
      <c r="BI32" s="14">
        <f t="shared" si="214"/>
        <v>0</v>
      </c>
      <c r="BJ32" s="14">
        <f t="shared" ref="BJ32:BQ32" si="215">BJ33+BJ35</f>
        <v>0</v>
      </c>
      <c r="BK32" s="14">
        <f t="shared" si="215"/>
        <v>0</v>
      </c>
      <c r="BL32" s="14">
        <f t="shared" si="215"/>
        <v>0</v>
      </c>
      <c r="BM32" s="14">
        <f t="shared" si="215"/>
        <v>0</v>
      </c>
      <c r="BN32" s="14">
        <f t="shared" si="215"/>
        <v>280827</v>
      </c>
      <c r="BO32" s="14">
        <f t="shared" si="215"/>
        <v>280827</v>
      </c>
      <c r="BP32" s="14">
        <f t="shared" si="215"/>
        <v>0</v>
      </c>
      <c r="BQ32" s="14">
        <f t="shared" si="215"/>
        <v>0</v>
      </c>
      <c r="BR32" s="14">
        <f t="shared" si="214"/>
        <v>280827</v>
      </c>
      <c r="BS32" s="43">
        <f t="shared" si="214"/>
        <v>280827</v>
      </c>
      <c r="BT32" s="43">
        <f t="shared" si="214"/>
        <v>0</v>
      </c>
      <c r="BU32" s="43">
        <f t="shared" si="214"/>
        <v>0</v>
      </c>
      <c r="BV32" s="14">
        <f t="shared" ref="BV32:CC32" si="216">BV33+BV35</f>
        <v>0</v>
      </c>
      <c r="BW32" s="14">
        <f t="shared" si="216"/>
        <v>0</v>
      </c>
      <c r="BX32" s="14">
        <f t="shared" si="216"/>
        <v>0</v>
      </c>
      <c r="BY32" s="14">
        <f t="shared" si="216"/>
        <v>0</v>
      </c>
      <c r="BZ32" s="14">
        <f t="shared" si="216"/>
        <v>280827</v>
      </c>
      <c r="CA32" s="14">
        <f t="shared" si="216"/>
        <v>280827</v>
      </c>
      <c r="CB32" s="14">
        <f t="shared" si="216"/>
        <v>0</v>
      </c>
      <c r="CC32" s="14">
        <f t="shared" si="216"/>
        <v>0</v>
      </c>
      <c r="CD32" s="14">
        <f t="shared" ref="CD32:CK32" si="217">CD33+CD35</f>
        <v>0</v>
      </c>
      <c r="CE32" s="14">
        <f t="shared" si="217"/>
        <v>0</v>
      </c>
      <c r="CF32" s="14">
        <f t="shared" si="217"/>
        <v>0</v>
      </c>
      <c r="CG32" s="14">
        <f t="shared" si="217"/>
        <v>0</v>
      </c>
      <c r="CH32" s="14">
        <f t="shared" si="217"/>
        <v>280827</v>
      </c>
      <c r="CI32" s="14">
        <f t="shared" si="217"/>
        <v>280827</v>
      </c>
      <c r="CJ32" s="14">
        <f t="shared" si="217"/>
        <v>0</v>
      </c>
      <c r="CK32" s="14">
        <f t="shared" si="217"/>
        <v>0</v>
      </c>
    </row>
    <row r="33" spans="1:89" ht="60.75" customHeight="1" x14ac:dyDescent="0.25">
      <c r="A33" s="116" t="s">
        <v>15</v>
      </c>
      <c r="B33" s="116"/>
      <c r="C33" s="116"/>
      <c r="D33" s="116"/>
      <c r="E33" s="37">
        <v>851</v>
      </c>
      <c r="F33" s="2" t="s">
        <v>11</v>
      </c>
      <c r="G33" s="2" t="s">
        <v>13</v>
      </c>
      <c r="H33" s="3" t="s">
        <v>323</v>
      </c>
      <c r="I33" s="2" t="s">
        <v>17</v>
      </c>
      <c r="J33" s="14">
        <f t="shared" ref="J33:M33" si="218">J34</f>
        <v>37900</v>
      </c>
      <c r="K33" s="14">
        <f t="shared" si="218"/>
        <v>37900</v>
      </c>
      <c r="L33" s="14">
        <f t="shared" si="218"/>
        <v>0</v>
      </c>
      <c r="M33" s="14">
        <f t="shared" si="218"/>
        <v>0</v>
      </c>
      <c r="N33" s="14">
        <v>0</v>
      </c>
      <c r="O33" s="14">
        <v>0</v>
      </c>
      <c r="P33" s="14"/>
      <c r="Q33" s="14"/>
      <c r="R33" s="14" t="e">
        <f>#REF!-V33</f>
        <v>#REF!</v>
      </c>
      <c r="S33" s="36" t="e">
        <f>#REF!-W33</f>
        <v>#REF!</v>
      </c>
      <c r="T33" s="36" t="e">
        <f>#REF!-X33</f>
        <v>#REF!</v>
      </c>
      <c r="U33" s="36" t="e">
        <f>#REF!-Y33</f>
        <v>#REF!</v>
      </c>
      <c r="V33" s="14">
        <f t="shared" ref="V33:CG33" si="219">V34</f>
        <v>173100</v>
      </c>
      <c r="W33" s="43">
        <f t="shared" si="219"/>
        <v>173100</v>
      </c>
      <c r="X33" s="43">
        <f t="shared" si="219"/>
        <v>0</v>
      </c>
      <c r="Y33" s="43">
        <f t="shared" si="219"/>
        <v>0</v>
      </c>
      <c r="Z33" s="14">
        <f t="shared" si="219"/>
        <v>0</v>
      </c>
      <c r="AA33" s="14">
        <f t="shared" si="219"/>
        <v>0</v>
      </c>
      <c r="AB33" s="14">
        <f t="shared" si="219"/>
        <v>0</v>
      </c>
      <c r="AC33" s="14">
        <f t="shared" si="219"/>
        <v>0</v>
      </c>
      <c r="AD33" s="14">
        <f t="shared" si="219"/>
        <v>173100</v>
      </c>
      <c r="AE33" s="14">
        <f t="shared" si="219"/>
        <v>173100</v>
      </c>
      <c r="AF33" s="14">
        <f t="shared" si="219"/>
        <v>0</v>
      </c>
      <c r="AG33" s="14">
        <f t="shared" si="219"/>
        <v>0</v>
      </c>
      <c r="AH33" s="14">
        <f t="shared" si="219"/>
        <v>0</v>
      </c>
      <c r="AI33" s="14">
        <f t="shared" si="219"/>
        <v>0</v>
      </c>
      <c r="AJ33" s="14">
        <f t="shared" si="219"/>
        <v>0</v>
      </c>
      <c r="AK33" s="14">
        <f t="shared" si="219"/>
        <v>0</v>
      </c>
      <c r="AL33" s="14">
        <f t="shared" si="219"/>
        <v>173100</v>
      </c>
      <c r="AM33" s="14">
        <f t="shared" si="219"/>
        <v>173100</v>
      </c>
      <c r="AN33" s="14">
        <f t="shared" si="219"/>
        <v>0</v>
      </c>
      <c r="AO33" s="14">
        <f t="shared" si="219"/>
        <v>0</v>
      </c>
      <c r="AP33" s="14">
        <f t="shared" si="219"/>
        <v>0</v>
      </c>
      <c r="AQ33" s="14">
        <f t="shared" si="219"/>
        <v>0</v>
      </c>
      <c r="AR33" s="14">
        <f t="shared" si="219"/>
        <v>0</v>
      </c>
      <c r="AS33" s="14">
        <f t="shared" si="219"/>
        <v>0</v>
      </c>
      <c r="AT33" s="14">
        <f t="shared" si="219"/>
        <v>173100</v>
      </c>
      <c r="AU33" s="14">
        <f t="shared" si="219"/>
        <v>173100</v>
      </c>
      <c r="AV33" s="14">
        <f t="shared" si="219"/>
        <v>0</v>
      </c>
      <c r="AW33" s="14">
        <f t="shared" si="219"/>
        <v>0</v>
      </c>
      <c r="AX33" s="14">
        <f t="shared" si="219"/>
        <v>173100</v>
      </c>
      <c r="AY33" s="43">
        <f t="shared" si="219"/>
        <v>173100</v>
      </c>
      <c r="AZ33" s="43">
        <f t="shared" si="219"/>
        <v>0</v>
      </c>
      <c r="BA33" s="43">
        <f t="shared" si="219"/>
        <v>0</v>
      </c>
      <c r="BB33" s="14">
        <f t="shared" si="219"/>
        <v>0</v>
      </c>
      <c r="BC33" s="14">
        <f t="shared" si="219"/>
        <v>0</v>
      </c>
      <c r="BD33" s="14">
        <f t="shared" si="219"/>
        <v>0</v>
      </c>
      <c r="BE33" s="14">
        <f t="shared" si="219"/>
        <v>0</v>
      </c>
      <c r="BF33" s="14">
        <f t="shared" si="219"/>
        <v>173100</v>
      </c>
      <c r="BG33" s="14">
        <f t="shared" si="219"/>
        <v>173100</v>
      </c>
      <c r="BH33" s="14">
        <f t="shared" si="219"/>
        <v>0</v>
      </c>
      <c r="BI33" s="14">
        <f t="shared" si="219"/>
        <v>0</v>
      </c>
      <c r="BJ33" s="14">
        <f t="shared" si="219"/>
        <v>0</v>
      </c>
      <c r="BK33" s="14">
        <f t="shared" si="219"/>
        <v>0</v>
      </c>
      <c r="BL33" s="14">
        <f t="shared" si="219"/>
        <v>0</v>
      </c>
      <c r="BM33" s="14">
        <f t="shared" si="219"/>
        <v>0</v>
      </c>
      <c r="BN33" s="14">
        <f t="shared" si="219"/>
        <v>173100</v>
      </c>
      <c r="BO33" s="14">
        <f t="shared" si="219"/>
        <v>173100</v>
      </c>
      <c r="BP33" s="14">
        <f t="shared" si="219"/>
        <v>0</v>
      </c>
      <c r="BQ33" s="14">
        <f t="shared" si="219"/>
        <v>0</v>
      </c>
      <c r="BR33" s="14">
        <f t="shared" si="219"/>
        <v>173100</v>
      </c>
      <c r="BS33" s="43">
        <f t="shared" si="219"/>
        <v>173100</v>
      </c>
      <c r="BT33" s="43">
        <f t="shared" si="219"/>
        <v>0</v>
      </c>
      <c r="BU33" s="43">
        <f t="shared" si="219"/>
        <v>0</v>
      </c>
      <c r="BV33" s="14">
        <f t="shared" si="219"/>
        <v>0</v>
      </c>
      <c r="BW33" s="14">
        <f t="shared" si="219"/>
        <v>0</v>
      </c>
      <c r="BX33" s="14">
        <f t="shared" si="219"/>
        <v>0</v>
      </c>
      <c r="BY33" s="14">
        <f t="shared" si="219"/>
        <v>0</v>
      </c>
      <c r="BZ33" s="14">
        <f t="shared" si="219"/>
        <v>173100</v>
      </c>
      <c r="CA33" s="14">
        <f t="shared" si="219"/>
        <v>173100</v>
      </c>
      <c r="CB33" s="14">
        <f t="shared" si="219"/>
        <v>0</v>
      </c>
      <c r="CC33" s="14">
        <f t="shared" si="219"/>
        <v>0</v>
      </c>
      <c r="CD33" s="14">
        <f t="shared" si="219"/>
        <v>0</v>
      </c>
      <c r="CE33" s="14">
        <f t="shared" si="219"/>
        <v>0</v>
      </c>
      <c r="CF33" s="14">
        <f t="shared" si="219"/>
        <v>0</v>
      </c>
      <c r="CG33" s="14">
        <f t="shared" si="219"/>
        <v>0</v>
      </c>
      <c r="CH33" s="14">
        <f t="shared" ref="CH33:CK33" si="220">CH34</f>
        <v>173100</v>
      </c>
      <c r="CI33" s="14">
        <f t="shared" si="220"/>
        <v>173100</v>
      </c>
      <c r="CJ33" s="14">
        <f t="shared" si="220"/>
        <v>0</v>
      </c>
      <c r="CK33" s="14">
        <f t="shared" si="220"/>
        <v>0</v>
      </c>
    </row>
    <row r="34" spans="1:89" ht="30" x14ac:dyDescent="0.25">
      <c r="A34" s="116" t="s">
        <v>261</v>
      </c>
      <c r="B34" s="114"/>
      <c r="C34" s="114"/>
      <c r="D34" s="114"/>
      <c r="E34" s="37">
        <v>851</v>
      </c>
      <c r="F34" s="2" t="s">
        <v>11</v>
      </c>
      <c r="G34" s="2" t="s">
        <v>13</v>
      </c>
      <c r="H34" s="3" t="s">
        <v>323</v>
      </c>
      <c r="I34" s="2" t="s">
        <v>18</v>
      </c>
      <c r="J34" s="43">
        <v>37900</v>
      </c>
      <c r="K34" s="43">
        <f>J34</f>
        <v>37900</v>
      </c>
      <c r="L34" s="43"/>
      <c r="M34" s="43"/>
      <c r="N34" s="14">
        <v>0</v>
      </c>
      <c r="O34" s="14">
        <v>0</v>
      </c>
      <c r="P34" s="77"/>
      <c r="Q34" s="77"/>
      <c r="R34" s="14" t="e">
        <f>#REF!-V34</f>
        <v>#REF!</v>
      </c>
      <c r="S34" s="36" t="e">
        <f>#REF!-W34</f>
        <v>#REF!</v>
      </c>
      <c r="T34" s="36" t="e">
        <f>#REF!-X34</f>
        <v>#REF!</v>
      </c>
      <c r="U34" s="36" t="e">
        <f>#REF!-Y34</f>
        <v>#REF!</v>
      </c>
      <c r="V34" s="14">
        <v>173100</v>
      </c>
      <c r="W34" s="43">
        <f>V34</f>
        <v>173100</v>
      </c>
      <c r="X34" s="43"/>
      <c r="Y34" s="43"/>
      <c r="Z34" s="14"/>
      <c r="AA34" s="43">
        <f>Z34</f>
        <v>0</v>
      </c>
      <c r="AB34" s="43"/>
      <c r="AC34" s="43"/>
      <c r="AD34" s="14">
        <f>V34+Z34</f>
        <v>173100</v>
      </c>
      <c r="AE34" s="77">
        <f>W34+AA34</f>
        <v>173100</v>
      </c>
      <c r="AF34" s="77">
        <f>X34+AB34</f>
        <v>0</v>
      </c>
      <c r="AG34" s="77">
        <f>Y34+AC34</f>
        <v>0</v>
      </c>
      <c r="AH34" s="14"/>
      <c r="AI34" s="43">
        <f>AH34</f>
        <v>0</v>
      </c>
      <c r="AJ34" s="43"/>
      <c r="AK34" s="43"/>
      <c r="AL34" s="14">
        <f>AD34+AH34</f>
        <v>173100</v>
      </c>
      <c r="AM34" s="77">
        <f>AE34+AI34</f>
        <v>173100</v>
      </c>
      <c r="AN34" s="77">
        <f>AF34+AJ34</f>
        <v>0</v>
      </c>
      <c r="AO34" s="77">
        <f>AG34+AK34</f>
        <v>0</v>
      </c>
      <c r="AP34" s="14"/>
      <c r="AQ34" s="43">
        <f>AP34</f>
        <v>0</v>
      </c>
      <c r="AR34" s="43"/>
      <c r="AS34" s="43"/>
      <c r="AT34" s="14">
        <f>AL34+AP34</f>
        <v>173100</v>
      </c>
      <c r="AU34" s="77">
        <f>AM34+AQ34</f>
        <v>173100</v>
      </c>
      <c r="AV34" s="77">
        <f>AN34+AR34</f>
        <v>0</v>
      </c>
      <c r="AW34" s="77">
        <f>AO34+AS34</f>
        <v>0</v>
      </c>
      <c r="AX34" s="14">
        <v>173100</v>
      </c>
      <c r="AY34" s="43">
        <f>AX34</f>
        <v>173100</v>
      </c>
      <c r="AZ34" s="43"/>
      <c r="BA34" s="43"/>
      <c r="BB34" s="43"/>
      <c r="BC34" s="43">
        <f>BB34</f>
        <v>0</v>
      </c>
      <c r="BD34" s="43"/>
      <c r="BE34" s="43"/>
      <c r="BF34" s="14">
        <f t="shared" ref="BF34" si="221">AX34+BB34</f>
        <v>173100</v>
      </c>
      <c r="BG34" s="77">
        <f t="shared" ref="BG34" si="222">AY34+BC34</f>
        <v>173100</v>
      </c>
      <c r="BH34" s="77">
        <f t="shared" ref="BH34" si="223">AZ34+BD34</f>
        <v>0</v>
      </c>
      <c r="BI34" s="77">
        <f t="shared" ref="BI34" si="224">BA34+BE34</f>
        <v>0</v>
      </c>
      <c r="BJ34" s="43"/>
      <c r="BK34" s="43">
        <f>BJ34</f>
        <v>0</v>
      </c>
      <c r="BL34" s="43"/>
      <c r="BM34" s="43"/>
      <c r="BN34" s="14">
        <f t="shared" ref="BN34" si="225">BF34+BJ34</f>
        <v>173100</v>
      </c>
      <c r="BO34" s="77">
        <f t="shared" ref="BO34" si="226">BG34+BK34</f>
        <v>173100</v>
      </c>
      <c r="BP34" s="77">
        <f t="shared" ref="BP34" si="227">BH34+BL34</f>
        <v>0</v>
      </c>
      <c r="BQ34" s="77">
        <f t="shared" ref="BQ34" si="228">BI34+BM34</f>
        <v>0</v>
      </c>
      <c r="BR34" s="14">
        <v>173100</v>
      </c>
      <c r="BS34" s="43">
        <f>BR34</f>
        <v>173100</v>
      </c>
      <c r="BT34" s="43"/>
      <c r="BU34" s="43"/>
      <c r="BV34" s="43"/>
      <c r="BW34" s="43">
        <f>BV34</f>
        <v>0</v>
      </c>
      <c r="BX34" s="43"/>
      <c r="BY34" s="43"/>
      <c r="BZ34" s="14">
        <f t="shared" ref="BZ34" si="229">BR34+BV34</f>
        <v>173100</v>
      </c>
      <c r="CA34" s="77">
        <f t="shared" ref="CA34" si="230">BS34+BW34</f>
        <v>173100</v>
      </c>
      <c r="CB34" s="77">
        <f t="shared" ref="CB34" si="231">BT34+BX34</f>
        <v>0</v>
      </c>
      <c r="CC34" s="77">
        <f t="shared" ref="CC34" si="232">BU34+BY34</f>
        <v>0</v>
      </c>
      <c r="CD34" s="43"/>
      <c r="CE34" s="43">
        <f>CD34</f>
        <v>0</v>
      </c>
      <c r="CF34" s="43"/>
      <c r="CG34" s="43"/>
      <c r="CH34" s="14">
        <f t="shared" ref="CH34" si="233">BZ34+CD34</f>
        <v>173100</v>
      </c>
      <c r="CI34" s="77">
        <f t="shared" ref="CI34" si="234">CA34+CE34</f>
        <v>173100</v>
      </c>
      <c r="CJ34" s="77">
        <f t="shared" ref="CJ34" si="235">CB34+CF34</f>
        <v>0</v>
      </c>
      <c r="CK34" s="77">
        <f t="shared" ref="CK34" si="236">CC34+CG34</f>
        <v>0</v>
      </c>
    </row>
    <row r="35" spans="1:89" ht="30" x14ac:dyDescent="0.25">
      <c r="A35" s="116" t="s">
        <v>20</v>
      </c>
      <c r="B35" s="114"/>
      <c r="C35" s="114"/>
      <c r="D35" s="114"/>
      <c r="E35" s="37">
        <v>851</v>
      </c>
      <c r="F35" s="2" t="s">
        <v>11</v>
      </c>
      <c r="G35" s="2" t="s">
        <v>13</v>
      </c>
      <c r="H35" s="3" t="s">
        <v>323</v>
      </c>
      <c r="I35" s="2" t="s">
        <v>21</v>
      </c>
      <c r="J35" s="14">
        <f t="shared" ref="J35:M35" si="237">J36</f>
        <v>-37900</v>
      </c>
      <c r="K35" s="14">
        <f t="shared" si="237"/>
        <v>-37900</v>
      </c>
      <c r="L35" s="14">
        <f t="shared" si="237"/>
        <v>0</v>
      </c>
      <c r="M35" s="14">
        <f t="shared" si="237"/>
        <v>0</v>
      </c>
      <c r="N35" s="14">
        <v>0</v>
      </c>
      <c r="O35" s="14">
        <v>0</v>
      </c>
      <c r="P35" s="14"/>
      <c r="Q35" s="14"/>
      <c r="R35" s="14" t="e">
        <f>#REF!-V35</f>
        <v>#REF!</v>
      </c>
      <c r="S35" s="36" t="e">
        <f>#REF!-W35</f>
        <v>#REF!</v>
      </c>
      <c r="T35" s="36" t="e">
        <f>#REF!-X35</f>
        <v>#REF!</v>
      </c>
      <c r="U35" s="36" t="e">
        <f>#REF!-Y35</f>
        <v>#REF!</v>
      </c>
      <c r="V35" s="14">
        <f t="shared" ref="V35:CG35" si="238">V36</f>
        <v>107727</v>
      </c>
      <c r="W35" s="43">
        <f t="shared" si="238"/>
        <v>107727</v>
      </c>
      <c r="X35" s="43">
        <f t="shared" si="238"/>
        <v>0</v>
      </c>
      <c r="Y35" s="43">
        <f t="shared" si="238"/>
        <v>0</v>
      </c>
      <c r="Z35" s="14">
        <f t="shared" si="238"/>
        <v>0</v>
      </c>
      <c r="AA35" s="14">
        <f t="shared" si="238"/>
        <v>0</v>
      </c>
      <c r="AB35" s="14">
        <f t="shared" si="238"/>
        <v>0</v>
      </c>
      <c r="AC35" s="14">
        <f t="shared" si="238"/>
        <v>0</v>
      </c>
      <c r="AD35" s="14">
        <f t="shared" si="238"/>
        <v>107727</v>
      </c>
      <c r="AE35" s="14">
        <f t="shared" si="238"/>
        <v>107727</v>
      </c>
      <c r="AF35" s="14">
        <f t="shared" si="238"/>
        <v>0</v>
      </c>
      <c r="AG35" s="14">
        <f t="shared" si="238"/>
        <v>0</v>
      </c>
      <c r="AH35" s="14">
        <f t="shared" si="238"/>
        <v>0</v>
      </c>
      <c r="AI35" s="14">
        <f t="shared" si="238"/>
        <v>0</v>
      </c>
      <c r="AJ35" s="14">
        <f t="shared" si="238"/>
        <v>0</v>
      </c>
      <c r="AK35" s="14">
        <f t="shared" si="238"/>
        <v>0</v>
      </c>
      <c r="AL35" s="14">
        <f t="shared" si="238"/>
        <v>107727</v>
      </c>
      <c r="AM35" s="14">
        <f t="shared" si="238"/>
        <v>107727</v>
      </c>
      <c r="AN35" s="14">
        <f t="shared" si="238"/>
        <v>0</v>
      </c>
      <c r="AO35" s="14">
        <f t="shared" si="238"/>
        <v>0</v>
      </c>
      <c r="AP35" s="14">
        <f t="shared" si="238"/>
        <v>0</v>
      </c>
      <c r="AQ35" s="14">
        <f t="shared" si="238"/>
        <v>0</v>
      </c>
      <c r="AR35" s="14">
        <f t="shared" si="238"/>
        <v>0</v>
      </c>
      <c r="AS35" s="14">
        <f t="shared" si="238"/>
        <v>0</v>
      </c>
      <c r="AT35" s="14">
        <f t="shared" si="238"/>
        <v>107727</v>
      </c>
      <c r="AU35" s="14">
        <f t="shared" si="238"/>
        <v>107727</v>
      </c>
      <c r="AV35" s="14">
        <f t="shared" si="238"/>
        <v>0</v>
      </c>
      <c r="AW35" s="14">
        <f t="shared" si="238"/>
        <v>0</v>
      </c>
      <c r="AX35" s="14">
        <f t="shared" si="238"/>
        <v>107727</v>
      </c>
      <c r="AY35" s="43">
        <f t="shared" si="238"/>
        <v>107727</v>
      </c>
      <c r="AZ35" s="43">
        <f t="shared" si="238"/>
        <v>0</v>
      </c>
      <c r="BA35" s="43">
        <f t="shared" si="238"/>
        <v>0</v>
      </c>
      <c r="BB35" s="14">
        <f t="shared" si="238"/>
        <v>0</v>
      </c>
      <c r="BC35" s="14">
        <f t="shared" si="238"/>
        <v>0</v>
      </c>
      <c r="BD35" s="14">
        <f t="shared" si="238"/>
        <v>0</v>
      </c>
      <c r="BE35" s="14">
        <f t="shared" si="238"/>
        <v>0</v>
      </c>
      <c r="BF35" s="14">
        <f t="shared" si="238"/>
        <v>107727</v>
      </c>
      <c r="BG35" s="14">
        <f t="shared" si="238"/>
        <v>107727</v>
      </c>
      <c r="BH35" s="14">
        <f t="shared" si="238"/>
        <v>0</v>
      </c>
      <c r="BI35" s="14">
        <f t="shared" si="238"/>
        <v>0</v>
      </c>
      <c r="BJ35" s="14">
        <f t="shared" si="238"/>
        <v>0</v>
      </c>
      <c r="BK35" s="14">
        <f t="shared" si="238"/>
        <v>0</v>
      </c>
      <c r="BL35" s="14">
        <f t="shared" si="238"/>
        <v>0</v>
      </c>
      <c r="BM35" s="14">
        <f t="shared" si="238"/>
        <v>0</v>
      </c>
      <c r="BN35" s="14">
        <f t="shared" si="238"/>
        <v>107727</v>
      </c>
      <c r="BO35" s="14">
        <f t="shared" si="238"/>
        <v>107727</v>
      </c>
      <c r="BP35" s="14">
        <f t="shared" si="238"/>
        <v>0</v>
      </c>
      <c r="BQ35" s="14">
        <f t="shared" si="238"/>
        <v>0</v>
      </c>
      <c r="BR35" s="14">
        <f t="shared" si="238"/>
        <v>107727</v>
      </c>
      <c r="BS35" s="43">
        <f t="shared" si="238"/>
        <v>107727</v>
      </c>
      <c r="BT35" s="43">
        <f t="shared" si="238"/>
        <v>0</v>
      </c>
      <c r="BU35" s="43">
        <f t="shared" si="238"/>
        <v>0</v>
      </c>
      <c r="BV35" s="14">
        <f t="shared" si="238"/>
        <v>0</v>
      </c>
      <c r="BW35" s="14">
        <f t="shared" si="238"/>
        <v>0</v>
      </c>
      <c r="BX35" s="14">
        <f t="shared" si="238"/>
        <v>0</v>
      </c>
      <c r="BY35" s="14">
        <f t="shared" si="238"/>
        <v>0</v>
      </c>
      <c r="BZ35" s="14">
        <f t="shared" si="238"/>
        <v>107727</v>
      </c>
      <c r="CA35" s="14">
        <f t="shared" si="238"/>
        <v>107727</v>
      </c>
      <c r="CB35" s="14">
        <f t="shared" si="238"/>
        <v>0</v>
      </c>
      <c r="CC35" s="14">
        <f t="shared" si="238"/>
        <v>0</v>
      </c>
      <c r="CD35" s="14">
        <f t="shared" si="238"/>
        <v>0</v>
      </c>
      <c r="CE35" s="14">
        <f t="shared" si="238"/>
        <v>0</v>
      </c>
      <c r="CF35" s="14">
        <f t="shared" si="238"/>
        <v>0</v>
      </c>
      <c r="CG35" s="14">
        <f t="shared" si="238"/>
        <v>0</v>
      </c>
      <c r="CH35" s="14">
        <f t="shared" ref="CH35:CK35" si="239">CH36</f>
        <v>107727</v>
      </c>
      <c r="CI35" s="14">
        <f t="shared" si="239"/>
        <v>107727</v>
      </c>
      <c r="CJ35" s="14">
        <f t="shared" si="239"/>
        <v>0</v>
      </c>
      <c r="CK35" s="14">
        <f t="shared" si="239"/>
        <v>0</v>
      </c>
    </row>
    <row r="36" spans="1:89" ht="30" x14ac:dyDescent="0.25">
      <c r="A36" s="116" t="s">
        <v>9</v>
      </c>
      <c r="B36" s="116"/>
      <c r="C36" s="116"/>
      <c r="D36" s="116"/>
      <c r="E36" s="37">
        <v>851</v>
      </c>
      <c r="F36" s="2" t="s">
        <v>11</v>
      </c>
      <c r="G36" s="2" t="s">
        <v>13</v>
      </c>
      <c r="H36" s="3" t="s">
        <v>323</v>
      </c>
      <c r="I36" s="2" t="s">
        <v>22</v>
      </c>
      <c r="J36" s="43">
        <v>-37900</v>
      </c>
      <c r="K36" s="43">
        <f>J36</f>
        <v>-37900</v>
      </c>
      <c r="L36" s="43"/>
      <c r="M36" s="43"/>
      <c r="N36" s="14">
        <v>0</v>
      </c>
      <c r="O36" s="14">
        <v>0</v>
      </c>
      <c r="P36" s="77"/>
      <c r="Q36" s="77"/>
      <c r="R36" s="14" t="e">
        <f>#REF!-V36</f>
        <v>#REF!</v>
      </c>
      <c r="S36" s="36" t="e">
        <f>#REF!-W36</f>
        <v>#REF!</v>
      </c>
      <c r="T36" s="36" t="e">
        <f>#REF!-X36</f>
        <v>#REF!</v>
      </c>
      <c r="U36" s="36" t="e">
        <f>#REF!-Y36</f>
        <v>#REF!</v>
      </c>
      <c r="V36" s="14">
        <v>107727</v>
      </c>
      <c r="W36" s="43">
        <f>V36</f>
        <v>107727</v>
      </c>
      <c r="X36" s="43"/>
      <c r="Y36" s="43"/>
      <c r="Z36" s="14"/>
      <c r="AA36" s="43">
        <f>Z36</f>
        <v>0</v>
      </c>
      <c r="AB36" s="43"/>
      <c r="AC36" s="43"/>
      <c r="AD36" s="14">
        <f>V36+Z36</f>
        <v>107727</v>
      </c>
      <c r="AE36" s="77">
        <f>W36+AA36</f>
        <v>107727</v>
      </c>
      <c r="AF36" s="77">
        <f>X36+AB36</f>
        <v>0</v>
      </c>
      <c r="AG36" s="77">
        <f>Y36+AC36</f>
        <v>0</v>
      </c>
      <c r="AH36" s="14"/>
      <c r="AI36" s="43">
        <f>AH36</f>
        <v>0</v>
      </c>
      <c r="AJ36" s="43"/>
      <c r="AK36" s="43"/>
      <c r="AL36" s="14">
        <f>AD36+AH36</f>
        <v>107727</v>
      </c>
      <c r="AM36" s="77">
        <f>AE36+AI36</f>
        <v>107727</v>
      </c>
      <c r="AN36" s="77">
        <f>AF36+AJ36</f>
        <v>0</v>
      </c>
      <c r="AO36" s="77">
        <f>AG36+AK36</f>
        <v>0</v>
      </c>
      <c r="AP36" s="14"/>
      <c r="AQ36" s="43">
        <f>AP36</f>
        <v>0</v>
      </c>
      <c r="AR36" s="43"/>
      <c r="AS36" s="43"/>
      <c r="AT36" s="14">
        <f>AL36+AP36</f>
        <v>107727</v>
      </c>
      <c r="AU36" s="77">
        <f>AM36+AQ36</f>
        <v>107727</v>
      </c>
      <c r="AV36" s="77">
        <f>AN36+AR36</f>
        <v>0</v>
      </c>
      <c r="AW36" s="77">
        <f>AO36+AS36</f>
        <v>0</v>
      </c>
      <c r="AX36" s="14">
        <v>107727</v>
      </c>
      <c r="AY36" s="43">
        <f>AX36</f>
        <v>107727</v>
      </c>
      <c r="AZ36" s="43"/>
      <c r="BA36" s="43"/>
      <c r="BB36" s="43"/>
      <c r="BC36" s="43">
        <f>BB36</f>
        <v>0</v>
      </c>
      <c r="BD36" s="43"/>
      <c r="BE36" s="43"/>
      <c r="BF36" s="14">
        <f t="shared" ref="BF36" si="240">AX36+BB36</f>
        <v>107727</v>
      </c>
      <c r="BG36" s="77">
        <f t="shared" ref="BG36" si="241">AY36+BC36</f>
        <v>107727</v>
      </c>
      <c r="BH36" s="77">
        <f t="shared" ref="BH36" si="242">AZ36+BD36</f>
        <v>0</v>
      </c>
      <c r="BI36" s="77">
        <f t="shared" ref="BI36" si="243">BA36+BE36</f>
        <v>0</v>
      </c>
      <c r="BJ36" s="43"/>
      <c r="BK36" s="43">
        <f>BJ36</f>
        <v>0</v>
      </c>
      <c r="BL36" s="43"/>
      <c r="BM36" s="43"/>
      <c r="BN36" s="14">
        <f t="shared" ref="BN36" si="244">BF36+BJ36</f>
        <v>107727</v>
      </c>
      <c r="BO36" s="77">
        <f t="shared" ref="BO36" si="245">BG36+BK36</f>
        <v>107727</v>
      </c>
      <c r="BP36" s="77">
        <f t="shared" ref="BP36" si="246">BH36+BL36</f>
        <v>0</v>
      </c>
      <c r="BQ36" s="77">
        <f t="shared" ref="BQ36" si="247">BI36+BM36</f>
        <v>0</v>
      </c>
      <c r="BR36" s="14">
        <v>107727</v>
      </c>
      <c r="BS36" s="43">
        <f>BR36</f>
        <v>107727</v>
      </c>
      <c r="BT36" s="43"/>
      <c r="BU36" s="43"/>
      <c r="BV36" s="43"/>
      <c r="BW36" s="43">
        <f>BV36</f>
        <v>0</v>
      </c>
      <c r="BX36" s="43"/>
      <c r="BY36" s="43"/>
      <c r="BZ36" s="14">
        <f t="shared" ref="BZ36" si="248">BR36+BV36</f>
        <v>107727</v>
      </c>
      <c r="CA36" s="77">
        <f t="shared" ref="CA36" si="249">BS36+BW36</f>
        <v>107727</v>
      </c>
      <c r="CB36" s="77">
        <f t="shared" ref="CB36" si="250">BT36+BX36</f>
        <v>0</v>
      </c>
      <c r="CC36" s="77">
        <f t="shared" ref="CC36" si="251">BU36+BY36</f>
        <v>0</v>
      </c>
      <c r="CD36" s="43"/>
      <c r="CE36" s="43">
        <f>CD36</f>
        <v>0</v>
      </c>
      <c r="CF36" s="43"/>
      <c r="CG36" s="43"/>
      <c r="CH36" s="14">
        <f t="shared" ref="CH36" si="252">BZ36+CD36</f>
        <v>107727</v>
      </c>
      <c r="CI36" s="77">
        <f t="shared" ref="CI36" si="253">CA36+CE36</f>
        <v>107727</v>
      </c>
      <c r="CJ36" s="77">
        <f t="shared" ref="CJ36" si="254">CB36+CF36</f>
        <v>0</v>
      </c>
      <c r="CK36" s="77">
        <f t="shared" ref="CK36" si="255">CC36+CG36</f>
        <v>0</v>
      </c>
    </row>
    <row r="37" spans="1:89" ht="45" hidden="1" x14ac:dyDescent="0.25">
      <c r="A37" s="116" t="s">
        <v>260</v>
      </c>
      <c r="B37" s="116"/>
      <c r="C37" s="116"/>
      <c r="D37" s="116"/>
      <c r="E37" s="37">
        <v>851</v>
      </c>
      <c r="F37" s="2" t="s">
        <v>11</v>
      </c>
      <c r="G37" s="2" t="s">
        <v>13</v>
      </c>
      <c r="H37" s="3" t="s">
        <v>307</v>
      </c>
      <c r="I37" s="2"/>
      <c r="J37" s="14">
        <f t="shared" ref="J37:M38" si="256">J38</f>
        <v>0</v>
      </c>
      <c r="K37" s="14">
        <f t="shared" si="256"/>
        <v>0</v>
      </c>
      <c r="L37" s="14">
        <f t="shared" si="256"/>
        <v>0</v>
      </c>
      <c r="M37" s="14">
        <f t="shared" si="256"/>
        <v>0</v>
      </c>
      <c r="N37" s="14">
        <v>0</v>
      </c>
      <c r="O37" s="14">
        <v>0</v>
      </c>
      <c r="P37" s="14"/>
      <c r="Q37" s="14"/>
      <c r="R37" s="14" t="e">
        <f>#REF!-V37</f>
        <v>#REF!</v>
      </c>
      <c r="S37" s="36" t="e">
        <f>#REF!-W37</f>
        <v>#REF!</v>
      </c>
      <c r="T37" s="36" t="e">
        <f>#REF!-X37</f>
        <v>#REF!</v>
      </c>
      <c r="U37" s="36" t="e">
        <f>#REF!-Y37</f>
        <v>#REF!</v>
      </c>
      <c r="V37" s="14">
        <f t="shared" ref="V37:BV38" si="257">V38</f>
        <v>1639200</v>
      </c>
      <c r="W37" s="43">
        <f t="shared" si="257"/>
        <v>0</v>
      </c>
      <c r="X37" s="43">
        <f t="shared" si="257"/>
        <v>1639200</v>
      </c>
      <c r="Y37" s="43">
        <f t="shared" si="257"/>
        <v>0</v>
      </c>
      <c r="Z37" s="14">
        <f t="shared" si="257"/>
        <v>0</v>
      </c>
      <c r="AA37" s="14">
        <f t="shared" si="257"/>
        <v>0</v>
      </c>
      <c r="AB37" s="14">
        <f t="shared" si="257"/>
        <v>0</v>
      </c>
      <c r="AC37" s="14">
        <f t="shared" si="257"/>
        <v>0</v>
      </c>
      <c r="AD37" s="14">
        <f t="shared" si="257"/>
        <v>1639200</v>
      </c>
      <c r="AE37" s="14">
        <f t="shared" si="257"/>
        <v>0</v>
      </c>
      <c r="AF37" s="14">
        <f t="shared" si="257"/>
        <v>1639200</v>
      </c>
      <c r="AG37" s="14">
        <f t="shared" si="257"/>
        <v>0</v>
      </c>
      <c r="AH37" s="14">
        <f t="shared" si="257"/>
        <v>0</v>
      </c>
      <c r="AI37" s="14">
        <f t="shared" si="257"/>
        <v>0</v>
      </c>
      <c r="AJ37" s="14">
        <f t="shared" si="257"/>
        <v>0</v>
      </c>
      <c r="AK37" s="14">
        <f t="shared" si="257"/>
        <v>0</v>
      </c>
      <c r="AL37" s="14">
        <f t="shared" si="257"/>
        <v>1639200</v>
      </c>
      <c r="AM37" s="14">
        <f t="shared" si="257"/>
        <v>0</v>
      </c>
      <c r="AN37" s="14">
        <f t="shared" si="257"/>
        <v>1639200</v>
      </c>
      <c r="AO37" s="14">
        <f t="shared" si="257"/>
        <v>0</v>
      </c>
      <c r="AP37" s="14">
        <f t="shared" si="257"/>
        <v>0</v>
      </c>
      <c r="AQ37" s="14">
        <f t="shared" si="257"/>
        <v>0</v>
      </c>
      <c r="AR37" s="14">
        <f t="shared" si="257"/>
        <v>0</v>
      </c>
      <c r="AS37" s="14">
        <f t="shared" si="257"/>
        <v>0</v>
      </c>
      <c r="AT37" s="14">
        <f t="shared" si="257"/>
        <v>1639200</v>
      </c>
      <c r="AU37" s="14">
        <f t="shared" si="257"/>
        <v>0</v>
      </c>
      <c r="AV37" s="14">
        <f t="shared" si="257"/>
        <v>1639200</v>
      </c>
      <c r="AW37" s="14">
        <f t="shared" si="257"/>
        <v>0</v>
      </c>
      <c r="AX37" s="14">
        <f t="shared" si="257"/>
        <v>1639200</v>
      </c>
      <c r="AY37" s="43">
        <f t="shared" si="257"/>
        <v>0</v>
      </c>
      <c r="AZ37" s="43">
        <f t="shared" si="257"/>
        <v>1639200</v>
      </c>
      <c r="BA37" s="43">
        <f t="shared" si="257"/>
        <v>0</v>
      </c>
      <c r="BB37" s="14">
        <f t="shared" si="257"/>
        <v>0</v>
      </c>
      <c r="BC37" s="14">
        <f t="shared" si="257"/>
        <v>0</v>
      </c>
      <c r="BD37" s="14">
        <f t="shared" si="257"/>
        <v>0</v>
      </c>
      <c r="BE37" s="14">
        <f t="shared" si="257"/>
        <v>0</v>
      </c>
      <c r="BF37" s="14">
        <f t="shared" si="257"/>
        <v>1639200</v>
      </c>
      <c r="BG37" s="14">
        <f t="shared" si="257"/>
        <v>0</v>
      </c>
      <c r="BH37" s="14">
        <f t="shared" si="257"/>
        <v>1639200</v>
      </c>
      <c r="BI37" s="14">
        <f t="shared" si="257"/>
        <v>0</v>
      </c>
      <c r="BJ37" s="14">
        <f t="shared" si="257"/>
        <v>0</v>
      </c>
      <c r="BK37" s="14">
        <f t="shared" si="257"/>
        <v>0</v>
      </c>
      <c r="BL37" s="14">
        <f t="shared" si="257"/>
        <v>0</v>
      </c>
      <c r="BM37" s="14">
        <f t="shared" si="257"/>
        <v>0</v>
      </c>
      <c r="BN37" s="14">
        <f t="shared" si="257"/>
        <v>1639200</v>
      </c>
      <c r="BO37" s="14">
        <f t="shared" si="257"/>
        <v>0</v>
      </c>
      <c r="BP37" s="14">
        <f t="shared" si="257"/>
        <v>1639200</v>
      </c>
      <c r="BQ37" s="14">
        <f t="shared" si="257"/>
        <v>0</v>
      </c>
      <c r="BR37" s="14">
        <f t="shared" si="257"/>
        <v>1639200</v>
      </c>
      <c r="BS37" s="43">
        <f t="shared" si="257"/>
        <v>0</v>
      </c>
      <c r="BT37" s="43">
        <f t="shared" si="257"/>
        <v>1639200</v>
      </c>
      <c r="BU37" s="43">
        <f t="shared" si="257"/>
        <v>0</v>
      </c>
      <c r="BV37" s="14">
        <f t="shared" si="257"/>
        <v>0</v>
      </c>
      <c r="BW37" s="14">
        <f t="shared" ref="BV37:CK38" si="258">BW38</f>
        <v>0</v>
      </c>
      <c r="BX37" s="14">
        <f t="shared" si="258"/>
        <v>0</v>
      </c>
      <c r="BY37" s="14">
        <f t="shared" si="258"/>
        <v>0</v>
      </c>
      <c r="BZ37" s="14">
        <f t="shared" si="258"/>
        <v>1639200</v>
      </c>
      <c r="CA37" s="14">
        <f t="shared" si="258"/>
        <v>0</v>
      </c>
      <c r="CB37" s="14">
        <f t="shared" si="258"/>
        <v>1639200</v>
      </c>
      <c r="CC37" s="14">
        <f t="shared" si="258"/>
        <v>0</v>
      </c>
      <c r="CD37" s="14">
        <f t="shared" si="258"/>
        <v>0</v>
      </c>
      <c r="CE37" s="14">
        <f t="shared" si="258"/>
        <v>0</v>
      </c>
      <c r="CF37" s="14">
        <f t="shared" si="258"/>
        <v>0</v>
      </c>
      <c r="CG37" s="14">
        <f t="shared" si="258"/>
        <v>0</v>
      </c>
      <c r="CH37" s="14">
        <f t="shared" si="258"/>
        <v>1639200</v>
      </c>
      <c r="CI37" s="14">
        <f t="shared" si="258"/>
        <v>0</v>
      </c>
      <c r="CJ37" s="14">
        <f t="shared" si="258"/>
        <v>1639200</v>
      </c>
      <c r="CK37" s="14">
        <f t="shared" si="258"/>
        <v>0</v>
      </c>
    </row>
    <row r="38" spans="1:89" ht="60" hidden="1" x14ac:dyDescent="0.25">
      <c r="A38" s="116" t="s">
        <v>15</v>
      </c>
      <c r="B38" s="116"/>
      <c r="C38" s="116"/>
      <c r="D38" s="116"/>
      <c r="E38" s="37">
        <v>851</v>
      </c>
      <c r="F38" s="2" t="s">
        <v>16</v>
      </c>
      <c r="G38" s="2" t="s">
        <v>13</v>
      </c>
      <c r="H38" s="3" t="s">
        <v>307</v>
      </c>
      <c r="I38" s="2" t="s">
        <v>17</v>
      </c>
      <c r="J38" s="14">
        <f t="shared" si="256"/>
        <v>0</v>
      </c>
      <c r="K38" s="14">
        <f t="shared" si="256"/>
        <v>0</v>
      </c>
      <c r="L38" s="14">
        <f t="shared" si="256"/>
        <v>0</v>
      </c>
      <c r="M38" s="14">
        <f t="shared" si="256"/>
        <v>0</v>
      </c>
      <c r="N38" s="14">
        <v>0</v>
      </c>
      <c r="O38" s="14">
        <v>0</v>
      </c>
      <c r="P38" s="14"/>
      <c r="Q38" s="14"/>
      <c r="R38" s="14" t="e">
        <f>#REF!-V38</f>
        <v>#REF!</v>
      </c>
      <c r="S38" s="36" t="e">
        <f>#REF!-W38</f>
        <v>#REF!</v>
      </c>
      <c r="T38" s="36" t="e">
        <f>#REF!-X38</f>
        <v>#REF!</v>
      </c>
      <c r="U38" s="36" t="e">
        <f>#REF!-Y38</f>
        <v>#REF!</v>
      </c>
      <c r="V38" s="14">
        <f t="shared" si="257"/>
        <v>1639200</v>
      </c>
      <c r="W38" s="43">
        <f t="shared" si="257"/>
        <v>0</v>
      </c>
      <c r="X38" s="43">
        <f t="shared" si="257"/>
        <v>1639200</v>
      </c>
      <c r="Y38" s="43">
        <f t="shared" si="257"/>
        <v>0</v>
      </c>
      <c r="Z38" s="14">
        <f t="shared" si="257"/>
        <v>0</v>
      </c>
      <c r="AA38" s="14">
        <f t="shared" si="257"/>
        <v>0</v>
      </c>
      <c r="AB38" s="14">
        <f t="shared" si="257"/>
        <v>0</v>
      </c>
      <c r="AC38" s="14">
        <f t="shared" si="257"/>
        <v>0</v>
      </c>
      <c r="AD38" s="14">
        <f t="shared" si="257"/>
        <v>1639200</v>
      </c>
      <c r="AE38" s="14">
        <f t="shared" si="257"/>
        <v>0</v>
      </c>
      <c r="AF38" s="14">
        <f t="shared" si="257"/>
        <v>1639200</v>
      </c>
      <c r="AG38" s="14">
        <f t="shared" si="257"/>
        <v>0</v>
      </c>
      <c r="AH38" s="14">
        <f t="shared" si="257"/>
        <v>0</v>
      </c>
      <c r="AI38" s="14">
        <f t="shared" si="257"/>
        <v>0</v>
      </c>
      <c r="AJ38" s="14">
        <f t="shared" si="257"/>
        <v>0</v>
      </c>
      <c r="AK38" s="14">
        <f t="shared" si="257"/>
        <v>0</v>
      </c>
      <c r="AL38" s="14">
        <f t="shared" si="257"/>
        <v>1639200</v>
      </c>
      <c r="AM38" s="14">
        <f t="shared" si="257"/>
        <v>0</v>
      </c>
      <c r="AN38" s="14">
        <f t="shared" si="257"/>
        <v>1639200</v>
      </c>
      <c r="AO38" s="14">
        <f t="shared" si="257"/>
        <v>0</v>
      </c>
      <c r="AP38" s="14">
        <f t="shared" si="257"/>
        <v>0</v>
      </c>
      <c r="AQ38" s="14">
        <f t="shared" si="257"/>
        <v>0</v>
      </c>
      <c r="AR38" s="14">
        <f t="shared" si="257"/>
        <v>0</v>
      </c>
      <c r="AS38" s="14">
        <f t="shared" si="257"/>
        <v>0</v>
      </c>
      <c r="AT38" s="14">
        <f t="shared" si="257"/>
        <v>1639200</v>
      </c>
      <c r="AU38" s="14">
        <f t="shared" si="257"/>
        <v>0</v>
      </c>
      <c r="AV38" s="14">
        <f t="shared" si="257"/>
        <v>1639200</v>
      </c>
      <c r="AW38" s="14">
        <f t="shared" si="257"/>
        <v>0</v>
      </c>
      <c r="AX38" s="14">
        <f t="shared" si="257"/>
        <v>1639200</v>
      </c>
      <c r="AY38" s="43">
        <f t="shared" si="257"/>
        <v>0</v>
      </c>
      <c r="AZ38" s="43">
        <f t="shared" si="257"/>
        <v>1639200</v>
      </c>
      <c r="BA38" s="43">
        <f t="shared" si="257"/>
        <v>0</v>
      </c>
      <c r="BB38" s="14">
        <f t="shared" si="257"/>
        <v>0</v>
      </c>
      <c r="BC38" s="14">
        <f t="shared" si="257"/>
        <v>0</v>
      </c>
      <c r="BD38" s="14">
        <f t="shared" si="257"/>
        <v>0</v>
      </c>
      <c r="BE38" s="14">
        <f t="shared" si="257"/>
        <v>0</v>
      </c>
      <c r="BF38" s="14">
        <f t="shared" si="257"/>
        <v>1639200</v>
      </c>
      <c r="BG38" s="14">
        <f t="shared" si="257"/>
        <v>0</v>
      </c>
      <c r="BH38" s="14">
        <f t="shared" si="257"/>
        <v>1639200</v>
      </c>
      <c r="BI38" s="14">
        <f t="shared" si="257"/>
        <v>0</v>
      </c>
      <c r="BJ38" s="14">
        <f t="shared" si="257"/>
        <v>0</v>
      </c>
      <c r="BK38" s="14">
        <f t="shared" si="257"/>
        <v>0</v>
      </c>
      <c r="BL38" s="14">
        <f t="shared" si="257"/>
        <v>0</v>
      </c>
      <c r="BM38" s="14">
        <f t="shared" si="257"/>
        <v>0</v>
      </c>
      <c r="BN38" s="14">
        <f t="shared" si="257"/>
        <v>1639200</v>
      </c>
      <c r="BO38" s="14">
        <f t="shared" si="257"/>
        <v>0</v>
      </c>
      <c r="BP38" s="14">
        <f t="shared" si="257"/>
        <v>1639200</v>
      </c>
      <c r="BQ38" s="14">
        <f t="shared" si="257"/>
        <v>0</v>
      </c>
      <c r="BR38" s="14">
        <f t="shared" si="257"/>
        <v>1639200</v>
      </c>
      <c r="BS38" s="43">
        <f t="shared" si="257"/>
        <v>0</v>
      </c>
      <c r="BT38" s="43">
        <f t="shared" si="257"/>
        <v>1639200</v>
      </c>
      <c r="BU38" s="43">
        <f t="shared" si="257"/>
        <v>0</v>
      </c>
      <c r="BV38" s="14">
        <f t="shared" si="258"/>
        <v>0</v>
      </c>
      <c r="BW38" s="14">
        <f t="shared" si="258"/>
        <v>0</v>
      </c>
      <c r="BX38" s="14">
        <f t="shared" si="258"/>
        <v>0</v>
      </c>
      <c r="BY38" s="14">
        <f t="shared" si="258"/>
        <v>0</v>
      </c>
      <c r="BZ38" s="14">
        <f t="shared" si="258"/>
        <v>1639200</v>
      </c>
      <c r="CA38" s="14">
        <f t="shared" si="258"/>
        <v>0</v>
      </c>
      <c r="CB38" s="14">
        <f t="shared" si="258"/>
        <v>1639200</v>
      </c>
      <c r="CC38" s="14">
        <f t="shared" si="258"/>
        <v>0</v>
      </c>
      <c r="CD38" s="14">
        <f t="shared" si="258"/>
        <v>0</v>
      </c>
      <c r="CE38" s="14">
        <f t="shared" si="258"/>
        <v>0</v>
      </c>
      <c r="CF38" s="14">
        <f t="shared" si="258"/>
        <v>0</v>
      </c>
      <c r="CG38" s="14">
        <f t="shared" si="258"/>
        <v>0</v>
      </c>
      <c r="CH38" s="14">
        <f t="shared" si="258"/>
        <v>1639200</v>
      </c>
      <c r="CI38" s="14">
        <f t="shared" si="258"/>
        <v>0</v>
      </c>
      <c r="CJ38" s="14">
        <f t="shared" si="258"/>
        <v>1639200</v>
      </c>
      <c r="CK38" s="14">
        <f t="shared" si="258"/>
        <v>0</v>
      </c>
    </row>
    <row r="39" spans="1:89" ht="30" hidden="1" x14ac:dyDescent="0.25">
      <c r="A39" s="116" t="s">
        <v>261</v>
      </c>
      <c r="B39" s="114"/>
      <c r="C39" s="114"/>
      <c r="D39" s="114"/>
      <c r="E39" s="37">
        <v>851</v>
      </c>
      <c r="F39" s="2" t="s">
        <v>11</v>
      </c>
      <c r="G39" s="2" t="s">
        <v>13</v>
      </c>
      <c r="H39" s="3" t="s">
        <v>307</v>
      </c>
      <c r="I39" s="2" t="s">
        <v>18</v>
      </c>
      <c r="J39" s="43"/>
      <c r="K39" s="43"/>
      <c r="L39" s="43">
        <f>J39</f>
        <v>0</v>
      </c>
      <c r="M39" s="43"/>
      <c r="N39" s="14">
        <v>0</v>
      </c>
      <c r="O39" s="14">
        <v>0</v>
      </c>
      <c r="P39" s="77"/>
      <c r="Q39" s="77"/>
      <c r="R39" s="14" t="e">
        <f>#REF!-V39</f>
        <v>#REF!</v>
      </c>
      <c r="S39" s="36" t="e">
        <f>#REF!-W39</f>
        <v>#REF!</v>
      </c>
      <c r="T39" s="36" t="e">
        <f>#REF!-X39</f>
        <v>#REF!</v>
      </c>
      <c r="U39" s="36" t="e">
        <f>#REF!-Y39</f>
        <v>#REF!</v>
      </c>
      <c r="V39" s="14">
        <v>1639200</v>
      </c>
      <c r="W39" s="43"/>
      <c r="X39" s="43">
        <f>V39</f>
        <v>1639200</v>
      </c>
      <c r="Y39" s="43"/>
      <c r="Z39" s="14"/>
      <c r="AA39" s="43"/>
      <c r="AB39" s="43">
        <f>Z39</f>
        <v>0</v>
      </c>
      <c r="AC39" s="43"/>
      <c r="AD39" s="14">
        <f>V39+Z39</f>
        <v>1639200</v>
      </c>
      <c r="AE39" s="77">
        <f>W39+AA39</f>
        <v>0</v>
      </c>
      <c r="AF39" s="77">
        <f>X39+AB39</f>
        <v>1639200</v>
      </c>
      <c r="AG39" s="77">
        <f>Y39+AC39</f>
        <v>0</v>
      </c>
      <c r="AH39" s="14"/>
      <c r="AI39" s="43"/>
      <c r="AJ39" s="43">
        <f>AH39</f>
        <v>0</v>
      </c>
      <c r="AK39" s="43"/>
      <c r="AL39" s="14">
        <f>AD39+AH39</f>
        <v>1639200</v>
      </c>
      <c r="AM39" s="77">
        <f>AE39+AI39</f>
        <v>0</v>
      </c>
      <c r="AN39" s="77">
        <f>AF39+AJ39</f>
        <v>1639200</v>
      </c>
      <c r="AO39" s="77">
        <f>AG39+AK39</f>
        <v>0</v>
      </c>
      <c r="AP39" s="14"/>
      <c r="AQ39" s="43"/>
      <c r="AR39" s="43">
        <f>AP39</f>
        <v>0</v>
      </c>
      <c r="AS39" s="43"/>
      <c r="AT39" s="14">
        <f>AL39+AP39</f>
        <v>1639200</v>
      </c>
      <c r="AU39" s="77">
        <f>AM39+AQ39</f>
        <v>0</v>
      </c>
      <c r="AV39" s="77">
        <f>AN39+AR39</f>
        <v>1639200</v>
      </c>
      <c r="AW39" s="77">
        <f>AO39+AS39</f>
        <v>0</v>
      </c>
      <c r="AX39" s="14">
        <v>1639200</v>
      </c>
      <c r="AY39" s="43"/>
      <c r="AZ39" s="43">
        <f>AX39</f>
        <v>1639200</v>
      </c>
      <c r="BA39" s="43"/>
      <c r="BB39" s="43"/>
      <c r="BC39" s="43"/>
      <c r="BD39" s="43">
        <f>BB39</f>
        <v>0</v>
      </c>
      <c r="BE39" s="43"/>
      <c r="BF39" s="14">
        <f t="shared" ref="BF39" si="259">AX39+BB39</f>
        <v>1639200</v>
      </c>
      <c r="BG39" s="77">
        <f t="shared" ref="BG39" si="260">AY39+BC39</f>
        <v>0</v>
      </c>
      <c r="BH39" s="77">
        <f t="shared" ref="BH39" si="261">AZ39+BD39</f>
        <v>1639200</v>
      </c>
      <c r="BI39" s="77">
        <f t="shared" ref="BI39" si="262">BA39+BE39</f>
        <v>0</v>
      </c>
      <c r="BJ39" s="43"/>
      <c r="BK39" s="43"/>
      <c r="BL39" s="43">
        <f>BJ39</f>
        <v>0</v>
      </c>
      <c r="BM39" s="43"/>
      <c r="BN39" s="14">
        <f t="shared" ref="BN39" si="263">BF39+BJ39</f>
        <v>1639200</v>
      </c>
      <c r="BO39" s="77">
        <f t="shared" ref="BO39" si="264">BG39+BK39</f>
        <v>0</v>
      </c>
      <c r="BP39" s="77">
        <f t="shared" ref="BP39" si="265">BH39+BL39</f>
        <v>1639200</v>
      </c>
      <c r="BQ39" s="77">
        <f t="shared" ref="BQ39" si="266">BI39+BM39</f>
        <v>0</v>
      </c>
      <c r="BR39" s="14">
        <v>1639200</v>
      </c>
      <c r="BS39" s="43"/>
      <c r="BT39" s="43">
        <f>BR39</f>
        <v>1639200</v>
      </c>
      <c r="BU39" s="43"/>
      <c r="BV39" s="43"/>
      <c r="BW39" s="43"/>
      <c r="BX39" s="43">
        <f>BV39</f>
        <v>0</v>
      </c>
      <c r="BY39" s="43"/>
      <c r="BZ39" s="14">
        <f t="shared" ref="BZ39" si="267">BR39+BV39</f>
        <v>1639200</v>
      </c>
      <c r="CA39" s="77">
        <f t="shared" ref="CA39" si="268">BS39+BW39</f>
        <v>0</v>
      </c>
      <c r="CB39" s="77">
        <f t="shared" ref="CB39" si="269">BT39+BX39</f>
        <v>1639200</v>
      </c>
      <c r="CC39" s="77">
        <f t="shared" ref="CC39" si="270">BU39+BY39</f>
        <v>0</v>
      </c>
      <c r="CD39" s="43"/>
      <c r="CE39" s="43"/>
      <c r="CF39" s="43">
        <f>CD39</f>
        <v>0</v>
      </c>
      <c r="CG39" s="43"/>
      <c r="CH39" s="14">
        <f t="shared" ref="CH39" si="271">BZ39+CD39</f>
        <v>1639200</v>
      </c>
      <c r="CI39" s="77">
        <f t="shared" ref="CI39" si="272">CA39+CE39</f>
        <v>0</v>
      </c>
      <c r="CJ39" s="77">
        <f t="shared" ref="CJ39" si="273">CB39+CF39</f>
        <v>1639200</v>
      </c>
      <c r="CK39" s="77">
        <f t="shared" ref="CK39" si="274">CC39+CG39</f>
        <v>0</v>
      </c>
    </row>
    <row r="40" spans="1:89" ht="30" x14ac:dyDescent="0.25">
      <c r="A40" s="116" t="s">
        <v>19</v>
      </c>
      <c r="B40" s="114"/>
      <c r="C40" s="112"/>
      <c r="D40" s="112"/>
      <c r="E40" s="37">
        <v>851</v>
      </c>
      <c r="F40" s="2" t="s">
        <v>16</v>
      </c>
      <c r="G40" s="2" t="s">
        <v>13</v>
      </c>
      <c r="H40" s="3" t="s">
        <v>308</v>
      </c>
      <c r="I40" s="2"/>
      <c r="J40" s="14">
        <f t="shared" ref="J40:M40" si="275">J41+J43+J45</f>
        <v>3484000</v>
      </c>
      <c r="K40" s="14">
        <f t="shared" si="275"/>
        <v>0</v>
      </c>
      <c r="L40" s="14">
        <f t="shared" si="275"/>
        <v>3484000</v>
      </c>
      <c r="M40" s="14">
        <f t="shared" si="275"/>
        <v>0</v>
      </c>
      <c r="N40" s="14">
        <v>0</v>
      </c>
      <c r="O40" s="14">
        <v>0</v>
      </c>
      <c r="P40" s="14"/>
      <c r="Q40" s="14"/>
      <c r="R40" s="14" t="e">
        <f>#REF!-V40</f>
        <v>#REF!</v>
      </c>
      <c r="S40" s="36" t="e">
        <f>#REF!-W40</f>
        <v>#REF!</v>
      </c>
      <c r="T40" s="36" t="e">
        <f>#REF!-X40</f>
        <v>#REF!</v>
      </c>
      <c r="U40" s="36" t="e">
        <f>#REF!-Y40</f>
        <v>#REF!</v>
      </c>
      <c r="V40" s="14">
        <f>V41+V43+V45</f>
        <v>24435100</v>
      </c>
      <c r="W40" s="43">
        <f t="shared" ref="W40:AG40" si="276">W41+W43+W45</f>
        <v>0</v>
      </c>
      <c r="X40" s="43">
        <f t="shared" si="276"/>
        <v>24435100</v>
      </c>
      <c r="Y40" s="43">
        <f t="shared" si="276"/>
        <v>0</v>
      </c>
      <c r="Z40" s="14">
        <f t="shared" si="276"/>
        <v>0</v>
      </c>
      <c r="AA40" s="14">
        <f t="shared" ref="AA40" si="277">AA41+AA43+AA45</f>
        <v>0</v>
      </c>
      <c r="AB40" s="14">
        <f t="shared" ref="AB40" si="278">AB41+AB43+AB45</f>
        <v>0</v>
      </c>
      <c r="AC40" s="14">
        <f t="shared" ref="AC40" si="279">AC41+AC43+AC45</f>
        <v>0</v>
      </c>
      <c r="AD40" s="14">
        <f t="shared" si="276"/>
        <v>24435100</v>
      </c>
      <c r="AE40" s="14">
        <f t="shared" si="276"/>
        <v>0</v>
      </c>
      <c r="AF40" s="14">
        <f t="shared" si="276"/>
        <v>24435100</v>
      </c>
      <c r="AG40" s="14">
        <f t="shared" si="276"/>
        <v>0</v>
      </c>
      <c r="AH40" s="14">
        <f t="shared" ref="AH40:AO40" si="280">AH41+AH43+AH45</f>
        <v>0</v>
      </c>
      <c r="AI40" s="14">
        <f t="shared" si="280"/>
        <v>0</v>
      </c>
      <c r="AJ40" s="14">
        <f t="shared" si="280"/>
        <v>0</v>
      </c>
      <c r="AK40" s="14">
        <f t="shared" si="280"/>
        <v>0</v>
      </c>
      <c r="AL40" s="14">
        <f t="shared" si="280"/>
        <v>24435100</v>
      </c>
      <c r="AM40" s="14">
        <f t="shared" si="280"/>
        <v>0</v>
      </c>
      <c r="AN40" s="14">
        <f t="shared" si="280"/>
        <v>24435100</v>
      </c>
      <c r="AO40" s="14">
        <f t="shared" si="280"/>
        <v>0</v>
      </c>
      <c r="AP40" s="14">
        <f t="shared" ref="AP40:AW40" si="281">AP41+AP43+AP45</f>
        <v>0</v>
      </c>
      <c r="AQ40" s="14">
        <f t="shared" si="281"/>
        <v>0</v>
      </c>
      <c r="AR40" s="14">
        <f t="shared" si="281"/>
        <v>0</v>
      </c>
      <c r="AS40" s="14">
        <f t="shared" si="281"/>
        <v>0</v>
      </c>
      <c r="AT40" s="14">
        <f t="shared" si="281"/>
        <v>24435100</v>
      </c>
      <c r="AU40" s="14">
        <f t="shared" si="281"/>
        <v>0</v>
      </c>
      <c r="AV40" s="14">
        <f t="shared" si="281"/>
        <v>24435100</v>
      </c>
      <c r="AW40" s="14">
        <f t="shared" si="281"/>
        <v>0</v>
      </c>
      <c r="AX40" s="14">
        <f t="shared" ref="AX40:BU40" si="282">AX41+AX43+AX45</f>
        <v>21214600</v>
      </c>
      <c r="AY40" s="43">
        <f t="shared" si="282"/>
        <v>0</v>
      </c>
      <c r="AZ40" s="43">
        <f t="shared" si="282"/>
        <v>21214600</v>
      </c>
      <c r="BA40" s="43">
        <f t="shared" si="282"/>
        <v>0</v>
      </c>
      <c r="BB40" s="14">
        <f t="shared" si="282"/>
        <v>0</v>
      </c>
      <c r="BC40" s="14">
        <f t="shared" si="282"/>
        <v>0</v>
      </c>
      <c r="BD40" s="14">
        <f t="shared" si="282"/>
        <v>0</v>
      </c>
      <c r="BE40" s="14">
        <f t="shared" si="282"/>
        <v>0</v>
      </c>
      <c r="BF40" s="14">
        <f t="shared" si="282"/>
        <v>21214600</v>
      </c>
      <c r="BG40" s="14">
        <f t="shared" si="282"/>
        <v>0</v>
      </c>
      <c r="BH40" s="14">
        <f t="shared" si="282"/>
        <v>21214600</v>
      </c>
      <c r="BI40" s="14">
        <f t="shared" si="282"/>
        <v>0</v>
      </c>
      <c r="BJ40" s="14">
        <f t="shared" ref="BJ40:BQ40" si="283">BJ41+BJ43+BJ45</f>
        <v>0</v>
      </c>
      <c r="BK40" s="14">
        <f t="shared" si="283"/>
        <v>0</v>
      </c>
      <c r="BL40" s="14">
        <f t="shared" si="283"/>
        <v>0</v>
      </c>
      <c r="BM40" s="14">
        <f t="shared" si="283"/>
        <v>0</v>
      </c>
      <c r="BN40" s="14">
        <f t="shared" si="283"/>
        <v>21214600</v>
      </c>
      <c r="BO40" s="14">
        <f t="shared" si="283"/>
        <v>0</v>
      </c>
      <c r="BP40" s="14">
        <f t="shared" si="283"/>
        <v>21214600</v>
      </c>
      <c r="BQ40" s="14">
        <f t="shared" si="283"/>
        <v>0</v>
      </c>
      <c r="BR40" s="14">
        <f t="shared" si="282"/>
        <v>21214600</v>
      </c>
      <c r="BS40" s="43">
        <f t="shared" si="282"/>
        <v>0</v>
      </c>
      <c r="BT40" s="43">
        <f t="shared" si="282"/>
        <v>21214600</v>
      </c>
      <c r="BU40" s="43">
        <f t="shared" si="282"/>
        <v>0</v>
      </c>
      <c r="BV40" s="14">
        <f t="shared" ref="BV40:CC40" si="284">BV41+BV43+BV45</f>
        <v>0</v>
      </c>
      <c r="BW40" s="14">
        <f t="shared" si="284"/>
        <v>0</v>
      </c>
      <c r="BX40" s="14">
        <f t="shared" si="284"/>
        <v>0</v>
      </c>
      <c r="BY40" s="14">
        <f t="shared" si="284"/>
        <v>0</v>
      </c>
      <c r="BZ40" s="14">
        <f t="shared" si="284"/>
        <v>21214600</v>
      </c>
      <c r="CA40" s="14">
        <f t="shared" si="284"/>
        <v>0</v>
      </c>
      <c r="CB40" s="14">
        <f t="shared" si="284"/>
        <v>21214600</v>
      </c>
      <c r="CC40" s="14">
        <f t="shared" si="284"/>
        <v>0</v>
      </c>
      <c r="CD40" s="14">
        <f t="shared" ref="CD40:CK40" si="285">CD41+CD43+CD45</f>
        <v>0</v>
      </c>
      <c r="CE40" s="14">
        <f t="shared" si="285"/>
        <v>0</v>
      </c>
      <c r="CF40" s="14">
        <f t="shared" si="285"/>
        <v>0</v>
      </c>
      <c r="CG40" s="14">
        <f t="shared" si="285"/>
        <v>0</v>
      </c>
      <c r="CH40" s="14">
        <f t="shared" si="285"/>
        <v>21214600</v>
      </c>
      <c r="CI40" s="14">
        <f t="shared" si="285"/>
        <v>0</v>
      </c>
      <c r="CJ40" s="14">
        <f t="shared" si="285"/>
        <v>21214600</v>
      </c>
      <c r="CK40" s="14">
        <f t="shared" si="285"/>
        <v>0</v>
      </c>
    </row>
    <row r="41" spans="1:89" ht="63" customHeight="1" x14ac:dyDescent="0.25">
      <c r="A41" s="116" t="s">
        <v>15</v>
      </c>
      <c r="B41" s="112"/>
      <c r="C41" s="112"/>
      <c r="D41" s="112"/>
      <c r="E41" s="37">
        <v>851</v>
      </c>
      <c r="F41" s="2" t="s">
        <v>11</v>
      </c>
      <c r="G41" s="2" t="s">
        <v>13</v>
      </c>
      <c r="H41" s="3" t="s">
        <v>308</v>
      </c>
      <c r="I41" s="2" t="s">
        <v>17</v>
      </c>
      <c r="J41" s="14">
        <f t="shared" ref="J41:M41" si="286">J42</f>
        <v>3484000</v>
      </c>
      <c r="K41" s="14">
        <f t="shared" si="286"/>
        <v>0</v>
      </c>
      <c r="L41" s="14">
        <f t="shared" si="286"/>
        <v>3484000</v>
      </c>
      <c r="M41" s="14">
        <f t="shared" si="286"/>
        <v>0</v>
      </c>
      <c r="N41" s="14">
        <v>0</v>
      </c>
      <c r="O41" s="14">
        <v>0</v>
      </c>
      <c r="P41" s="14"/>
      <c r="Q41" s="14"/>
      <c r="R41" s="14" t="e">
        <f>#REF!-V41</f>
        <v>#REF!</v>
      </c>
      <c r="S41" s="36" t="e">
        <f>#REF!-W41</f>
        <v>#REF!</v>
      </c>
      <c r="T41" s="36" t="e">
        <f>#REF!-X41</f>
        <v>#REF!</v>
      </c>
      <c r="U41" s="36" t="e">
        <f>#REF!-Y41</f>
        <v>#REF!</v>
      </c>
      <c r="V41" s="14">
        <f t="shared" ref="V41:CG41" si="287">V42</f>
        <v>18499000</v>
      </c>
      <c r="W41" s="43">
        <f t="shared" si="287"/>
        <v>0</v>
      </c>
      <c r="X41" s="43">
        <f t="shared" si="287"/>
        <v>18499000</v>
      </c>
      <c r="Y41" s="43">
        <f t="shared" si="287"/>
        <v>0</v>
      </c>
      <c r="Z41" s="14">
        <f t="shared" si="287"/>
        <v>0</v>
      </c>
      <c r="AA41" s="14">
        <f t="shared" si="287"/>
        <v>0</v>
      </c>
      <c r="AB41" s="14">
        <f t="shared" si="287"/>
        <v>0</v>
      </c>
      <c r="AC41" s="14">
        <f t="shared" si="287"/>
        <v>0</v>
      </c>
      <c r="AD41" s="14">
        <f t="shared" si="287"/>
        <v>18499000</v>
      </c>
      <c r="AE41" s="14">
        <f t="shared" si="287"/>
        <v>0</v>
      </c>
      <c r="AF41" s="14">
        <f t="shared" si="287"/>
        <v>18499000</v>
      </c>
      <c r="AG41" s="14">
        <f t="shared" si="287"/>
        <v>0</v>
      </c>
      <c r="AH41" s="14">
        <f t="shared" si="287"/>
        <v>0</v>
      </c>
      <c r="AI41" s="14">
        <f t="shared" si="287"/>
        <v>0</v>
      </c>
      <c r="AJ41" s="14">
        <f t="shared" si="287"/>
        <v>0</v>
      </c>
      <c r="AK41" s="14">
        <f t="shared" si="287"/>
        <v>0</v>
      </c>
      <c r="AL41" s="14">
        <f t="shared" si="287"/>
        <v>18499000</v>
      </c>
      <c r="AM41" s="14">
        <f t="shared" si="287"/>
        <v>0</v>
      </c>
      <c r="AN41" s="14">
        <f t="shared" si="287"/>
        <v>18499000</v>
      </c>
      <c r="AO41" s="14">
        <f t="shared" si="287"/>
        <v>0</v>
      </c>
      <c r="AP41" s="14">
        <f t="shared" si="287"/>
        <v>0</v>
      </c>
      <c r="AQ41" s="14">
        <f t="shared" si="287"/>
        <v>0</v>
      </c>
      <c r="AR41" s="14">
        <f t="shared" si="287"/>
        <v>0</v>
      </c>
      <c r="AS41" s="14">
        <f t="shared" si="287"/>
        <v>0</v>
      </c>
      <c r="AT41" s="14">
        <f t="shared" si="287"/>
        <v>18499000</v>
      </c>
      <c r="AU41" s="14">
        <f t="shared" si="287"/>
        <v>0</v>
      </c>
      <c r="AV41" s="14">
        <f t="shared" si="287"/>
        <v>18499000</v>
      </c>
      <c r="AW41" s="14">
        <f t="shared" si="287"/>
        <v>0</v>
      </c>
      <c r="AX41" s="14">
        <f t="shared" si="287"/>
        <v>18389600</v>
      </c>
      <c r="AY41" s="43">
        <f t="shared" si="287"/>
        <v>0</v>
      </c>
      <c r="AZ41" s="43">
        <f t="shared" si="287"/>
        <v>18389600</v>
      </c>
      <c r="BA41" s="43">
        <f t="shared" si="287"/>
        <v>0</v>
      </c>
      <c r="BB41" s="14">
        <f t="shared" si="287"/>
        <v>0</v>
      </c>
      <c r="BC41" s="14">
        <f t="shared" si="287"/>
        <v>0</v>
      </c>
      <c r="BD41" s="14">
        <f t="shared" si="287"/>
        <v>0</v>
      </c>
      <c r="BE41" s="14">
        <f t="shared" si="287"/>
        <v>0</v>
      </c>
      <c r="BF41" s="14">
        <f t="shared" si="287"/>
        <v>18389600</v>
      </c>
      <c r="BG41" s="14">
        <f t="shared" si="287"/>
        <v>0</v>
      </c>
      <c r="BH41" s="14">
        <f t="shared" si="287"/>
        <v>18389600</v>
      </c>
      <c r="BI41" s="14">
        <f t="shared" si="287"/>
        <v>0</v>
      </c>
      <c r="BJ41" s="14">
        <f t="shared" si="287"/>
        <v>0</v>
      </c>
      <c r="BK41" s="14">
        <f t="shared" si="287"/>
        <v>0</v>
      </c>
      <c r="BL41" s="14">
        <f t="shared" si="287"/>
        <v>0</v>
      </c>
      <c r="BM41" s="14">
        <f t="shared" si="287"/>
        <v>0</v>
      </c>
      <c r="BN41" s="14">
        <f t="shared" si="287"/>
        <v>18389600</v>
      </c>
      <c r="BO41" s="14">
        <f t="shared" si="287"/>
        <v>0</v>
      </c>
      <c r="BP41" s="14">
        <f t="shared" si="287"/>
        <v>18389600</v>
      </c>
      <c r="BQ41" s="14">
        <f t="shared" si="287"/>
        <v>0</v>
      </c>
      <c r="BR41" s="14">
        <f t="shared" si="287"/>
        <v>18389600</v>
      </c>
      <c r="BS41" s="43">
        <f t="shared" si="287"/>
        <v>0</v>
      </c>
      <c r="BT41" s="43">
        <f t="shared" si="287"/>
        <v>18389600</v>
      </c>
      <c r="BU41" s="43">
        <f t="shared" si="287"/>
        <v>0</v>
      </c>
      <c r="BV41" s="14">
        <f t="shared" si="287"/>
        <v>0</v>
      </c>
      <c r="BW41" s="14">
        <f t="shared" si="287"/>
        <v>0</v>
      </c>
      <c r="BX41" s="14">
        <f t="shared" si="287"/>
        <v>0</v>
      </c>
      <c r="BY41" s="14">
        <f t="shared" si="287"/>
        <v>0</v>
      </c>
      <c r="BZ41" s="14">
        <f t="shared" si="287"/>
        <v>18389600</v>
      </c>
      <c r="CA41" s="14">
        <f t="shared" si="287"/>
        <v>0</v>
      </c>
      <c r="CB41" s="14">
        <f t="shared" si="287"/>
        <v>18389600</v>
      </c>
      <c r="CC41" s="14">
        <f t="shared" si="287"/>
        <v>0</v>
      </c>
      <c r="CD41" s="14">
        <f t="shared" si="287"/>
        <v>0</v>
      </c>
      <c r="CE41" s="14">
        <f t="shared" si="287"/>
        <v>0</v>
      </c>
      <c r="CF41" s="14">
        <f t="shared" si="287"/>
        <v>0</v>
      </c>
      <c r="CG41" s="14">
        <f t="shared" si="287"/>
        <v>0</v>
      </c>
      <c r="CH41" s="14">
        <f t="shared" ref="CH41:CK41" si="288">CH42</f>
        <v>18389600</v>
      </c>
      <c r="CI41" s="14">
        <f t="shared" si="288"/>
        <v>0</v>
      </c>
      <c r="CJ41" s="14">
        <f t="shared" si="288"/>
        <v>18389600</v>
      </c>
      <c r="CK41" s="14">
        <f t="shared" si="288"/>
        <v>0</v>
      </c>
    </row>
    <row r="42" spans="1:89" ht="30" x14ac:dyDescent="0.25">
      <c r="A42" s="116" t="s">
        <v>261</v>
      </c>
      <c r="B42" s="112"/>
      <c r="C42" s="112"/>
      <c r="D42" s="112"/>
      <c r="E42" s="37">
        <v>851</v>
      </c>
      <c r="F42" s="2" t="s">
        <v>11</v>
      </c>
      <c r="G42" s="2" t="s">
        <v>13</v>
      </c>
      <c r="H42" s="3" t="s">
        <v>308</v>
      </c>
      <c r="I42" s="2" t="s">
        <v>18</v>
      </c>
      <c r="J42" s="43">
        <v>3484000</v>
      </c>
      <c r="K42" s="43"/>
      <c r="L42" s="43">
        <f>J42</f>
        <v>3484000</v>
      </c>
      <c r="M42" s="43"/>
      <c r="N42" s="14">
        <v>0</v>
      </c>
      <c r="O42" s="14">
        <v>0</v>
      </c>
      <c r="P42" s="77"/>
      <c r="Q42" s="77"/>
      <c r="R42" s="14" t="e">
        <f>#REF!-V42</f>
        <v>#REF!</v>
      </c>
      <c r="S42" s="36" t="e">
        <f>#REF!-W42</f>
        <v>#REF!</v>
      </c>
      <c r="T42" s="36" t="e">
        <f>#REF!-X42</f>
        <v>#REF!</v>
      </c>
      <c r="U42" s="36" t="e">
        <f>#REF!-Y42</f>
        <v>#REF!</v>
      </c>
      <c r="V42" s="14">
        <v>18499000</v>
      </c>
      <c r="W42" s="43"/>
      <c r="X42" s="43">
        <f>V42</f>
        <v>18499000</v>
      </c>
      <c r="Y42" s="43"/>
      <c r="Z42" s="14"/>
      <c r="AA42" s="43"/>
      <c r="AB42" s="43">
        <f>Z42</f>
        <v>0</v>
      </c>
      <c r="AC42" s="43"/>
      <c r="AD42" s="14">
        <f>V42+Z42</f>
        <v>18499000</v>
      </c>
      <c r="AE42" s="77">
        <f>W42+AA42</f>
        <v>0</v>
      </c>
      <c r="AF42" s="77">
        <f>X42+AB42</f>
        <v>18499000</v>
      </c>
      <c r="AG42" s="77">
        <f>Y42+AC42</f>
        <v>0</v>
      </c>
      <c r="AH42" s="14"/>
      <c r="AI42" s="43"/>
      <c r="AJ42" s="43">
        <f>AH42</f>
        <v>0</v>
      </c>
      <c r="AK42" s="43"/>
      <c r="AL42" s="14">
        <f>AD42+AH42</f>
        <v>18499000</v>
      </c>
      <c r="AM42" s="77">
        <f>AE42+AI42</f>
        <v>0</v>
      </c>
      <c r="AN42" s="77">
        <f>AF42+AJ42</f>
        <v>18499000</v>
      </c>
      <c r="AO42" s="77">
        <f>AG42+AK42</f>
        <v>0</v>
      </c>
      <c r="AP42" s="14"/>
      <c r="AQ42" s="43"/>
      <c r="AR42" s="43">
        <f>AP42</f>
        <v>0</v>
      </c>
      <c r="AS42" s="43"/>
      <c r="AT42" s="14">
        <f>AL42+AP42</f>
        <v>18499000</v>
      </c>
      <c r="AU42" s="77">
        <f>AM42+AQ42</f>
        <v>0</v>
      </c>
      <c r="AV42" s="77">
        <f>AN42+AR42</f>
        <v>18499000</v>
      </c>
      <c r="AW42" s="77">
        <f>AO42+AS42</f>
        <v>0</v>
      </c>
      <c r="AX42" s="14">
        <v>18389600</v>
      </c>
      <c r="AY42" s="43"/>
      <c r="AZ42" s="43">
        <f>AX42</f>
        <v>18389600</v>
      </c>
      <c r="BA42" s="43"/>
      <c r="BB42" s="43"/>
      <c r="BC42" s="43"/>
      <c r="BD42" s="43">
        <f>BB42</f>
        <v>0</v>
      </c>
      <c r="BE42" s="43"/>
      <c r="BF42" s="14">
        <f t="shared" ref="BF42" si="289">AX42+BB42</f>
        <v>18389600</v>
      </c>
      <c r="BG42" s="77">
        <f t="shared" ref="BG42" si="290">AY42+BC42</f>
        <v>0</v>
      </c>
      <c r="BH42" s="77">
        <f t="shared" ref="BH42" si="291">AZ42+BD42</f>
        <v>18389600</v>
      </c>
      <c r="BI42" s="77">
        <f t="shared" ref="BI42" si="292">BA42+BE42</f>
        <v>0</v>
      </c>
      <c r="BJ42" s="43"/>
      <c r="BK42" s="43"/>
      <c r="BL42" s="43">
        <f>BJ42</f>
        <v>0</v>
      </c>
      <c r="BM42" s="43"/>
      <c r="BN42" s="14">
        <f t="shared" ref="BN42" si="293">BF42+BJ42</f>
        <v>18389600</v>
      </c>
      <c r="BO42" s="77">
        <f t="shared" ref="BO42" si="294">BG42+BK42</f>
        <v>0</v>
      </c>
      <c r="BP42" s="77">
        <f t="shared" ref="BP42" si="295">BH42+BL42</f>
        <v>18389600</v>
      </c>
      <c r="BQ42" s="77">
        <f t="shared" ref="BQ42" si="296">BI42+BM42</f>
        <v>0</v>
      </c>
      <c r="BR42" s="14">
        <v>18389600</v>
      </c>
      <c r="BS42" s="43"/>
      <c r="BT42" s="43">
        <f>BR42</f>
        <v>18389600</v>
      </c>
      <c r="BU42" s="43"/>
      <c r="BV42" s="43"/>
      <c r="BW42" s="43"/>
      <c r="BX42" s="43">
        <f>BV42</f>
        <v>0</v>
      </c>
      <c r="BY42" s="43"/>
      <c r="BZ42" s="14">
        <f t="shared" ref="BZ42" si="297">BR42+BV42</f>
        <v>18389600</v>
      </c>
      <c r="CA42" s="77">
        <f t="shared" ref="CA42" si="298">BS42+BW42</f>
        <v>0</v>
      </c>
      <c r="CB42" s="77">
        <f t="shared" ref="CB42" si="299">BT42+BX42</f>
        <v>18389600</v>
      </c>
      <c r="CC42" s="77">
        <f t="shared" ref="CC42" si="300">BU42+BY42</f>
        <v>0</v>
      </c>
      <c r="CD42" s="43"/>
      <c r="CE42" s="43"/>
      <c r="CF42" s="43">
        <f>CD42</f>
        <v>0</v>
      </c>
      <c r="CG42" s="43"/>
      <c r="CH42" s="14">
        <f t="shared" ref="CH42" si="301">BZ42+CD42</f>
        <v>18389600</v>
      </c>
      <c r="CI42" s="77">
        <f t="shared" ref="CI42" si="302">CA42+CE42</f>
        <v>0</v>
      </c>
      <c r="CJ42" s="77">
        <f t="shared" ref="CJ42" si="303">CB42+CF42</f>
        <v>18389600</v>
      </c>
      <c r="CK42" s="77">
        <f t="shared" ref="CK42" si="304">CC42+CG42</f>
        <v>0</v>
      </c>
    </row>
    <row r="43" spans="1:89" ht="30" hidden="1" x14ac:dyDescent="0.25">
      <c r="A43" s="116" t="s">
        <v>20</v>
      </c>
      <c r="B43" s="112"/>
      <c r="C43" s="112"/>
      <c r="D43" s="112"/>
      <c r="E43" s="37">
        <v>851</v>
      </c>
      <c r="F43" s="2" t="s">
        <v>11</v>
      </c>
      <c r="G43" s="2" t="s">
        <v>13</v>
      </c>
      <c r="H43" s="3" t="s">
        <v>308</v>
      </c>
      <c r="I43" s="2" t="s">
        <v>21</v>
      </c>
      <c r="J43" s="14">
        <f t="shared" ref="J43:M43" si="305">J44</f>
        <v>0</v>
      </c>
      <c r="K43" s="14">
        <f t="shared" si="305"/>
        <v>0</v>
      </c>
      <c r="L43" s="14">
        <f t="shared" si="305"/>
        <v>0</v>
      </c>
      <c r="M43" s="14">
        <f t="shared" si="305"/>
        <v>0</v>
      </c>
      <c r="N43" s="14">
        <v>0</v>
      </c>
      <c r="O43" s="14">
        <v>0</v>
      </c>
      <c r="P43" s="14"/>
      <c r="Q43" s="14"/>
      <c r="R43" s="14" t="e">
        <f>#REF!-V43</f>
        <v>#REF!</v>
      </c>
      <c r="S43" s="36" t="e">
        <f>#REF!-W43</f>
        <v>#REF!</v>
      </c>
      <c r="T43" s="36" t="e">
        <f>#REF!-X43</f>
        <v>#REF!</v>
      </c>
      <c r="U43" s="36" t="e">
        <f>#REF!-Y43</f>
        <v>#REF!</v>
      </c>
      <c r="V43" s="14">
        <f t="shared" ref="V43:CG43" si="306">V44</f>
        <v>5851400</v>
      </c>
      <c r="W43" s="43">
        <f t="shared" si="306"/>
        <v>0</v>
      </c>
      <c r="X43" s="43">
        <f t="shared" si="306"/>
        <v>5851400</v>
      </c>
      <c r="Y43" s="43">
        <f t="shared" si="306"/>
        <v>0</v>
      </c>
      <c r="Z43" s="14">
        <f t="shared" si="306"/>
        <v>0</v>
      </c>
      <c r="AA43" s="14">
        <f t="shared" si="306"/>
        <v>0</v>
      </c>
      <c r="AB43" s="14">
        <f t="shared" si="306"/>
        <v>0</v>
      </c>
      <c r="AC43" s="14">
        <f t="shared" si="306"/>
        <v>0</v>
      </c>
      <c r="AD43" s="14">
        <f t="shared" si="306"/>
        <v>5851400</v>
      </c>
      <c r="AE43" s="14">
        <f t="shared" si="306"/>
        <v>0</v>
      </c>
      <c r="AF43" s="14">
        <f t="shared" si="306"/>
        <v>5851400</v>
      </c>
      <c r="AG43" s="14">
        <f t="shared" si="306"/>
        <v>0</v>
      </c>
      <c r="AH43" s="14">
        <f t="shared" si="306"/>
        <v>0</v>
      </c>
      <c r="AI43" s="14">
        <f t="shared" si="306"/>
        <v>0</v>
      </c>
      <c r="AJ43" s="14">
        <f t="shared" si="306"/>
        <v>0</v>
      </c>
      <c r="AK43" s="14">
        <f t="shared" si="306"/>
        <v>0</v>
      </c>
      <c r="AL43" s="14">
        <f t="shared" si="306"/>
        <v>5851400</v>
      </c>
      <c r="AM43" s="14">
        <f t="shared" si="306"/>
        <v>0</v>
      </c>
      <c r="AN43" s="14">
        <f t="shared" si="306"/>
        <v>5851400</v>
      </c>
      <c r="AO43" s="14">
        <f t="shared" si="306"/>
        <v>0</v>
      </c>
      <c r="AP43" s="14">
        <f t="shared" si="306"/>
        <v>0</v>
      </c>
      <c r="AQ43" s="14">
        <f t="shared" si="306"/>
        <v>0</v>
      </c>
      <c r="AR43" s="14">
        <f t="shared" si="306"/>
        <v>0</v>
      </c>
      <c r="AS43" s="14">
        <f t="shared" si="306"/>
        <v>0</v>
      </c>
      <c r="AT43" s="14">
        <f t="shared" si="306"/>
        <v>5851400</v>
      </c>
      <c r="AU43" s="14">
        <f t="shared" si="306"/>
        <v>0</v>
      </c>
      <c r="AV43" s="14">
        <f t="shared" si="306"/>
        <v>5851400</v>
      </c>
      <c r="AW43" s="14">
        <f t="shared" si="306"/>
        <v>0</v>
      </c>
      <c r="AX43" s="14">
        <f t="shared" si="306"/>
        <v>2781000</v>
      </c>
      <c r="AY43" s="43">
        <f t="shared" si="306"/>
        <v>0</v>
      </c>
      <c r="AZ43" s="43">
        <f t="shared" si="306"/>
        <v>2781000</v>
      </c>
      <c r="BA43" s="43">
        <f t="shared" si="306"/>
        <v>0</v>
      </c>
      <c r="BB43" s="14">
        <f t="shared" si="306"/>
        <v>0</v>
      </c>
      <c r="BC43" s="14">
        <f t="shared" si="306"/>
        <v>0</v>
      </c>
      <c r="BD43" s="14">
        <f t="shared" si="306"/>
        <v>0</v>
      </c>
      <c r="BE43" s="14">
        <f t="shared" si="306"/>
        <v>0</v>
      </c>
      <c r="BF43" s="14">
        <f t="shared" si="306"/>
        <v>2781000</v>
      </c>
      <c r="BG43" s="14">
        <f t="shared" si="306"/>
        <v>0</v>
      </c>
      <c r="BH43" s="14">
        <f t="shared" si="306"/>
        <v>2781000</v>
      </c>
      <c r="BI43" s="14">
        <f t="shared" si="306"/>
        <v>0</v>
      </c>
      <c r="BJ43" s="14">
        <f t="shared" si="306"/>
        <v>0</v>
      </c>
      <c r="BK43" s="14">
        <f t="shared" si="306"/>
        <v>0</v>
      </c>
      <c r="BL43" s="14">
        <f t="shared" si="306"/>
        <v>0</v>
      </c>
      <c r="BM43" s="14">
        <f t="shared" si="306"/>
        <v>0</v>
      </c>
      <c r="BN43" s="14">
        <f t="shared" si="306"/>
        <v>2781000</v>
      </c>
      <c r="BO43" s="14">
        <f t="shared" si="306"/>
        <v>0</v>
      </c>
      <c r="BP43" s="14">
        <f t="shared" si="306"/>
        <v>2781000</v>
      </c>
      <c r="BQ43" s="14">
        <f t="shared" si="306"/>
        <v>0</v>
      </c>
      <c r="BR43" s="14">
        <f t="shared" si="306"/>
        <v>2781000</v>
      </c>
      <c r="BS43" s="43">
        <f t="shared" si="306"/>
        <v>0</v>
      </c>
      <c r="BT43" s="43">
        <f t="shared" si="306"/>
        <v>2781000</v>
      </c>
      <c r="BU43" s="43">
        <f t="shared" si="306"/>
        <v>0</v>
      </c>
      <c r="BV43" s="14">
        <f t="shared" si="306"/>
        <v>0</v>
      </c>
      <c r="BW43" s="14">
        <f t="shared" si="306"/>
        <v>0</v>
      </c>
      <c r="BX43" s="14">
        <f t="shared" si="306"/>
        <v>0</v>
      </c>
      <c r="BY43" s="14">
        <f t="shared" si="306"/>
        <v>0</v>
      </c>
      <c r="BZ43" s="14">
        <f t="shared" si="306"/>
        <v>2781000</v>
      </c>
      <c r="CA43" s="14">
        <f t="shared" si="306"/>
        <v>0</v>
      </c>
      <c r="CB43" s="14">
        <f t="shared" si="306"/>
        <v>2781000</v>
      </c>
      <c r="CC43" s="14">
        <f t="shared" si="306"/>
        <v>0</v>
      </c>
      <c r="CD43" s="14">
        <f t="shared" si="306"/>
        <v>0</v>
      </c>
      <c r="CE43" s="14">
        <f t="shared" si="306"/>
        <v>0</v>
      </c>
      <c r="CF43" s="14">
        <f t="shared" si="306"/>
        <v>0</v>
      </c>
      <c r="CG43" s="14">
        <f t="shared" si="306"/>
        <v>0</v>
      </c>
      <c r="CH43" s="14">
        <f t="shared" ref="CH43:CK43" si="307">CH44</f>
        <v>2781000</v>
      </c>
      <c r="CI43" s="14">
        <f t="shared" si="307"/>
        <v>0</v>
      </c>
      <c r="CJ43" s="14">
        <f t="shared" si="307"/>
        <v>2781000</v>
      </c>
      <c r="CK43" s="14">
        <f t="shared" si="307"/>
        <v>0</v>
      </c>
    </row>
    <row r="44" spans="1:89" ht="30" hidden="1" x14ac:dyDescent="0.25">
      <c r="A44" s="116" t="s">
        <v>9</v>
      </c>
      <c r="B44" s="112"/>
      <c r="C44" s="112"/>
      <c r="D44" s="112"/>
      <c r="E44" s="37">
        <v>851</v>
      </c>
      <c r="F44" s="2" t="s">
        <v>11</v>
      </c>
      <c r="G44" s="2" t="s">
        <v>13</v>
      </c>
      <c r="H44" s="3" t="s">
        <v>308</v>
      </c>
      <c r="I44" s="2" t="s">
        <v>22</v>
      </c>
      <c r="J44" s="43"/>
      <c r="K44" s="43"/>
      <c r="L44" s="43">
        <f>J44</f>
        <v>0</v>
      </c>
      <c r="M44" s="43"/>
      <c r="N44" s="14">
        <v>0</v>
      </c>
      <c r="O44" s="14">
        <v>0</v>
      </c>
      <c r="P44" s="77"/>
      <c r="Q44" s="77"/>
      <c r="R44" s="14" t="e">
        <f>#REF!-V44</f>
        <v>#REF!</v>
      </c>
      <c r="S44" s="36" t="e">
        <f>#REF!-W44</f>
        <v>#REF!</v>
      </c>
      <c r="T44" s="36" t="e">
        <f>#REF!-X44</f>
        <v>#REF!</v>
      </c>
      <c r="U44" s="36" t="e">
        <f>#REF!-Y44</f>
        <v>#REF!</v>
      </c>
      <c r="V44" s="14">
        <v>5851400</v>
      </c>
      <c r="W44" s="43"/>
      <c r="X44" s="43">
        <f>V44</f>
        <v>5851400</v>
      </c>
      <c r="Y44" s="43"/>
      <c r="Z44" s="14"/>
      <c r="AA44" s="43"/>
      <c r="AB44" s="43">
        <f>Z44</f>
        <v>0</v>
      </c>
      <c r="AC44" s="43"/>
      <c r="AD44" s="14">
        <f>V44+Z44</f>
        <v>5851400</v>
      </c>
      <c r="AE44" s="77">
        <f>W44+AA44</f>
        <v>0</v>
      </c>
      <c r="AF44" s="77">
        <f>X44+AB44</f>
        <v>5851400</v>
      </c>
      <c r="AG44" s="77">
        <f>Y44+AC44</f>
        <v>0</v>
      </c>
      <c r="AH44" s="14"/>
      <c r="AI44" s="43"/>
      <c r="AJ44" s="43">
        <f>AH44</f>
        <v>0</v>
      </c>
      <c r="AK44" s="43"/>
      <c r="AL44" s="14">
        <f>AD44+AH44</f>
        <v>5851400</v>
      </c>
      <c r="AM44" s="77">
        <f>AE44+AI44</f>
        <v>0</v>
      </c>
      <c r="AN44" s="77">
        <f>AF44+AJ44</f>
        <v>5851400</v>
      </c>
      <c r="AO44" s="77">
        <f>AG44+AK44</f>
        <v>0</v>
      </c>
      <c r="AP44" s="14"/>
      <c r="AQ44" s="43"/>
      <c r="AR44" s="43">
        <f>AP44</f>
        <v>0</v>
      </c>
      <c r="AS44" s="43"/>
      <c r="AT44" s="14">
        <f>AL44+AP44</f>
        <v>5851400</v>
      </c>
      <c r="AU44" s="77">
        <f>AM44+AQ44</f>
        <v>0</v>
      </c>
      <c r="AV44" s="77">
        <f>AN44+AR44</f>
        <v>5851400</v>
      </c>
      <c r="AW44" s="77">
        <f>AO44+AS44</f>
        <v>0</v>
      </c>
      <c r="AX44" s="14">
        <v>2781000</v>
      </c>
      <c r="AY44" s="43"/>
      <c r="AZ44" s="43">
        <f>AX44</f>
        <v>2781000</v>
      </c>
      <c r="BA44" s="43"/>
      <c r="BB44" s="43"/>
      <c r="BC44" s="43"/>
      <c r="BD44" s="43">
        <f>BB44</f>
        <v>0</v>
      </c>
      <c r="BE44" s="43"/>
      <c r="BF44" s="14">
        <f t="shared" ref="BF44" si="308">AX44+BB44</f>
        <v>2781000</v>
      </c>
      <c r="BG44" s="77">
        <f t="shared" ref="BG44" si="309">AY44+BC44</f>
        <v>0</v>
      </c>
      <c r="BH44" s="77">
        <f t="shared" ref="BH44" si="310">AZ44+BD44</f>
        <v>2781000</v>
      </c>
      <c r="BI44" s="77">
        <f t="shared" ref="BI44" si="311">BA44+BE44</f>
        <v>0</v>
      </c>
      <c r="BJ44" s="43"/>
      <c r="BK44" s="43"/>
      <c r="BL44" s="43">
        <f>BJ44</f>
        <v>0</v>
      </c>
      <c r="BM44" s="43"/>
      <c r="BN44" s="14">
        <f t="shared" ref="BN44" si="312">BF44+BJ44</f>
        <v>2781000</v>
      </c>
      <c r="BO44" s="77">
        <f t="shared" ref="BO44" si="313">BG44+BK44</f>
        <v>0</v>
      </c>
      <c r="BP44" s="77">
        <f t="shared" ref="BP44" si="314">BH44+BL44</f>
        <v>2781000</v>
      </c>
      <c r="BQ44" s="77">
        <f t="shared" ref="BQ44" si="315">BI44+BM44</f>
        <v>0</v>
      </c>
      <c r="BR44" s="14">
        <v>2781000</v>
      </c>
      <c r="BS44" s="43"/>
      <c r="BT44" s="43">
        <f>BR44</f>
        <v>2781000</v>
      </c>
      <c r="BU44" s="43"/>
      <c r="BV44" s="43"/>
      <c r="BW44" s="43"/>
      <c r="BX44" s="43">
        <f>BV44</f>
        <v>0</v>
      </c>
      <c r="BY44" s="43"/>
      <c r="BZ44" s="14">
        <f t="shared" ref="BZ44" si="316">BR44+BV44</f>
        <v>2781000</v>
      </c>
      <c r="CA44" s="77">
        <f t="shared" ref="CA44" si="317">BS44+BW44</f>
        <v>0</v>
      </c>
      <c r="CB44" s="77">
        <f t="shared" ref="CB44" si="318">BT44+BX44</f>
        <v>2781000</v>
      </c>
      <c r="CC44" s="77">
        <f t="shared" ref="CC44" si="319">BU44+BY44</f>
        <v>0</v>
      </c>
      <c r="CD44" s="43"/>
      <c r="CE44" s="43"/>
      <c r="CF44" s="43">
        <f>CD44</f>
        <v>0</v>
      </c>
      <c r="CG44" s="43"/>
      <c r="CH44" s="14">
        <f t="shared" ref="CH44" si="320">BZ44+CD44</f>
        <v>2781000</v>
      </c>
      <c r="CI44" s="77">
        <f t="shared" ref="CI44" si="321">CA44+CE44</f>
        <v>0</v>
      </c>
      <c r="CJ44" s="77">
        <f t="shared" ref="CJ44" si="322">CB44+CF44</f>
        <v>2781000</v>
      </c>
      <c r="CK44" s="77">
        <f t="shared" ref="CK44" si="323">CC44+CG44</f>
        <v>0</v>
      </c>
    </row>
    <row r="45" spans="1:89" hidden="1" x14ac:dyDescent="0.25">
      <c r="A45" s="116" t="s">
        <v>23</v>
      </c>
      <c r="B45" s="112"/>
      <c r="C45" s="112"/>
      <c r="D45" s="112"/>
      <c r="E45" s="37">
        <v>851</v>
      </c>
      <c r="F45" s="2" t="s">
        <v>11</v>
      </c>
      <c r="G45" s="2" t="s">
        <v>13</v>
      </c>
      <c r="H45" s="3" t="s">
        <v>308</v>
      </c>
      <c r="I45" s="2" t="s">
        <v>24</v>
      </c>
      <c r="J45" s="14">
        <f t="shared" ref="J45:M45" si="324">J46</f>
        <v>0</v>
      </c>
      <c r="K45" s="14">
        <f t="shared" si="324"/>
        <v>0</v>
      </c>
      <c r="L45" s="14">
        <f t="shared" si="324"/>
        <v>0</v>
      </c>
      <c r="M45" s="14">
        <f t="shared" si="324"/>
        <v>0</v>
      </c>
      <c r="N45" s="14">
        <v>0</v>
      </c>
      <c r="O45" s="14">
        <v>0</v>
      </c>
      <c r="P45" s="14"/>
      <c r="Q45" s="14"/>
      <c r="R45" s="14" t="e">
        <f>#REF!-V45</f>
        <v>#REF!</v>
      </c>
      <c r="S45" s="36" t="e">
        <f>#REF!-W45</f>
        <v>#REF!</v>
      </c>
      <c r="T45" s="36" t="e">
        <f>#REF!-X45</f>
        <v>#REF!</v>
      </c>
      <c r="U45" s="36" t="e">
        <f>#REF!-Y45</f>
        <v>#REF!</v>
      </c>
      <c r="V45" s="14">
        <f t="shared" ref="V45:CG45" si="325">V46</f>
        <v>84700</v>
      </c>
      <c r="W45" s="43">
        <f t="shared" si="325"/>
        <v>0</v>
      </c>
      <c r="X45" s="43">
        <f t="shared" si="325"/>
        <v>84700</v>
      </c>
      <c r="Y45" s="43">
        <f t="shared" si="325"/>
        <v>0</v>
      </c>
      <c r="Z45" s="14">
        <f t="shared" si="325"/>
        <v>0</v>
      </c>
      <c r="AA45" s="14">
        <f t="shared" si="325"/>
        <v>0</v>
      </c>
      <c r="AB45" s="14">
        <f t="shared" si="325"/>
        <v>0</v>
      </c>
      <c r="AC45" s="14">
        <f t="shared" si="325"/>
        <v>0</v>
      </c>
      <c r="AD45" s="14">
        <f t="shared" si="325"/>
        <v>84700</v>
      </c>
      <c r="AE45" s="14">
        <f t="shared" si="325"/>
        <v>0</v>
      </c>
      <c r="AF45" s="14">
        <f t="shared" si="325"/>
        <v>84700</v>
      </c>
      <c r="AG45" s="14">
        <f t="shared" si="325"/>
        <v>0</v>
      </c>
      <c r="AH45" s="14">
        <f t="shared" si="325"/>
        <v>0</v>
      </c>
      <c r="AI45" s="14">
        <f t="shared" si="325"/>
        <v>0</v>
      </c>
      <c r="AJ45" s="14">
        <f t="shared" si="325"/>
        <v>0</v>
      </c>
      <c r="AK45" s="14">
        <f t="shared" si="325"/>
        <v>0</v>
      </c>
      <c r="AL45" s="14">
        <f t="shared" si="325"/>
        <v>84700</v>
      </c>
      <c r="AM45" s="14">
        <f t="shared" si="325"/>
        <v>0</v>
      </c>
      <c r="AN45" s="14">
        <f t="shared" si="325"/>
        <v>84700</v>
      </c>
      <c r="AO45" s="14">
        <f t="shared" si="325"/>
        <v>0</v>
      </c>
      <c r="AP45" s="14">
        <f t="shared" si="325"/>
        <v>0</v>
      </c>
      <c r="AQ45" s="14">
        <f t="shared" si="325"/>
        <v>0</v>
      </c>
      <c r="AR45" s="14">
        <f t="shared" si="325"/>
        <v>0</v>
      </c>
      <c r="AS45" s="14">
        <f t="shared" si="325"/>
        <v>0</v>
      </c>
      <c r="AT45" s="14">
        <f t="shared" si="325"/>
        <v>84700</v>
      </c>
      <c r="AU45" s="14">
        <f t="shared" si="325"/>
        <v>0</v>
      </c>
      <c r="AV45" s="14">
        <f t="shared" si="325"/>
        <v>84700</v>
      </c>
      <c r="AW45" s="14">
        <f t="shared" si="325"/>
        <v>0</v>
      </c>
      <c r="AX45" s="14">
        <f t="shared" si="325"/>
        <v>44000</v>
      </c>
      <c r="AY45" s="43">
        <f t="shared" si="325"/>
        <v>0</v>
      </c>
      <c r="AZ45" s="43">
        <f t="shared" si="325"/>
        <v>44000</v>
      </c>
      <c r="BA45" s="43">
        <f t="shared" si="325"/>
        <v>0</v>
      </c>
      <c r="BB45" s="14">
        <f t="shared" si="325"/>
        <v>0</v>
      </c>
      <c r="BC45" s="14">
        <f t="shared" si="325"/>
        <v>0</v>
      </c>
      <c r="BD45" s="14">
        <f t="shared" si="325"/>
        <v>0</v>
      </c>
      <c r="BE45" s="14">
        <f t="shared" si="325"/>
        <v>0</v>
      </c>
      <c r="BF45" s="14">
        <f t="shared" si="325"/>
        <v>44000</v>
      </c>
      <c r="BG45" s="14">
        <f t="shared" si="325"/>
        <v>0</v>
      </c>
      <c r="BH45" s="14">
        <f t="shared" si="325"/>
        <v>44000</v>
      </c>
      <c r="BI45" s="14">
        <f t="shared" si="325"/>
        <v>0</v>
      </c>
      <c r="BJ45" s="14">
        <f t="shared" si="325"/>
        <v>0</v>
      </c>
      <c r="BK45" s="14">
        <f t="shared" si="325"/>
        <v>0</v>
      </c>
      <c r="BL45" s="14">
        <f t="shared" si="325"/>
        <v>0</v>
      </c>
      <c r="BM45" s="14">
        <f t="shared" si="325"/>
        <v>0</v>
      </c>
      <c r="BN45" s="14">
        <f t="shared" si="325"/>
        <v>44000</v>
      </c>
      <c r="BO45" s="14">
        <f t="shared" si="325"/>
        <v>0</v>
      </c>
      <c r="BP45" s="14">
        <f t="shared" si="325"/>
        <v>44000</v>
      </c>
      <c r="BQ45" s="14">
        <f t="shared" si="325"/>
        <v>0</v>
      </c>
      <c r="BR45" s="14">
        <f t="shared" si="325"/>
        <v>44000</v>
      </c>
      <c r="BS45" s="43">
        <f t="shared" si="325"/>
        <v>0</v>
      </c>
      <c r="BT45" s="43">
        <f t="shared" si="325"/>
        <v>44000</v>
      </c>
      <c r="BU45" s="43">
        <f t="shared" si="325"/>
        <v>0</v>
      </c>
      <c r="BV45" s="14">
        <f t="shared" si="325"/>
        <v>0</v>
      </c>
      <c r="BW45" s="14">
        <f t="shared" si="325"/>
        <v>0</v>
      </c>
      <c r="BX45" s="14">
        <f t="shared" si="325"/>
        <v>0</v>
      </c>
      <c r="BY45" s="14">
        <f t="shared" si="325"/>
        <v>0</v>
      </c>
      <c r="BZ45" s="14">
        <f t="shared" si="325"/>
        <v>44000</v>
      </c>
      <c r="CA45" s="14">
        <f t="shared" si="325"/>
        <v>0</v>
      </c>
      <c r="CB45" s="14">
        <f t="shared" si="325"/>
        <v>44000</v>
      </c>
      <c r="CC45" s="14">
        <f t="shared" si="325"/>
        <v>0</v>
      </c>
      <c r="CD45" s="14">
        <f t="shared" si="325"/>
        <v>0</v>
      </c>
      <c r="CE45" s="14">
        <f t="shared" si="325"/>
        <v>0</v>
      </c>
      <c r="CF45" s="14">
        <f t="shared" si="325"/>
        <v>0</v>
      </c>
      <c r="CG45" s="14">
        <f t="shared" si="325"/>
        <v>0</v>
      </c>
      <c r="CH45" s="14">
        <f t="shared" ref="CH45:CK45" si="326">CH46</f>
        <v>44000</v>
      </c>
      <c r="CI45" s="14">
        <f t="shared" si="326"/>
        <v>0</v>
      </c>
      <c r="CJ45" s="14">
        <f t="shared" si="326"/>
        <v>44000</v>
      </c>
      <c r="CK45" s="14">
        <f t="shared" si="326"/>
        <v>0</v>
      </c>
    </row>
    <row r="46" spans="1:89" hidden="1" x14ac:dyDescent="0.25">
      <c r="A46" s="116" t="s">
        <v>25</v>
      </c>
      <c r="B46" s="112"/>
      <c r="C46" s="112"/>
      <c r="D46" s="112"/>
      <c r="E46" s="37">
        <v>851</v>
      </c>
      <c r="F46" s="2" t="s">
        <v>11</v>
      </c>
      <c r="G46" s="2" t="s">
        <v>13</v>
      </c>
      <c r="H46" s="3" t="s">
        <v>308</v>
      </c>
      <c r="I46" s="2" t="s">
        <v>26</v>
      </c>
      <c r="J46" s="43"/>
      <c r="K46" s="43"/>
      <c r="L46" s="43"/>
      <c r="M46" s="43"/>
      <c r="N46" s="14">
        <v>0</v>
      </c>
      <c r="O46" s="14">
        <v>0</v>
      </c>
      <c r="P46" s="77"/>
      <c r="Q46" s="77"/>
      <c r="R46" s="14" t="e">
        <f>#REF!-V46</f>
        <v>#REF!</v>
      </c>
      <c r="S46" s="36" t="e">
        <f>#REF!-W46</f>
        <v>#REF!</v>
      </c>
      <c r="T46" s="36" t="e">
        <f>#REF!-X46</f>
        <v>#REF!</v>
      </c>
      <c r="U46" s="36" t="e">
        <f>#REF!-Y46</f>
        <v>#REF!</v>
      </c>
      <c r="V46" s="14">
        <v>84700</v>
      </c>
      <c r="W46" s="43"/>
      <c r="X46" s="43">
        <f>V46</f>
        <v>84700</v>
      </c>
      <c r="Y46" s="43"/>
      <c r="Z46" s="14"/>
      <c r="AA46" s="43"/>
      <c r="AB46" s="43">
        <f>Z46</f>
        <v>0</v>
      </c>
      <c r="AC46" s="43"/>
      <c r="AD46" s="14">
        <f>V46+Z46</f>
        <v>84700</v>
      </c>
      <c r="AE46" s="77">
        <f>W46+AA46</f>
        <v>0</v>
      </c>
      <c r="AF46" s="77">
        <f>X46+AB46</f>
        <v>84700</v>
      </c>
      <c r="AG46" s="77">
        <f>Y46+AC46</f>
        <v>0</v>
      </c>
      <c r="AH46" s="14"/>
      <c r="AI46" s="43"/>
      <c r="AJ46" s="43">
        <f>AH46</f>
        <v>0</v>
      </c>
      <c r="AK46" s="43"/>
      <c r="AL46" s="14">
        <f>AD46+AH46</f>
        <v>84700</v>
      </c>
      <c r="AM46" s="77">
        <f>AE46+AI46</f>
        <v>0</v>
      </c>
      <c r="AN46" s="77">
        <f>AF46+AJ46</f>
        <v>84700</v>
      </c>
      <c r="AO46" s="77">
        <f>AG46+AK46</f>
        <v>0</v>
      </c>
      <c r="AP46" s="14"/>
      <c r="AQ46" s="43"/>
      <c r="AR46" s="43">
        <f>AP46</f>
        <v>0</v>
      </c>
      <c r="AS46" s="43"/>
      <c r="AT46" s="14">
        <f>AL46+AP46</f>
        <v>84700</v>
      </c>
      <c r="AU46" s="77">
        <f>AM46+AQ46</f>
        <v>0</v>
      </c>
      <c r="AV46" s="77">
        <f>AN46+AR46</f>
        <v>84700</v>
      </c>
      <c r="AW46" s="77">
        <f>AO46+AS46</f>
        <v>0</v>
      </c>
      <c r="AX46" s="14">
        <v>44000</v>
      </c>
      <c r="AY46" s="43"/>
      <c r="AZ46" s="43">
        <f>AX46</f>
        <v>44000</v>
      </c>
      <c r="BA46" s="43"/>
      <c r="BB46" s="43"/>
      <c r="BC46" s="43"/>
      <c r="BD46" s="43">
        <f>BB46</f>
        <v>0</v>
      </c>
      <c r="BE46" s="43"/>
      <c r="BF46" s="14">
        <f t="shared" ref="BF46" si="327">AX46+BB46</f>
        <v>44000</v>
      </c>
      <c r="BG46" s="77">
        <f t="shared" ref="BG46" si="328">AY46+BC46</f>
        <v>0</v>
      </c>
      <c r="BH46" s="77">
        <f t="shared" ref="BH46" si="329">AZ46+BD46</f>
        <v>44000</v>
      </c>
      <c r="BI46" s="77">
        <f t="shared" ref="BI46" si="330">BA46+BE46</f>
        <v>0</v>
      </c>
      <c r="BJ46" s="43"/>
      <c r="BK46" s="43"/>
      <c r="BL46" s="43">
        <f>BJ46</f>
        <v>0</v>
      </c>
      <c r="BM46" s="43"/>
      <c r="BN46" s="14">
        <f t="shared" ref="BN46" si="331">BF46+BJ46</f>
        <v>44000</v>
      </c>
      <c r="BO46" s="77">
        <f t="shared" ref="BO46" si="332">BG46+BK46</f>
        <v>0</v>
      </c>
      <c r="BP46" s="77">
        <f t="shared" ref="BP46" si="333">BH46+BL46</f>
        <v>44000</v>
      </c>
      <c r="BQ46" s="77">
        <f t="shared" ref="BQ46" si="334">BI46+BM46</f>
        <v>0</v>
      </c>
      <c r="BR46" s="14">
        <v>44000</v>
      </c>
      <c r="BS46" s="43"/>
      <c r="BT46" s="43">
        <f>BR46</f>
        <v>44000</v>
      </c>
      <c r="BU46" s="43"/>
      <c r="BV46" s="43"/>
      <c r="BW46" s="43"/>
      <c r="BX46" s="43">
        <f>BV46</f>
        <v>0</v>
      </c>
      <c r="BY46" s="43"/>
      <c r="BZ46" s="14">
        <f t="shared" ref="BZ46" si="335">BR46+BV46</f>
        <v>44000</v>
      </c>
      <c r="CA46" s="77">
        <f t="shared" ref="CA46" si="336">BS46+BW46</f>
        <v>0</v>
      </c>
      <c r="CB46" s="77">
        <f t="shared" ref="CB46" si="337">BT46+BX46</f>
        <v>44000</v>
      </c>
      <c r="CC46" s="77">
        <f t="shared" ref="CC46" si="338">BU46+BY46</f>
        <v>0</v>
      </c>
      <c r="CD46" s="43"/>
      <c r="CE46" s="43"/>
      <c r="CF46" s="43">
        <f>CD46</f>
        <v>0</v>
      </c>
      <c r="CG46" s="43"/>
      <c r="CH46" s="14">
        <f t="shared" ref="CH46" si="339">BZ46+CD46</f>
        <v>44000</v>
      </c>
      <c r="CI46" s="77">
        <f t="shared" ref="CI46" si="340">CA46+CE46</f>
        <v>0</v>
      </c>
      <c r="CJ46" s="77">
        <f t="shared" ref="CJ46" si="341">CB46+CF46</f>
        <v>44000</v>
      </c>
      <c r="CK46" s="77">
        <f t="shared" ref="CK46" si="342">CC46+CG46</f>
        <v>0</v>
      </c>
    </row>
    <row r="47" spans="1:89" ht="30" hidden="1" x14ac:dyDescent="0.25">
      <c r="A47" s="116" t="s">
        <v>396</v>
      </c>
      <c r="B47" s="114"/>
      <c r="C47" s="116"/>
      <c r="D47" s="116"/>
      <c r="E47" s="37">
        <v>851</v>
      </c>
      <c r="F47" s="2" t="s">
        <v>11</v>
      </c>
      <c r="G47" s="2" t="s">
        <v>13</v>
      </c>
      <c r="H47" s="3" t="s">
        <v>309</v>
      </c>
      <c r="I47" s="2"/>
      <c r="J47" s="14">
        <f t="shared" ref="J47:M48" si="343">J48</f>
        <v>0</v>
      </c>
      <c r="K47" s="14">
        <f t="shared" si="343"/>
        <v>0</v>
      </c>
      <c r="L47" s="14">
        <f t="shared" si="343"/>
        <v>0</v>
      </c>
      <c r="M47" s="14">
        <f t="shared" si="343"/>
        <v>0</v>
      </c>
      <c r="N47" s="14">
        <v>0</v>
      </c>
      <c r="O47" s="14">
        <v>0</v>
      </c>
      <c r="P47" s="14"/>
      <c r="Q47" s="14"/>
      <c r="R47" s="14" t="e">
        <f>#REF!-V47</f>
        <v>#REF!</v>
      </c>
      <c r="S47" s="36" t="e">
        <f>#REF!-W47</f>
        <v>#REF!</v>
      </c>
      <c r="T47" s="36" t="e">
        <f>#REF!-X47</f>
        <v>#REF!</v>
      </c>
      <c r="U47" s="36" t="e">
        <f>#REF!-Y47</f>
        <v>#REF!</v>
      </c>
      <c r="V47" s="14">
        <f t="shared" ref="V47:BV48" si="344">V48</f>
        <v>100000</v>
      </c>
      <c r="W47" s="43">
        <f t="shared" si="344"/>
        <v>0</v>
      </c>
      <c r="X47" s="43">
        <f t="shared" si="344"/>
        <v>100000</v>
      </c>
      <c r="Y47" s="43">
        <f t="shared" si="344"/>
        <v>0</v>
      </c>
      <c r="Z47" s="14">
        <f t="shared" si="344"/>
        <v>0</v>
      </c>
      <c r="AA47" s="14">
        <f t="shared" si="344"/>
        <v>0</v>
      </c>
      <c r="AB47" s="14">
        <f t="shared" si="344"/>
        <v>0</v>
      </c>
      <c r="AC47" s="14">
        <f t="shared" si="344"/>
        <v>0</v>
      </c>
      <c r="AD47" s="14">
        <f t="shared" si="344"/>
        <v>100000</v>
      </c>
      <c r="AE47" s="14">
        <f t="shared" si="344"/>
        <v>0</v>
      </c>
      <c r="AF47" s="14">
        <f t="shared" si="344"/>
        <v>100000</v>
      </c>
      <c r="AG47" s="14">
        <f t="shared" si="344"/>
        <v>0</v>
      </c>
      <c r="AH47" s="14">
        <f t="shared" si="344"/>
        <v>0</v>
      </c>
      <c r="AI47" s="14">
        <f t="shared" si="344"/>
        <v>0</v>
      </c>
      <c r="AJ47" s="14">
        <f t="shared" si="344"/>
        <v>0</v>
      </c>
      <c r="AK47" s="14">
        <f t="shared" si="344"/>
        <v>0</v>
      </c>
      <c r="AL47" s="14">
        <f t="shared" si="344"/>
        <v>100000</v>
      </c>
      <c r="AM47" s="14">
        <f t="shared" si="344"/>
        <v>0</v>
      </c>
      <c r="AN47" s="14">
        <f t="shared" si="344"/>
        <v>100000</v>
      </c>
      <c r="AO47" s="14">
        <f t="shared" si="344"/>
        <v>0</v>
      </c>
      <c r="AP47" s="14">
        <f t="shared" si="344"/>
        <v>0</v>
      </c>
      <c r="AQ47" s="14">
        <f t="shared" si="344"/>
        <v>0</v>
      </c>
      <c r="AR47" s="14">
        <f t="shared" si="344"/>
        <v>0</v>
      </c>
      <c r="AS47" s="14">
        <f t="shared" si="344"/>
        <v>0</v>
      </c>
      <c r="AT47" s="14">
        <f t="shared" si="344"/>
        <v>100000</v>
      </c>
      <c r="AU47" s="14">
        <f t="shared" si="344"/>
        <v>0</v>
      </c>
      <c r="AV47" s="14">
        <f t="shared" si="344"/>
        <v>100000</v>
      </c>
      <c r="AW47" s="14">
        <f t="shared" si="344"/>
        <v>0</v>
      </c>
      <c r="AX47" s="14">
        <f t="shared" si="344"/>
        <v>0</v>
      </c>
      <c r="AY47" s="43">
        <f t="shared" si="344"/>
        <v>0</v>
      </c>
      <c r="AZ47" s="43">
        <f t="shared" si="344"/>
        <v>0</v>
      </c>
      <c r="BA47" s="43">
        <f t="shared" si="344"/>
        <v>0</v>
      </c>
      <c r="BB47" s="14">
        <f t="shared" si="344"/>
        <v>0</v>
      </c>
      <c r="BC47" s="14">
        <f t="shared" si="344"/>
        <v>0</v>
      </c>
      <c r="BD47" s="14">
        <f t="shared" si="344"/>
        <v>0</v>
      </c>
      <c r="BE47" s="14">
        <f t="shared" si="344"/>
        <v>0</v>
      </c>
      <c r="BF47" s="14">
        <f t="shared" si="344"/>
        <v>0</v>
      </c>
      <c r="BG47" s="14">
        <f t="shared" si="344"/>
        <v>0</v>
      </c>
      <c r="BH47" s="14">
        <f t="shared" si="344"/>
        <v>0</v>
      </c>
      <c r="BI47" s="14">
        <f t="shared" si="344"/>
        <v>0</v>
      </c>
      <c r="BJ47" s="14">
        <f t="shared" si="344"/>
        <v>0</v>
      </c>
      <c r="BK47" s="14">
        <f t="shared" si="344"/>
        <v>0</v>
      </c>
      <c r="BL47" s="14">
        <f t="shared" si="344"/>
        <v>0</v>
      </c>
      <c r="BM47" s="14">
        <f t="shared" si="344"/>
        <v>0</v>
      </c>
      <c r="BN47" s="14">
        <f t="shared" si="344"/>
        <v>0</v>
      </c>
      <c r="BO47" s="14">
        <f t="shared" si="344"/>
        <v>0</v>
      </c>
      <c r="BP47" s="14">
        <f t="shared" si="344"/>
        <v>0</v>
      </c>
      <c r="BQ47" s="14">
        <f t="shared" si="344"/>
        <v>0</v>
      </c>
      <c r="BR47" s="14">
        <f t="shared" si="344"/>
        <v>0</v>
      </c>
      <c r="BS47" s="43">
        <f t="shared" si="344"/>
        <v>0</v>
      </c>
      <c r="BT47" s="43">
        <f t="shared" si="344"/>
        <v>0</v>
      </c>
      <c r="BU47" s="43">
        <f t="shared" si="344"/>
        <v>0</v>
      </c>
      <c r="BV47" s="14">
        <f t="shared" si="344"/>
        <v>0</v>
      </c>
      <c r="BW47" s="14">
        <f t="shared" ref="BV47:CK48" si="345">BW48</f>
        <v>0</v>
      </c>
      <c r="BX47" s="14">
        <f t="shared" si="345"/>
        <v>0</v>
      </c>
      <c r="BY47" s="14">
        <f t="shared" si="345"/>
        <v>0</v>
      </c>
      <c r="BZ47" s="14">
        <f t="shared" si="345"/>
        <v>0</v>
      </c>
      <c r="CA47" s="14">
        <f t="shared" si="345"/>
        <v>0</v>
      </c>
      <c r="CB47" s="14">
        <f t="shared" si="345"/>
        <v>0</v>
      </c>
      <c r="CC47" s="14">
        <f t="shared" si="345"/>
        <v>0</v>
      </c>
      <c r="CD47" s="14">
        <f t="shared" si="345"/>
        <v>0</v>
      </c>
      <c r="CE47" s="14">
        <f t="shared" si="345"/>
        <v>0</v>
      </c>
      <c r="CF47" s="14">
        <f t="shared" si="345"/>
        <v>0</v>
      </c>
      <c r="CG47" s="14">
        <f t="shared" si="345"/>
        <v>0</v>
      </c>
      <c r="CH47" s="14">
        <f t="shared" si="345"/>
        <v>0</v>
      </c>
      <c r="CI47" s="14">
        <f t="shared" si="345"/>
        <v>0</v>
      </c>
      <c r="CJ47" s="14">
        <f t="shared" si="345"/>
        <v>0</v>
      </c>
      <c r="CK47" s="14">
        <f t="shared" si="345"/>
        <v>0</v>
      </c>
    </row>
    <row r="48" spans="1:89" ht="30" hidden="1" x14ac:dyDescent="0.25">
      <c r="A48" s="116" t="s">
        <v>20</v>
      </c>
      <c r="B48" s="116"/>
      <c r="C48" s="116"/>
      <c r="D48" s="116"/>
      <c r="E48" s="37">
        <v>851</v>
      </c>
      <c r="F48" s="2" t="s">
        <v>11</v>
      </c>
      <c r="G48" s="2" t="s">
        <v>13</v>
      </c>
      <c r="H48" s="3" t="s">
        <v>309</v>
      </c>
      <c r="I48" s="2" t="s">
        <v>21</v>
      </c>
      <c r="J48" s="14">
        <f t="shared" si="343"/>
        <v>0</v>
      </c>
      <c r="K48" s="14">
        <f t="shared" si="343"/>
        <v>0</v>
      </c>
      <c r="L48" s="14">
        <f t="shared" si="343"/>
        <v>0</v>
      </c>
      <c r="M48" s="14">
        <f t="shared" si="343"/>
        <v>0</v>
      </c>
      <c r="N48" s="14">
        <v>0</v>
      </c>
      <c r="O48" s="14">
        <v>0</v>
      </c>
      <c r="P48" s="14"/>
      <c r="Q48" s="14"/>
      <c r="R48" s="14" t="e">
        <f>#REF!-V48</f>
        <v>#REF!</v>
      </c>
      <c r="S48" s="36" t="e">
        <f>#REF!-W48</f>
        <v>#REF!</v>
      </c>
      <c r="T48" s="36" t="e">
        <f>#REF!-X48</f>
        <v>#REF!</v>
      </c>
      <c r="U48" s="36" t="e">
        <f>#REF!-Y48</f>
        <v>#REF!</v>
      </c>
      <c r="V48" s="14">
        <f t="shared" si="344"/>
        <v>100000</v>
      </c>
      <c r="W48" s="43">
        <f t="shared" si="344"/>
        <v>0</v>
      </c>
      <c r="X48" s="43">
        <f t="shared" si="344"/>
        <v>100000</v>
      </c>
      <c r="Y48" s="43">
        <f t="shared" si="344"/>
        <v>0</v>
      </c>
      <c r="Z48" s="14">
        <f t="shared" si="344"/>
        <v>0</v>
      </c>
      <c r="AA48" s="14">
        <f t="shared" si="344"/>
        <v>0</v>
      </c>
      <c r="AB48" s="14">
        <f t="shared" si="344"/>
        <v>0</v>
      </c>
      <c r="AC48" s="14">
        <f t="shared" si="344"/>
        <v>0</v>
      </c>
      <c r="AD48" s="14">
        <f t="shared" si="344"/>
        <v>100000</v>
      </c>
      <c r="AE48" s="14">
        <f t="shared" si="344"/>
        <v>0</v>
      </c>
      <c r="AF48" s="14">
        <f t="shared" si="344"/>
        <v>100000</v>
      </c>
      <c r="AG48" s="14">
        <f t="shared" si="344"/>
        <v>0</v>
      </c>
      <c r="AH48" s="14">
        <f t="shared" si="344"/>
        <v>0</v>
      </c>
      <c r="AI48" s="14">
        <f t="shared" si="344"/>
        <v>0</v>
      </c>
      <c r="AJ48" s="14">
        <f t="shared" si="344"/>
        <v>0</v>
      </c>
      <c r="AK48" s="14">
        <f t="shared" si="344"/>
        <v>0</v>
      </c>
      <c r="AL48" s="14">
        <f t="shared" si="344"/>
        <v>100000</v>
      </c>
      <c r="AM48" s="14">
        <f t="shared" si="344"/>
        <v>0</v>
      </c>
      <c r="AN48" s="14">
        <f t="shared" si="344"/>
        <v>100000</v>
      </c>
      <c r="AO48" s="14">
        <f t="shared" si="344"/>
        <v>0</v>
      </c>
      <c r="AP48" s="14">
        <f t="shared" si="344"/>
        <v>0</v>
      </c>
      <c r="AQ48" s="14">
        <f t="shared" si="344"/>
        <v>0</v>
      </c>
      <c r="AR48" s="14">
        <f t="shared" si="344"/>
        <v>0</v>
      </c>
      <c r="AS48" s="14">
        <f t="shared" si="344"/>
        <v>0</v>
      </c>
      <c r="AT48" s="14">
        <f t="shared" si="344"/>
        <v>100000</v>
      </c>
      <c r="AU48" s="14">
        <f t="shared" si="344"/>
        <v>0</v>
      </c>
      <c r="AV48" s="14">
        <f t="shared" si="344"/>
        <v>100000</v>
      </c>
      <c r="AW48" s="14">
        <f t="shared" si="344"/>
        <v>0</v>
      </c>
      <c r="AX48" s="14">
        <f t="shared" si="344"/>
        <v>0</v>
      </c>
      <c r="AY48" s="43">
        <f t="shared" si="344"/>
        <v>0</v>
      </c>
      <c r="AZ48" s="43">
        <f t="shared" si="344"/>
        <v>0</v>
      </c>
      <c r="BA48" s="43">
        <f t="shared" si="344"/>
        <v>0</v>
      </c>
      <c r="BB48" s="14">
        <f t="shared" si="344"/>
        <v>0</v>
      </c>
      <c r="BC48" s="14">
        <f t="shared" si="344"/>
        <v>0</v>
      </c>
      <c r="BD48" s="14">
        <f t="shared" si="344"/>
        <v>0</v>
      </c>
      <c r="BE48" s="14">
        <f t="shared" si="344"/>
        <v>0</v>
      </c>
      <c r="BF48" s="14">
        <f t="shared" si="344"/>
        <v>0</v>
      </c>
      <c r="BG48" s="14">
        <f t="shared" si="344"/>
        <v>0</v>
      </c>
      <c r="BH48" s="14">
        <f t="shared" si="344"/>
        <v>0</v>
      </c>
      <c r="BI48" s="14">
        <f t="shared" si="344"/>
        <v>0</v>
      </c>
      <c r="BJ48" s="14">
        <f t="shared" si="344"/>
        <v>0</v>
      </c>
      <c r="BK48" s="14">
        <f t="shared" si="344"/>
        <v>0</v>
      </c>
      <c r="BL48" s="14">
        <f t="shared" si="344"/>
        <v>0</v>
      </c>
      <c r="BM48" s="14">
        <f t="shared" si="344"/>
        <v>0</v>
      </c>
      <c r="BN48" s="14">
        <f t="shared" si="344"/>
        <v>0</v>
      </c>
      <c r="BO48" s="14">
        <f t="shared" si="344"/>
        <v>0</v>
      </c>
      <c r="BP48" s="14">
        <f t="shared" si="344"/>
        <v>0</v>
      </c>
      <c r="BQ48" s="14">
        <f t="shared" si="344"/>
        <v>0</v>
      </c>
      <c r="BR48" s="14">
        <f t="shared" si="344"/>
        <v>0</v>
      </c>
      <c r="BS48" s="43">
        <f t="shared" si="344"/>
        <v>0</v>
      </c>
      <c r="BT48" s="43">
        <f t="shared" si="344"/>
        <v>0</v>
      </c>
      <c r="BU48" s="43">
        <f t="shared" si="344"/>
        <v>0</v>
      </c>
      <c r="BV48" s="14">
        <f t="shared" si="345"/>
        <v>0</v>
      </c>
      <c r="BW48" s="14">
        <f t="shared" si="345"/>
        <v>0</v>
      </c>
      <c r="BX48" s="14">
        <f t="shared" si="345"/>
        <v>0</v>
      </c>
      <c r="BY48" s="14">
        <f t="shared" si="345"/>
        <v>0</v>
      </c>
      <c r="BZ48" s="14">
        <f t="shared" si="345"/>
        <v>0</v>
      </c>
      <c r="CA48" s="14">
        <f t="shared" si="345"/>
        <v>0</v>
      </c>
      <c r="CB48" s="14">
        <f t="shared" si="345"/>
        <v>0</v>
      </c>
      <c r="CC48" s="14">
        <f t="shared" si="345"/>
        <v>0</v>
      </c>
      <c r="CD48" s="14">
        <f t="shared" si="345"/>
        <v>0</v>
      </c>
      <c r="CE48" s="14">
        <f t="shared" si="345"/>
        <v>0</v>
      </c>
      <c r="CF48" s="14">
        <f t="shared" si="345"/>
        <v>0</v>
      </c>
      <c r="CG48" s="14">
        <f t="shared" si="345"/>
        <v>0</v>
      </c>
      <c r="CH48" s="14">
        <f t="shared" si="345"/>
        <v>0</v>
      </c>
      <c r="CI48" s="14">
        <f t="shared" si="345"/>
        <v>0</v>
      </c>
      <c r="CJ48" s="14">
        <f t="shared" si="345"/>
        <v>0</v>
      </c>
      <c r="CK48" s="14">
        <f t="shared" si="345"/>
        <v>0</v>
      </c>
    </row>
    <row r="49" spans="1:89" ht="30" hidden="1" x14ac:dyDescent="0.25">
      <c r="A49" s="116" t="s">
        <v>9</v>
      </c>
      <c r="B49" s="116"/>
      <c r="C49" s="116"/>
      <c r="D49" s="116"/>
      <c r="E49" s="37">
        <v>851</v>
      </c>
      <c r="F49" s="2" t="s">
        <v>11</v>
      </c>
      <c r="G49" s="2" t="s">
        <v>13</v>
      </c>
      <c r="H49" s="3" t="s">
        <v>309</v>
      </c>
      <c r="I49" s="2" t="s">
        <v>22</v>
      </c>
      <c r="J49" s="43"/>
      <c r="K49" s="43"/>
      <c r="L49" s="43"/>
      <c r="M49" s="43"/>
      <c r="N49" s="14">
        <v>0</v>
      </c>
      <c r="O49" s="14">
        <v>0</v>
      </c>
      <c r="P49" s="77"/>
      <c r="Q49" s="77"/>
      <c r="R49" s="14" t="e">
        <f>#REF!-V49</f>
        <v>#REF!</v>
      </c>
      <c r="S49" s="36" t="e">
        <f>#REF!-W49</f>
        <v>#REF!</v>
      </c>
      <c r="T49" s="36" t="e">
        <f>#REF!-X49</f>
        <v>#REF!</v>
      </c>
      <c r="U49" s="36" t="e">
        <f>#REF!-Y49</f>
        <v>#REF!</v>
      </c>
      <c r="V49" s="14">
        <v>100000</v>
      </c>
      <c r="W49" s="43"/>
      <c r="X49" s="43">
        <f>V49</f>
        <v>100000</v>
      </c>
      <c r="Y49" s="43"/>
      <c r="Z49" s="14"/>
      <c r="AA49" s="43"/>
      <c r="AB49" s="43">
        <f>Z49</f>
        <v>0</v>
      </c>
      <c r="AC49" s="43"/>
      <c r="AD49" s="14">
        <f>V49+Z49</f>
        <v>100000</v>
      </c>
      <c r="AE49" s="77">
        <f>W49+AA49</f>
        <v>0</v>
      </c>
      <c r="AF49" s="77">
        <f>X49+AB49</f>
        <v>100000</v>
      </c>
      <c r="AG49" s="77">
        <f>Y49+AC49</f>
        <v>0</v>
      </c>
      <c r="AH49" s="14"/>
      <c r="AI49" s="43"/>
      <c r="AJ49" s="43">
        <f>AH49</f>
        <v>0</v>
      </c>
      <c r="AK49" s="43"/>
      <c r="AL49" s="14">
        <f>AD49+AH49</f>
        <v>100000</v>
      </c>
      <c r="AM49" s="77">
        <f>AE49+AI49</f>
        <v>0</v>
      </c>
      <c r="AN49" s="77">
        <f>AF49+AJ49</f>
        <v>100000</v>
      </c>
      <c r="AO49" s="77">
        <f>AG49+AK49</f>
        <v>0</v>
      </c>
      <c r="AP49" s="14"/>
      <c r="AQ49" s="43"/>
      <c r="AR49" s="43">
        <f>AP49</f>
        <v>0</v>
      </c>
      <c r="AS49" s="43"/>
      <c r="AT49" s="14">
        <f>AL49+AP49</f>
        <v>100000</v>
      </c>
      <c r="AU49" s="77">
        <f>AM49+AQ49</f>
        <v>0</v>
      </c>
      <c r="AV49" s="77">
        <f>AN49+AR49</f>
        <v>100000</v>
      </c>
      <c r="AW49" s="77">
        <f>AO49+AS49</f>
        <v>0</v>
      </c>
      <c r="AX49" s="14"/>
      <c r="AY49" s="43"/>
      <c r="AZ49" s="43">
        <f>AX49</f>
        <v>0</v>
      </c>
      <c r="BA49" s="43"/>
      <c r="BB49" s="43"/>
      <c r="BC49" s="43"/>
      <c r="BD49" s="43">
        <f>BB49</f>
        <v>0</v>
      </c>
      <c r="BE49" s="43"/>
      <c r="BF49" s="14">
        <f t="shared" ref="BF49" si="346">AX49+BB49</f>
        <v>0</v>
      </c>
      <c r="BG49" s="77">
        <f t="shared" ref="BG49" si="347">AY49+BC49</f>
        <v>0</v>
      </c>
      <c r="BH49" s="77">
        <f t="shared" ref="BH49" si="348">AZ49+BD49</f>
        <v>0</v>
      </c>
      <c r="BI49" s="77">
        <f t="shared" ref="BI49" si="349">BA49+BE49</f>
        <v>0</v>
      </c>
      <c r="BJ49" s="43"/>
      <c r="BK49" s="43"/>
      <c r="BL49" s="43">
        <f>BJ49</f>
        <v>0</v>
      </c>
      <c r="BM49" s="43"/>
      <c r="BN49" s="14">
        <f t="shared" ref="BN49" si="350">BF49+BJ49</f>
        <v>0</v>
      </c>
      <c r="BO49" s="77">
        <f t="shared" ref="BO49" si="351">BG49+BK49</f>
        <v>0</v>
      </c>
      <c r="BP49" s="77">
        <f t="shared" ref="BP49" si="352">BH49+BL49</f>
        <v>0</v>
      </c>
      <c r="BQ49" s="77">
        <f t="shared" ref="BQ49" si="353">BI49+BM49</f>
        <v>0</v>
      </c>
      <c r="BR49" s="14"/>
      <c r="BS49" s="43"/>
      <c r="BT49" s="43">
        <f>BR49</f>
        <v>0</v>
      </c>
      <c r="BU49" s="43"/>
      <c r="BV49" s="43"/>
      <c r="BW49" s="43"/>
      <c r="BX49" s="43">
        <f>BV49</f>
        <v>0</v>
      </c>
      <c r="BY49" s="43"/>
      <c r="BZ49" s="14">
        <f t="shared" ref="BZ49" si="354">BR49+BV49</f>
        <v>0</v>
      </c>
      <c r="CA49" s="77">
        <f t="shared" ref="CA49" si="355">BS49+BW49</f>
        <v>0</v>
      </c>
      <c r="CB49" s="77">
        <f t="shared" ref="CB49" si="356">BT49+BX49</f>
        <v>0</v>
      </c>
      <c r="CC49" s="77">
        <f t="shared" ref="CC49" si="357">BU49+BY49</f>
        <v>0</v>
      </c>
      <c r="CD49" s="43"/>
      <c r="CE49" s="43"/>
      <c r="CF49" s="43">
        <f>CD49</f>
        <v>0</v>
      </c>
      <c r="CG49" s="43"/>
      <c r="CH49" s="14">
        <f t="shared" ref="CH49" si="358">BZ49+CD49</f>
        <v>0</v>
      </c>
      <c r="CI49" s="77">
        <f t="shared" ref="CI49" si="359">CA49+CE49</f>
        <v>0</v>
      </c>
      <c r="CJ49" s="77">
        <f t="shared" ref="CJ49" si="360">CB49+CF49</f>
        <v>0</v>
      </c>
      <c r="CK49" s="77">
        <f t="shared" ref="CK49" si="361">CC49+CG49</f>
        <v>0</v>
      </c>
    </row>
    <row r="50" spans="1:89" ht="45" hidden="1" x14ac:dyDescent="0.25">
      <c r="A50" s="114" t="s">
        <v>295</v>
      </c>
      <c r="B50" s="114"/>
      <c r="C50" s="114"/>
      <c r="D50" s="114"/>
      <c r="E50" s="37">
        <v>851</v>
      </c>
      <c r="F50" s="2" t="s">
        <v>11</v>
      </c>
      <c r="G50" s="2" t="s">
        <v>13</v>
      </c>
      <c r="H50" s="3" t="s">
        <v>310</v>
      </c>
      <c r="I50" s="2"/>
      <c r="J50" s="14">
        <f t="shared" ref="J50:M51" si="362">J51</f>
        <v>0</v>
      </c>
      <c r="K50" s="14">
        <f t="shared" si="362"/>
        <v>0</v>
      </c>
      <c r="L50" s="14">
        <f t="shared" si="362"/>
        <v>0</v>
      </c>
      <c r="M50" s="14">
        <f t="shared" si="362"/>
        <v>0</v>
      </c>
      <c r="N50" s="14">
        <v>0</v>
      </c>
      <c r="O50" s="14">
        <v>0</v>
      </c>
      <c r="P50" s="14"/>
      <c r="Q50" s="14"/>
      <c r="R50" s="14" t="e">
        <f>#REF!-V50</f>
        <v>#REF!</v>
      </c>
      <c r="S50" s="36" t="e">
        <f>#REF!-W50</f>
        <v>#REF!</v>
      </c>
      <c r="T50" s="36" t="e">
        <f>#REF!-X50</f>
        <v>#REF!</v>
      </c>
      <c r="U50" s="36" t="e">
        <f>#REF!-Y50</f>
        <v>#REF!</v>
      </c>
      <c r="V50" s="14">
        <f t="shared" ref="V50:BV51" si="363">V51</f>
        <v>100000</v>
      </c>
      <c r="W50" s="43">
        <f t="shared" si="363"/>
        <v>0</v>
      </c>
      <c r="X50" s="43">
        <f t="shared" si="363"/>
        <v>100000</v>
      </c>
      <c r="Y50" s="43">
        <f t="shared" si="363"/>
        <v>0</v>
      </c>
      <c r="Z50" s="14">
        <f t="shared" si="363"/>
        <v>0</v>
      </c>
      <c r="AA50" s="14">
        <f t="shared" si="363"/>
        <v>0</v>
      </c>
      <c r="AB50" s="14">
        <f t="shared" si="363"/>
        <v>0</v>
      </c>
      <c r="AC50" s="14">
        <f t="shared" si="363"/>
        <v>0</v>
      </c>
      <c r="AD50" s="14">
        <f t="shared" si="363"/>
        <v>100000</v>
      </c>
      <c r="AE50" s="14">
        <f t="shared" si="363"/>
        <v>0</v>
      </c>
      <c r="AF50" s="14">
        <f t="shared" si="363"/>
        <v>100000</v>
      </c>
      <c r="AG50" s="14">
        <f t="shared" si="363"/>
        <v>0</v>
      </c>
      <c r="AH50" s="14">
        <f t="shared" si="363"/>
        <v>0</v>
      </c>
      <c r="AI50" s="14">
        <f t="shared" si="363"/>
        <v>0</v>
      </c>
      <c r="AJ50" s="14">
        <f t="shared" si="363"/>
        <v>0</v>
      </c>
      <c r="AK50" s="14">
        <f t="shared" si="363"/>
        <v>0</v>
      </c>
      <c r="AL50" s="14">
        <f t="shared" si="363"/>
        <v>100000</v>
      </c>
      <c r="AM50" s="14">
        <f t="shared" si="363"/>
        <v>0</v>
      </c>
      <c r="AN50" s="14">
        <f t="shared" si="363"/>
        <v>100000</v>
      </c>
      <c r="AO50" s="14">
        <f t="shared" si="363"/>
        <v>0</v>
      </c>
      <c r="AP50" s="14">
        <f t="shared" si="363"/>
        <v>0</v>
      </c>
      <c r="AQ50" s="14">
        <f t="shared" si="363"/>
        <v>0</v>
      </c>
      <c r="AR50" s="14">
        <f t="shared" si="363"/>
        <v>0</v>
      </c>
      <c r="AS50" s="14">
        <f t="shared" si="363"/>
        <v>0</v>
      </c>
      <c r="AT50" s="14">
        <f t="shared" si="363"/>
        <v>100000</v>
      </c>
      <c r="AU50" s="14">
        <f t="shared" si="363"/>
        <v>0</v>
      </c>
      <c r="AV50" s="14">
        <f t="shared" si="363"/>
        <v>100000</v>
      </c>
      <c r="AW50" s="14">
        <f t="shared" si="363"/>
        <v>0</v>
      </c>
      <c r="AX50" s="14">
        <f t="shared" si="363"/>
        <v>0</v>
      </c>
      <c r="AY50" s="43">
        <f t="shared" si="363"/>
        <v>0</v>
      </c>
      <c r="AZ50" s="43">
        <f t="shared" si="363"/>
        <v>0</v>
      </c>
      <c r="BA50" s="43">
        <f t="shared" si="363"/>
        <v>0</v>
      </c>
      <c r="BB50" s="14">
        <f t="shared" si="363"/>
        <v>0</v>
      </c>
      <c r="BC50" s="14">
        <f t="shared" si="363"/>
        <v>0</v>
      </c>
      <c r="BD50" s="14">
        <f t="shared" si="363"/>
        <v>0</v>
      </c>
      <c r="BE50" s="14">
        <f t="shared" si="363"/>
        <v>0</v>
      </c>
      <c r="BF50" s="14">
        <f t="shared" si="363"/>
        <v>0</v>
      </c>
      <c r="BG50" s="14">
        <f t="shared" si="363"/>
        <v>0</v>
      </c>
      <c r="BH50" s="14">
        <f t="shared" si="363"/>
        <v>0</v>
      </c>
      <c r="BI50" s="14">
        <f t="shared" si="363"/>
        <v>0</v>
      </c>
      <c r="BJ50" s="14">
        <f t="shared" si="363"/>
        <v>0</v>
      </c>
      <c r="BK50" s="14">
        <f t="shared" si="363"/>
        <v>0</v>
      </c>
      <c r="BL50" s="14">
        <f t="shared" si="363"/>
        <v>0</v>
      </c>
      <c r="BM50" s="14">
        <f t="shared" si="363"/>
        <v>0</v>
      </c>
      <c r="BN50" s="14">
        <f t="shared" si="363"/>
        <v>0</v>
      </c>
      <c r="BO50" s="14">
        <f t="shared" si="363"/>
        <v>0</v>
      </c>
      <c r="BP50" s="14">
        <f t="shared" si="363"/>
        <v>0</v>
      </c>
      <c r="BQ50" s="14">
        <f t="shared" si="363"/>
        <v>0</v>
      </c>
      <c r="BR50" s="14">
        <f t="shared" si="363"/>
        <v>0</v>
      </c>
      <c r="BS50" s="43">
        <f t="shared" si="363"/>
        <v>0</v>
      </c>
      <c r="BT50" s="43">
        <f t="shared" si="363"/>
        <v>0</v>
      </c>
      <c r="BU50" s="43">
        <f t="shared" si="363"/>
        <v>0</v>
      </c>
      <c r="BV50" s="14">
        <f t="shared" si="363"/>
        <v>0</v>
      </c>
      <c r="BW50" s="14">
        <f t="shared" ref="BV50:CK51" si="364">BW51</f>
        <v>0</v>
      </c>
      <c r="BX50" s="14">
        <f t="shared" si="364"/>
        <v>0</v>
      </c>
      <c r="BY50" s="14">
        <f t="shared" si="364"/>
        <v>0</v>
      </c>
      <c r="BZ50" s="14">
        <f t="shared" si="364"/>
        <v>0</v>
      </c>
      <c r="CA50" s="14">
        <f t="shared" si="364"/>
        <v>0</v>
      </c>
      <c r="CB50" s="14">
        <f t="shared" si="364"/>
        <v>0</v>
      </c>
      <c r="CC50" s="14">
        <f t="shared" si="364"/>
        <v>0</v>
      </c>
      <c r="CD50" s="14">
        <f t="shared" si="364"/>
        <v>0</v>
      </c>
      <c r="CE50" s="14">
        <f t="shared" si="364"/>
        <v>0</v>
      </c>
      <c r="CF50" s="14">
        <f t="shared" si="364"/>
        <v>0</v>
      </c>
      <c r="CG50" s="14">
        <f t="shared" si="364"/>
        <v>0</v>
      </c>
      <c r="CH50" s="14">
        <f t="shared" si="364"/>
        <v>0</v>
      </c>
      <c r="CI50" s="14">
        <f t="shared" si="364"/>
        <v>0</v>
      </c>
      <c r="CJ50" s="14">
        <f t="shared" si="364"/>
        <v>0</v>
      </c>
      <c r="CK50" s="14">
        <f t="shared" si="364"/>
        <v>0</v>
      </c>
    </row>
    <row r="51" spans="1:89" ht="30" hidden="1" x14ac:dyDescent="0.25">
      <c r="A51" s="116" t="s">
        <v>20</v>
      </c>
      <c r="B51" s="116"/>
      <c r="C51" s="116"/>
      <c r="D51" s="116"/>
      <c r="E51" s="37">
        <v>851</v>
      </c>
      <c r="F51" s="2" t="s">
        <v>11</v>
      </c>
      <c r="G51" s="2" t="s">
        <v>13</v>
      </c>
      <c r="H51" s="3" t="s">
        <v>310</v>
      </c>
      <c r="I51" s="2" t="s">
        <v>21</v>
      </c>
      <c r="J51" s="14">
        <f t="shared" si="362"/>
        <v>0</v>
      </c>
      <c r="K51" s="14">
        <f t="shared" si="362"/>
        <v>0</v>
      </c>
      <c r="L51" s="14">
        <f t="shared" si="362"/>
        <v>0</v>
      </c>
      <c r="M51" s="14">
        <f t="shared" si="362"/>
        <v>0</v>
      </c>
      <c r="N51" s="14">
        <v>0</v>
      </c>
      <c r="O51" s="14">
        <v>0</v>
      </c>
      <c r="P51" s="14"/>
      <c r="Q51" s="14"/>
      <c r="R51" s="14" t="e">
        <f>#REF!-V51</f>
        <v>#REF!</v>
      </c>
      <c r="S51" s="36" t="e">
        <f>#REF!-W51</f>
        <v>#REF!</v>
      </c>
      <c r="T51" s="36" t="e">
        <f>#REF!-X51</f>
        <v>#REF!</v>
      </c>
      <c r="U51" s="36" t="e">
        <f>#REF!-Y51</f>
        <v>#REF!</v>
      </c>
      <c r="V51" s="14">
        <f t="shared" si="363"/>
        <v>100000</v>
      </c>
      <c r="W51" s="43">
        <f t="shared" si="363"/>
        <v>0</v>
      </c>
      <c r="X51" s="43">
        <f t="shared" si="363"/>
        <v>100000</v>
      </c>
      <c r="Y51" s="43">
        <f t="shared" si="363"/>
        <v>0</v>
      </c>
      <c r="Z51" s="14">
        <f t="shared" si="363"/>
        <v>0</v>
      </c>
      <c r="AA51" s="14">
        <f t="shared" si="363"/>
        <v>0</v>
      </c>
      <c r="AB51" s="14">
        <f t="shared" si="363"/>
        <v>0</v>
      </c>
      <c r="AC51" s="14">
        <f t="shared" si="363"/>
        <v>0</v>
      </c>
      <c r="AD51" s="14">
        <f t="shared" si="363"/>
        <v>100000</v>
      </c>
      <c r="AE51" s="14">
        <f t="shared" si="363"/>
        <v>0</v>
      </c>
      <c r="AF51" s="14">
        <f t="shared" si="363"/>
        <v>100000</v>
      </c>
      <c r="AG51" s="14">
        <f t="shared" si="363"/>
        <v>0</v>
      </c>
      <c r="AH51" s="14">
        <f t="shared" si="363"/>
        <v>0</v>
      </c>
      <c r="AI51" s="14">
        <f t="shared" si="363"/>
        <v>0</v>
      </c>
      <c r="AJ51" s="14">
        <f t="shared" si="363"/>
        <v>0</v>
      </c>
      <c r="AK51" s="14">
        <f t="shared" si="363"/>
        <v>0</v>
      </c>
      <c r="AL51" s="14">
        <f t="shared" si="363"/>
        <v>100000</v>
      </c>
      <c r="AM51" s="14">
        <f t="shared" si="363"/>
        <v>0</v>
      </c>
      <c r="AN51" s="14">
        <f t="shared" si="363"/>
        <v>100000</v>
      </c>
      <c r="AO51" s="14">
        <f t="shared" si="363"/>
        <v>0</v>
      </c>
      <c r="AP51" s="14">
        <f t="shared" si="363"/>
        <v>0</v>
      </c>
      <c r="AQ51" s="14">
        <f t="shared" si="363"/>
        <v>0</v>
      </c>
      <c r="AR51" s="14">
        <f t="shared" si="363"/>
        <v>0</v>
      </c>
      <c r="AS51" s="14">
        <f t="shared" si="363"/>
        <v>0</v>
      </c>
      <c r="AT51" s="14">
        <f t="shared" si="363"/>
        <v>100000</v>
      </c>
      <c r="AU51" s="14">
        <f t="shared" si="363"/>
        <v>0</v>
      </c>
      <c r="AV51" s="14">
        <f t="shared" si="363"/>
        <v>100000</v>
      </c>
      <c r="AW51" s="14">
        <f t="shared" si="363"/>
        <v>0</v>
      </c>
      <c r="AX51" s="14">
        <f t="shared" si="363"/>
        <v>0</v>
      </c>
      <c r="AY51" s="43">
        <f t="shared" si="363"/>
        <v>0</v>
      </c>
      <c r="AZ51" s="43">
        <f t="shared" si="363"/>
        <v>0</v>
      </c>
      <c r="BA51" s="43">
        <f t="shared" si="363"/>
        <v>0</v>
      </c>
      <c r="BB51" s="14">
        <f t="shared" si="363"/>
        <v>0</v>
      </c>
      <c r="BC51" s="14">
        <f t="shared" si="363"/>
        <v>0</v>
      </c>
      <c r="BD51" s="14">
        <f t="shared" si="363"/>
        <v>0</v>
      </c>
      <c r="BE51" s="14">
        <f t="shared" si="363"/>
        <v>0</v>
      </c>
      <c r="BF51" s="14">
        <f t="shared" si="363"/>
        <v>0</v>
      </c>
      <c r="BG51" s="14">
        <f t="shared" si="363"/>
        <v>0</v>
      </c>
      <c r="BH51" s="14">
        <f t="shared" si="363"/>
        <v>0</v>
      </c>
      <c r="BI51" s="14">
        <f t="shared" si="363"/>
        <v>0</v>
      </c>
      <c r="BJ51" s="14">
        <f t="shared" si="363"/>
        <v>0</v>
      </c>
      <c r="BK51" s="14">
        <f t="shared" si="363"/>
        <v>0</v>
      </c>
      <c r="BL51" s="14">
        <f t="shared" si="363"/>
        <v>0</v>
      </c>
      <c r="BM51" s="14">
        <f t="shared" si="363"/>
        <v>0</v>
      </c>
      <c r="BN51" s="14">
        <f t="shared" si="363"/>
        <v>0</v>
      </c>
      <c r="BO51" s="14">
        <f t="shared" si="363"/>
        <v>0</v>
      </c>
      <c r="BP51" s="14">
        <f t="shared" si="363"/>
        <v>0</v>
      </c>
      <c r="BQ51" s="14">
        <f t="shared" si="363"/>
        <v>0</v>
      </c>
      <c r="BR51" s="14">
        <f t="shared" si="363"/>
        <v>0</v>
      </c>
      <c r="BS51" s="43">
        <f t="shared" si="363"/>
        <v>0</v>
      </c>
      <c r="BT51" s="43">
        <f t="shared" si="363"/>
        <v>0</v>
      </c>
      <c r="BU51" s="43">
        <f t="shared" si="363"/>
        <v>0</v>
      </c>
      <c r="BV51" s="14">
        <f t="shared" si="364"/>
        <v>0</v>
      </c>
      <c r="BW51" s="14">
        <f t="shared" si="364"/>
        <v>0</v>
      </c>
      <c r="BX51" s="14">
        <f t="shared" si="364"/>
        <v>0</v>
      </c>
      <c r="BY51" s="14">
        <f t="shared" si="364"/>
        <v>0</v>
      </c>
      <c r="BZ51" s="14">
        <f t="shared" si="364"/>
        <v>0</v>
      </c>
      <c r="CA51" s="14">
        <f t="shared" si="364"/>
        <v>0</v>
      </c>
      <c r="CB51" s="14">
        <f t="shared" si="364"/>
        <v>0</v>
      </c>
      <c r="CC51" s="14">
        <f t="shared" si="364"/>
        <v>0</v>
      </c>
      <c r="CD51" s="14">
        <f t="shared" si="364"/>
        <v>0</v>
      </c>
      <c r="CE51" s="14">
        <f t="shared" si="364"/>
        <v>0</v>
      </c>
      <c r="CF51" s="14">
        <f t="shared" si="364"/>
        <v>0</v>
      </c>
      <c r="CG51" s="14">
        <f t="shared" si="364"/>
        <v>0</v>
      </c>
      <c r="CH51" s="14">
        <f t="shared" si="364"/>
        <v>0</v>
      </c>
      <c r="CI51" s="14">
        <f t="shared" si="364"/>
        <v>0</v>
      </c>
      <c r="CJ51" s="14">
        <f t="shared" si="364"/>
        <v>0</v>
      </c>
      <c r="CK51" s="14">
        <f t="shared" si="364"/>
        <v>0</v>
      </c>
    </row>
    <row r="52" spans="1:89" ht="30" hidden="1" x14ac:dyDescent="0.25">
      <c r="A52" s="116" t="s">
        <v>9</v>
      </c>
      <c r="B52" s="116"/>
      <c r="C52" s="116"/>
      <c r="D52" s="116"/>
      <c r="E52" s="37">
        <v>851</v>
      </c>
      <c r="F52" s="2" t="s">
        <v>11</v>
      </c>
      <c r="G52" s="2" t="s">
        <v>13</v>
      </c>
      <c r="H52" s="3" t="s">
        <v>310</v>
      </c>
      <c r="I52" s="2" t="s">
        <v>22</v>
      </c>
      <c r="J52" s="43"/>
      <c r="K52" s="43"/>
      <c r="L52" s="43"/>
      <c r="M52" s="43"/>
      <c r="N52" s="14">
        <v>0</v>
      </c>
      <c r="O52" s="14">
        <v>0</v>
      </c>
      <c r="P52" s="77"/>
      <c r="Q52" s="77"/>
      <c r="R52" s="14" t="e">
        <f>#REF!-V52</f>
        <v>#REF!</v>
      </c>
      <c r="S52" s="36" t="e">
        <f>#REF!-W52</f>
        <v>#REF!</v>
      </c>
      <c r="T52" s="36" t="e">
        <f>#REF!-X52</f>
        <v>#REF!</v>
      </c>
      <c r="U52" s="36" t="e">
        <f>#REF!-Y52</f>
        <v>#REF!</v>
      </c>
      <c r="V52" s="14">
        <v>100000</v>
      </c>
      <c r="W52" s="43"/>
      <c r="X52" s="43">
        <f>V52</f>
        <v>100000</v>
      </c>
      <c r="Y52" s="43"/>
      <c r="Z52" s="14"/>
      <c r="AA52" s="43"/>
      <c r="AB52" s="43">
        <f>Z52</f>
        <v>0</v>
      </c>
      <c r="AC52" s="43"/>
      <c r="AD52" s="14">
        <f>V52+Z52</f>
        <v>100000</v>
      </c>
      <c r="AE52" s="77">
        <f>W52+AA52</f>
        <v>0</v>
      </c>
      <c r="AF52" s="77">
        <f>X52+AB52</f>
        <v>100000</v>
      </c>
      <c r="AG52" s="77">
        <f>Y52+AC52</f>
        <v>0</v>
      </c>
      <c r="AH52" s="14"/>
      <c r="AI52" s="43"/>
      <c r="AJ52" s="43">
        <f>AH52</f>
        <v>0</v>
      </c>
      <c r="AK52" s="43"/>
      <c r="AL52" s="14">
        <f>AD52+AH52</f>
        <v>100000</v>
      </c>
      <c r="AM52" s="77">
        <f>AE52+AI52</f>
        <v>0</v>
      </c>
      <c r="AN52" s="77">
        <f>AF52+AJ52</f>
        <v>100000</v>
      </c>
      <c r="AO52" s="77">
        <f>AG52+AK52</f>
        <v>0</v>
      </c>
      <c r="AP52" s="14"/>
      <c r="AQ52" s="43"/>
      <c r="AR52" s="43">
        <f>AP52</f>
        <v>0</v>
      </c>
      <c r="AS52" s="43"/>
      <c r="AT52" s="14">
        <f>AL52+AP52</f>
        <v>100000</v>
      </c>
      <c r="AU52" s="77">
        <f>AM52+AQ52</f>
        <v>0</v>
      </c>
      <c r="AV52" s="77">
        <f>AN52+AR52</f>
        <v>100000</v>
      </c>
      <c r="AW52" s="77">
        <f>AO52+AS52</f>
        <v>0</v>
      </c>
      <c r="AX52" s="14"/>
      <c r="AY52" s="43"/>
      <c r="AZ52" s="43">
        <f>AX52</f>
        <v>0</v>
      </c>
      <c r="BA52" s="43"/>
      <c r="BB52" s="43"/>
      <c r="BC52" s="43"/>
      <c r="BD52" s="43">
        <f>BB52</f>
        <v>0</v>
      </c>
      <c r="BE52" s="43"/>
      <c r="BF52" s="14">
        <f t="shared" ref="BF52" si="365">AX52+BB52</f>
        <v>0</v>
      </c>
      <c r="BG52" s="77">
        <f t="shared" ref="BG52" si="366">AY52+BC52</f>
        <v>0</v>
      </c>
      <c r="BH52" s="77">
        <f t="shared" ref="BH52" si="367">AZ52+BD52</f>
        <v>0</v>
      </c>
      <c r="BI52" s="77">
        <f t="shared" ref="BI52" si="368">BA52+BE52</f>
        <v>0</v>
      </c>
      <c r="BJ52" s="43"/>
      <c r="BK52" s="43"/>
      <c r="BL52" s="43">
        <f>BJ52</f>
        <v>0</v>
      </c>
      <c r="BM52" s="43"/>
      <c r="BN52" s="14">
        <f t="shared" ref="BN52" si="369">BF52+BJ52</f>
        <v>0</v>
      </c>
      <c r="BO52" s="77">
        <f t="shared" ref="BO52" si="370">BG52+BK52</f>
        <v>0</v>
      </c>
      <c r="BP52" s="77">
        <f t="shared" ref="BP52" si="371">BH52+BL52</f>
        <v>0</v>
      </c>
      <c r="BQ52" s="77">
        <f t="shared" ref="BQ52" si="372">BI52+BM52</f>
        <v>0</v>
      </c>
      <c r="BR52" s="14"/>
      <c r="BS52" s="43"/>
      <c r="BT52" s="43">
        <f>BR52</f>
        <v>0</v>
      </c>
      <c r="BU52" s="43"/>
      <c r="BV52" s="43"/>
      <c r="BW52" s="43"/>
      <c r="BX52" s="43">
        <f>BV52</f>
        <v>0</v>
      </c>
      <c r="BY52" s="43"/>
      <c r="BZ52" s="14">
        <f t="shared" ref="BZ52" si="373">BR52+BV52</f>
        <v>0</v>
      </c>
      <c r="CA52" s="77">
        <f t="shared" ref="CA52" si="374">BS52+BW52</f>
        <v>0</v>
      </c>
      <c r="CB52" s="77">
        <f t="shared" ref="CB52" si="375">BT52+BX52</f>
        <v>0</v>
      </c>
      <c r="CC52" s="77">
        <f t="shared" ref="CC52" si="376">BU52+BY52</f>
        <v>0</v>
      </c>
      <c r="CD52" s="43"/>
      <c r="CE52" s="43"/>
      <c r="CF52" s="43">
        <f>CD52</f>
        <v>0</v>
      </c>
      <c r="CG52" s="43"/>
      <c r="CH52" s="14">
        <f t="shared" ref="CH52" si="377">BZ52+CD52</f>
        <v>0</v>
      </c>
      <c r="CI52" s="77">
        <f t="shared" ref="CI52" si="378">CA52+CE52</f>
        <v>0</v>
      </c>
      <c r="CJ52" s="77">
        <f t="shared" ref="CJ52" si="379">CB52+CF52</f>
        <v>0</v>
      </c>
      <c r="CK52" s="77">
        <f t="shared" ref="CK52" si="380">CC52+CG52</f>
        <v>0</v>
      </c>
    </row>
    <row r="53" spans="1:89" hidden="1" x14ac:dyDescent="0.25">
      <c r="A53" s="116" t="s">
        <v>28</v>
      </c>
      <c r="B53" s="114"/>
      <c r="C53" s="116"/>
      <c r="D53" s="116"/>
      <c r="E53" s="37">
        <v>851</v>
      </c>
      <c r="F53" s="2" t="s">
        <v>11</v>
      </c>
      <c r="G53" s="2" t="s">
        <v>13</v>
      </c>
      <c r="H53" s="3" t="s">
        <v>311</v>
      </c>
      <c r="I53" s="2"/>
      <c r="J53" s="14">
        <f t="shared" ref="J53:M54" si="381">J54</f>
        <v>0</v>
      </c>
      <c r="K53" s="14">
        <f t="shared" si="381"/>
        <v>0</v>
      </c>
      <c r="L53" s="14">
        <f t="shared" si="381"/>
        <v>0</v>
      </c>
      <c r="M53" s="14">
        <f t="shared" si="381"/>
        <v>0</v>
      </c>
      <c r="N53" s="14">
        <v>0</v>
      </c>
      <c r="O53" s="14">
        <v>0</v>
      </c>
      <c r="P53" s="14"/>
      <c r="Q53" s="14"/>
      <c r="R53" s="14" t="e">
        <f>#REF!-V53</f>
        <v>#REF!</v>
      </c>
      <c r="S53" s="36" t="e">
        <f>#REF!-W53</f>
        <v>#REF!</v>
      </c>
      <c r="T53" s="36" t="e">
        <f>#REF!-X53</f>
        <v>#REF!</v>
      </c>
      <c r="U53" s="36" t="e">
        <f>#REF!-Y53</f>
        <v>#REF!</v>
      </c>
      <c r="V53" s="14">
        <f t="shared" ref="V53:BV54" si="382">V54</f>
        <v>78000</v>
      </c>
      <c r="W53" s="43">
        <f t="shared" si="382"/>
        <v>0</v>
      </c>
      <c r="X53" s="43">
        <f t="shared" si="382"/>
        <v>78000</v>
      </c>
      <c r="Y53" s="43">
        <f t="shared" si="382"/>
        <v>0</v>
      </c>
      <c r="Z53" s="14">
        <f t="shared" si="382"/>
        <v>0</v>
      </c>
      <c r="AA53" s="14">
        <f t="shared" si="382"/>
        <v>0</v>
      </c>
      <c r="AB53" s="14">
        <f t="shared" si="382"/>
        <v>0</v>
      </c>
      <c r="AC53" s="14">
        <f t="shared" si="382"/>
        <v>0</v>
      </c>
      <c r="AD53" s="14">
        <f t="shared" si="382"/>
        <v>78000</v>
      </c>
      <c r="AE53" s="14">
        <f t="shared" si="382"/>
        <v>0</v>
      </c>
      <c r="AF53" s="14">
        <f t="shared" si="382"/>
        <v>78000</v>
      </c>
      <c r="AG53" s="14">
        <f t="shared" si="382"/>
        <v>0</v>
      </c>
      <c r="AH53" s="14">
        <f t="shared" si="382"/>
        <v>0</v>
      </c>
      <c r="AI53" s="14">
        <f t="shared" si="382"/>
        <v>0</v>
      </c>
      <c r="AJ53" s="14">
        <f t="shared" si="382"/>
        <v>0</v>
      </c>
      <c r="AK53" s="14">
        <f t="shared" si="382"/>
        <v>0</v>
      </c>
      <c r="AL53" s="14">
        <f t="shared" si="382"/>
        <v>78000</v>
      </c>
      <c r="AM53" s="14">
        <f t="shared" si="382"/>
        <v>0</v>
      </c>
      <c r="AN53" s="14">
        <f t="shared" si="382"/>
        <v>78000</v>
      </c>
      <c r="AO53" s="14">
        <f t="shared" si="382"/>
        <v>0</v>
      </c>
      <c r="AP53" s="14">
        <f t="shared" si="382"/>
        <v>0</v>
      </c>
      <c r="AQ53" s="14">
        <f t="shared" si="382"/>
        <v>0</v>
      </c>
      <c r="AR53" s="14">
        <f t="shared" si="382"/>
        <v>0</v>
      </c>
      <c r="AS53" s="14">
        <f t="shared" si="382"/>
        <v>0</v>
      </c>
      <c r="AT53" s="14">
        <f t="shared" si="382"/>
        <v>78000</v>
      </c>
      <c r="AU53" s="14">
        <f t="shared" si="382"/>
        <v>0</v>
      </c>
      <c r="AV53" s="14">
        <f t="shared" si="382"/>
        <v>78000</v>
      </c>
      <c r="AW53" s="14">
        <f t="shared" si="382"/>
        <v>0</v>
      </c>
      <c r="AX53" s="14">
        <f t="shared" si="382"/>
        <v>0</v>
      </c>
      <c r="AY53" s="43">
        <f t="shared" si="382"/>
        <v>0</v>
      </c>
      <c r="AZ53" s="43">
        <f t="shared" si="382"/>
        <v>0</v>
      </c>
      <c r="BA53" s="43">
        <f t="shared" si="382"/>
        <v>0</v>
      </c>
      <c r="BB53" s="14">
        <f t="shared" si="382"/>
        <v>0</v>
      </c>
      <c r="BC53" s="14">
        <f t="shared" si="382"/>
        <v>0</v>
      </c>
      <c r="BD53" s="14">
        <f t="shared" si="382"/>
        <v>0</v>
      </c>
      <c r="BE53" s="14">
        <f t="shared" si="382"/>
        <v>0</v>
      </c>
      <c r="BF53" s="14">
        <f t="shared" si="382"/>
        <v>0</v>
      </c>
      <c r="BG53" s="14">
        <f t="shared" si="382"/>
        <v>0</v>
      </c>
      <c r="BH53" s="14">
        <f t="shared" si="382"/>
        <v>0</v>
      </c>
      <c r="BI53" s="14">
        <f t="shared" si="382"/>
        <v>0</v>
      </c>
      <c r="BJ53" s="14">
        <f t="shared" si="382"/>
        <v>0</v>
      </c>
      <c r="BK53" s="14">
        <f t="shared" si="382"/>
        <v>0</v>
      </c>
      <c r="BL53" s="14">
        <f t="shared" si="382"/>
        <v>0</v>
      </c>
      <c r="BM53" s="14">
        <f t="shared" si="382"/>
        <v>0</v>
      </c>
      <c r="BN53" s="14">
        <f t="shared" si="382"/>
        <v>0</v>
      </c>
      <c r="BO53" s="14">
        <f t="shared" si="382"/>
        <v>0</v>
      </c>
      <c r="BP53" s="14">
        <f t="shared" si="382"/>
        <v>0</v>
      </c>
      <c r="BQ53" s="14">
        <f t="shared" si="382"/>
        <v>0</v>
      </c>
      <c r="BR53" s="14">
        <f t="shared" si="382"/>
        <v>0</v>
      </c>
      <c r="BS53" s="43">
        <f t="shared" si="382"/>
        <v>0</v>
      </c>
      <c r="BT53" s="43">
        <f t="shared" si="382"/>
        <v>0</v>
      </c>
      <c r="BU53" s="43">
        <f t="shared" si="382"/>
        <v>0</v>
      </c>
      <c r="BV53" s="14">
        <f t="shared" si="382"/>
        <v>0</v>
      </c>
      <c r="BW53" s="14">
        <f t="shared" ref="BV53:CK54" si="383">BW54</f>
        <v>0</v>
      </c>
      <c r="BX53" s="14">
        <f t="shared" si="383"/>
        <v>0</v>
      </c>
      <c r="BY53" s="14">
        <f t="shared" si="383"/>
        <v>0</v>
      </c>
      <c r="BZ53" s="14">
        <f t="shared" si="383"/>
        <v>0</v>
      </c>
      <c r="CA53" s="14">
        <f t="shared" si="383"/>
        <v>0</v>
      </c>
      <c r="CB53" s="14">
        <f t="shared" si="383"/>
        <v>0</v>
      </c>
      <c r="CC53" s="14">
        <f t="shared" si="383"/>
        <v>0</v>
      </c>
      <c r="CD53" s="14">
        <f t="shared" si="383"/>
        <v>0</v>
      </c>
      <c r="CE53" s="14">
        <f t="shared" si="383"/>
        <v>0</v>
      </c>
      <c r="CF53" s="14">
        <f t="shared" si="383"/>
        <v>0</v>
      </c>
      <c r="CG53" s="14">
        <f t="shared" si="383"/>
        <v>0</v>
      </c>
      <c r="CH53" s="14">
        <f t="shared" si="383"/>
        <v>0</v>
      </c>
      <c r="CI53" s="14">
        <f t="shared" si="383"/>
        <v>0</v>
      </c>
      <c r="CJ53" s="14">
        <f t="shared" si="383"/>
        <v>0</v>
      </c>
      <c r="CK53" s="14">
        <f t="shared" si="383"/>
        <v>0</v>
      </c>
    </row>
    <row r="54" spans="1:89" hidden="1" x14ac:dyDescent="0.25">
      <c r="A54" s="116" t="s">
        <v>23</v>
      </c>
      <c r="B54" s="116"/>
      <c r="C54" s="116"/>
      <c r="D54" s="116"/>
      <c r="E54" s="37">
        <v>851</v>
      </c>
      <c r="F54" s="2" t="s">
        <v>11</v>
      </c>
      <c r="G54" s="2" t="s">
        <v>13</v>
      </c>
      <c r="H54" s="3" t="s">
        <v>311</v>
      </c>
      <c r="I54" s="2" t="s">
        <v>24</v>
      </c>
      <c r="J54" s="14">
        <f t="shared" si="381"/>
        <v>0</v>
      </c>
      <c r="K54" s="14">
        <f t="shared" si="381"/>
        <v>0</v>
      </c>
      <c r="L54" s="14">
        <f t="shared" si="381"/>
        <v>0</v>
      </c>
      <c r="M54" s="14">
        <f t="shared" si="381"/>
        <v>0</v>
      </c>
      <c r="N54" s="14">
        <v>0</v>
      </c>
      <c r="O54" s="14">
        <v>0</v>
      </c>
      <c r="P54" s="14"/>
      <c r="Q54" s="14"/>
      <c r="R54" s="14" t="e">
        <f>#REF!-V54</f>
        <v>#REF!</v>
      </c>
      <c r="S54" s="36" t="e">
        <f>#REF!-W54</f>
        <v>#REF!</v>
      </c>
      <c r="T54" s="36" t="e">
        <f>#REF!-X54</f>
        <v>#REF!</v>
      </c>
      <c r="U54" s="36" t="e">
        <f>#REF!-Y54</f>
        <v>#REF!</v>
      </c>
      <c r="V54" s="14">
        <f t="shared" si="382"/>
        <v>78000</v>
      </c>
      <c r="W54" s="43">
        <f t="shared" si="382"/>
        <v>0</v>
      </c>
      <c r="X54" s="43">
        <f t="shared" si="382"/>
        <v>78000</v>
      </c>
      <c r="Y54" s="43">
        <f t="shared" si="382"/>
        <v>0</v>
      </c>
      <c r="Z54" s="14">
        <f t="shared" si="382"/>
        <v>0</v>
      </c>
      <c r="AA54" s="14">
        <f t="shared" si="382"/>
        <v>0</v>
      </c>
      <c r="AB54" s="14">
        <f t="shared" si="382"/>
        <v>0</v>
      </c>
      <c r="AC54" s="14">
        <f t="shared" si="382"/>
        <v>0</v>
      </c>
      <c r="AD54" s="14">
        <f t="shared" si="382"/>
        <v>78000</v>
      </c>
      <c r="AE54" s="14">
        <f t="shared" si="382"/>
        <v>0</v>
      </c>
      <c r="AF54" s="14">
        <f t="shared" si="382"/>
        <v>78000</v>
      </c>
      <c r="AG54" s="14">
        <f t="shared" si="382"/>
        <v>0</v>
      </c>
      <c r="AH54" s="14">
        <f t="shared" si="382"/>
        <v>0</v>
      </c>
      <c r="AI54" s="14">
        <f t="shared" si="382"/>
        <v>0</v>
      </c>
      <c r="AJ54" s="14">
        <f t="shared" si="382"/>
        <v>0</v>
      </c>
      <c r="AK54" s="14">
        <f t="shared" si="382"/>
        <v>0</v>
      </c>
      <c r="AL54" s="14">
        <f t="shared" si="382"/>
        <v>78000</v>
      </c>
      <c r="AM54" s="14">
        <f t="shared" si="382"/>
        <v>0</v>
      </c>
      <c r="AN54" s="14">
        <f t="shared" si="382"/>
        <v>78000</v>
      </c>
      <c r="AO54" s="14">
        <f t="shared" si="382"/>
        <v>0</v>
      </c>
      <c r="AP54" s="14">
        <f t="shared" si="382"/>
        <v>0</v>
      </c>
      <c r="AQ54" s="14">
        <f t="shared" si="382"/>
        <v>0</v>
      </c>
      <c r="AR54" s="14">
        <f t="shared" si="382"/>
        <v>0</v>
      </c>
      <c r="AS54" s="14">
        <f t="shared" si="382"/>
        <v>0</v>
      </c>
      <c r="AT54" s="14">
        <f t="shared" si="382"/>
        <v>78000</v>
      </c>
      <c r="AU54" s="14">
        <f t="shared" si="382"/>
        <v>0</v>
      </c>
      <c r="AV54" s="14">
        <f t="shared" si="382"/>
        <v>78000</v>
      </c>
      <c r="AW54" s="14">
        <f t="shared" si="382"/>
        <v>0</v>
      </c>
      <c r="AX54" s="14">
        <f t="shared" si="382"/>
        <v>0</v>
      </c>
      <c r="AY54" s="43">
        <f t="shared" si="382"/>
        <v>0</v>
      </c>
      <c r="AZ54" s="43">
        <f t="shared" si="382"/>
        <v>0</v>
      </c>
      <c r="BA54" s="43">
        <f t="shared" si="382"/>
        <v>0</v>
      </c>
      <c r="BB54" s="14">
        <f t="shared" si="382"/>
        <v>0</v>
      </c>
      <c r="BC54" s="14">
        <f t="shared" si="382"/>
        <v>0</v>
      </c>
      <c r="BD54" s="14">
        <f t="shared" si="382"/>
        <v>0</v>
      </c>
      <c r="BE54" s="14">
        <f t="shared" si="382"/>
        <v>0</v>
      </c>
      <c r="BF54" s="14">
        <f t="shared" si="382"/>
        <v>0</v>
      </c>
      <c r="BG54" s="14">
        <f t="shared" si="382"/>
        <v>0</v>
      </c>
      <c r="BH54" s="14">
        <f t="shared" si="382"/>
        <v>0</v>
      </c>
      <c r="BI54" s="14">
        <f t="shared" si="382"/>
        <v>0</v>
      </c>
      <c r="BJ54" s="14">
        <f t="shared" si="382"/>
        <v>0</v>
      </c>
      <c r="BK54" s="14">
        <f t="shared" si="382"/>
        <v>0</v>
      </c>
      <c r="BL54" s="14">
        <f t="shared" si="382"/>
        <v>0</v>
      </c>
      <c r="BM54" s="14">
        <f t="shared" si="382"/>
        <v>0</v>
      </c>
      <c r="BN54" s="14">
        <f t="shared" si="382"/>
        <v>0</v>
      </c>
      <c r="BO54" s="14">
        <f t="shared" si="382"/>
        <v>0</v>
      </c>
      <c r="BP54" s="14">
        <f t="shared" si="382"/>
        <v>0</v>
      </c>
      <c r="BQ54" s="14">
        <f t="shared" si="382"/>
        <v>0</v>
      </c>
      <c r="BR54" s="14">
        <f t="shared" si="382"/>
        <v>0</v>
      </c>
      <c r="BS54" s="43">
        <f t="shared" si="382"/>
        <v>0</v>
      </c>
      <c r="BT54" s="43">
        <f t="shared" si="382"/>
        <v>0</v>
      </c>
      <c r="BU54" s="43">
        <f t="shared" si="382"/>
        <v>0</v>
      </c>
      <c r="BV54" s="14">
        <f t="shared" si="383"/>
        <v>0</v>
      </c>
      <c r="BW54" s="14">
        <f t="shared" si="383"/>
        <v>0</v>
      </c>
      <c r="BX54" s="14">
        <f t="shared" si="383"/>
        <v>0</v>
      </c>
      <c r="BY54" s="14">
        <f t="shared" si="383"/>
        <v>0</v>
      </c>
      <c r="BZ54" s="14">
        <f t="shared" si="383"/>
        <v>0</v>
      </c>
      <c r="CA54" s="14">
        <f t="shared" si="383"/>
        <v>0</v>
      </c>
      <c r="CB54" s="14">
        <f t="shared" si="383"/>
        <v>0</v>
      </c>
      <c r="CC54" s="14">
        <f t="shared" si="383"/>
        <v>0</v>
      </c>
      <c r="CD54" s="14">
        <f t="shared" si="383"/>
        <v>0</v>
      </c>
      <c r="CE54" s="14">
        <f t="shared" si="383"/>
        <v>0</v>
      </c>
      <c r="CF54" s="14">
        <f t="shared" si="383"/>
        <v>0</v>
      </c>
      <c r="CG54" s="14">
        <f t="shared" si="383"/>
        <v>0</v>
      </c>
      <c r="CH54" s="14">
        <f t="shared" si="383"/>
        <v>0</v>
      </c>
      <c r="CI54" s="14">
        <f t="shared" si="383"/>
        <v>0</v>
      </c>
      <c r="CJ54" s="14">
        <f t="shared" si="383"/>
        <v>0</v>
      </c>
      <c r="CK54" s="14">
        <f t="shared" si="383"/>
        <v>0</v>
      </c>
    </row>
    <row r="55" spans="1:89" hidden="1" x14ac:dyDescent="0.25">
      <c r="A55" s="116" t="s">
        <v>25</v>
      </c>
      <c r="B55" s="116"/>
      <c r="C55" s="116"/>
      <c r="D55" s="116"/>
      <c r="E55" s="37">
        <v>851</v>
      </c>
      <c r="F55" s="2" t="s">
        <v>11</v>
      </c>
      <c r="G55" s="2" t="s">
        <v>13</v>
      </c>
      <c r="H55" s="3" t="s">
        <v>311</v>
      </c>
      <c r="I55" s="2" t="s">
        <v>26</v>
      </c>
      <c r="J55" s="43"/>
      <c r="K55" s="43"/>
      <c r="L55" s="43"/>
      <c r="M55" s="43"/>
      <c r="N55" s="14">
        <v>0</v>
      </c>
      <c r="O55" s="14">
        <v>0</v>
      </c>
      <c r="P55" s="77"/>
      <c r="Q55" s="77"/>
      <c r="R55" s="14" t="e">
        <f>#REF!-V55</f>
        <v>#REF!</v>
      </c>
      <c r="S55" s="36" t="e">
        <f>#REF!-W55</f>
        <v>#REF!</v>
      </c>
      <c r="T55" s="36" t="e">
        <f>#REF!-X55</f>
        <v>#REF!</v>
      </c>
      <c r="U55" s="36" t="e">
        <f>#REF!-Y55</f>
        <v>#REF!</v>
      </c>
      <c r="V55" s="14">
        <v>78000</v>
      </c>
      <c r="W55" s="43"/>
      <c r="X55" s="43">
        <f>V55</f>
        <v>78000</v>
      </c>
      <c r="Y55" s="43"/>
      <c r="Z55" s="14"/>
      <c r="AA55" s="43"/>
      <c r="AB55" s="43">
        <f>Z55</f>
        <v>0</v>
      </c>
      <c r="AC55" s="43"/>
      <c r="AD55" s="14">
        <f>V55+Z55</f>
        <v>78000</v>
      </c>
      <c r="AE55" s="77">
        <f>W55+AA55</f>
        <v>0</v>
      </c>
      <c r="AF55" s="77">
        <f>X55+AB55</f>
        <v>78000</v>
      </c>
      <c r="AG55" s="77">
        <f>Y55+AC55</f>
        <v>0</v>
      </c>
      <c r="AH55" s="14"/>
      <c r="AI55" s="43"/>
      <c r="AJ55" s="43">
        <f>AH55</f>
        <v>0</v>
      </c>
      <c r="AK55" s="43"/>
      <c r="AL55" s="14">
        <f>AD55+AH55</f>
        <v>78000</v>
      </c>
      <c r="AM55" s="77">
        <f>AE55+AI55</f>
        <v>0</v>
      </c>
      <c r="AN55" s="77">
        <f>AF55+AJ55</f>
        <v>78000</v>
      </c>
      <c r="AO55" s="77">
        <f>AG55+AK55</f>
        <v>0</v>
      </c>
      <c r="AP55" s="14"/>
      <c r="AQ55" s="43"/>
      <c r="AR55" s="43">
        <f>AP55</f>
        <v>0</v>
      </c>
      <c r="AS55" s="43"/>
      <c r="AT55" s="14">
        <f>AL55+AP55</f>
        <v>78000</v>
      </c>
      <c r="AU55" s="77">
        <f>AM55+AQ55</f>
        <v>0</v>
      </c>
      <c r="AV55" s="77">
        <f>AN55+AR55</f>
        <v>78000</v>
      </c>
      <c r="AW55" s="77">
        <f>AO55+AS55</f>
        <v>0</v>
      </c>
      <c r="AX55" s="14"/>
      <c r="AY55" s="43"/>
      <c r="AZ55" s="43">
        <f>AX55</f>
        <v>0</v>
      </c>
      <c r="BA55" s="43"/>
      <c r="BB55" s="43"/>
      <c r="BC55" s="43"/>
      <c r="BD55" s="43">
        <f>BB55</f>
        <v>0</v>
      </c>
      <c r="BE55" s="43"/>
      <c r="BF55" s="14">
        <f t="shared" ref="BF55" si="384">AX55+BB55</f>
        <v>0</v>
      </c>
      <c r="BG55" s="77">
        <f t="shared" ref="BG55" si="385">AY55+BC55</f>
        <v>0</v>
      </c>
      <c r="BH55" s="77">
        <f t="shared" ref="BH55" si="386">AZ55+BD55</f>
        <v>0</v>
      </c>
      <c r="BI55" s="77">
        <f t="shared" ref="BI55" si="387">BA55+BE55</f>
        <v>0</v>
      </c>
      <c r="BJ55" s="43"/>
      <c r="BK55" s="43"/>
      <c r="BL55" s="43">
        <f>BJ55</f>
        <v>0</v>
      </c>
      <c r="BM55" s="43"/>
      <c r="BN55" s="14">
        <f t="shared" ref="BN55" si="388">BF55+BJ55</f>
        <v>0</v>
      </c>
      <c r="BO55" s="77">
        <f t="shared" ref="BO55" si="389">BG55+BK55</f>
        <v>0</v>
      </c>
      <c r="BP55" s="77">
        <f t="shared" ref="BP55" si="390">BH55+BL55</f>
        <v>0</v>
      </c>
      <c r="BQ55" s="77">
        <f t="shared" ref="BQ55" si="391">BI55+BM55</f>
        <v>0</v>
      </c>
      <c r="BR55" s="14"/>
      <c r="BS55" s="43"/>
      <c r="BT55" s="43">
        <f>BR55</f>
        <v>0</v>
      </c>
      <c r="BU55" s="43"/>
      <c r="BV55" s="43"/>
      <c r="BW55" s="43"/>
      <c r="BX55" s="43">
        <f>BV55</f>
        <v>0</v>
      </c>
      <c r="BY55" s="43"/>
      <c r="BZ55" s="14">
        <f t="shared" ref="BZ55" si="392">BR55+BV55</f>
        <v>0</v>
      </c>
      <c r="CA55" s="77">
        <f t="shared" ref="CA55" si="393">BS55+BW55</f>
        <v>0</v>
      </c>
      <c r="CB55" s="77">
        <f t="shared" ref="CB55" si="394">BT55+BX55</f>
        <v>0</v>
      </c>
      <c r="CC55" s="77">
        <f t="shared" ref="CC55" si="395">BU55+BY55</f>
        <v>0</v>
      </c>
      <c r="CD55" s="43"/>
      <c r="CE55" s="43"/>
      <c r="CF55" s="43">
        <f>CD55</f>
        <v>0</v>
      </c>
      <c r="CG55" s="43"/>
      <c r="CH55" s="14">
        <f t="shared" ref="CH55" si="396">BZ55+CD55</f>
        <v>0</v>
      </c>
      <c r="CI55" s="77">
        <f t="shared" ref="CI55" si="397">CA55+CE55</f>
        <v>0</v>
      </c>
      <c r="CJ55" s="77">
        <f t="shared" ref="CJ55" si="398">CB55+CF55</f>
        <v>0</v>
      </c>
      <c r="CK55" s="77">
        <f t="shared" ref="CK55" si="399">CC55+CG55</f>
        <v>0</v>
      </c>
    </row>
    <row r="56" spans="1:89" ht="60" hidden="1" x14ac:dyDescent="0.25">
      <c r="A56" s="116" t="s">
        <v>27</v>
      </c>
      <c r="B56" s="114"/>
      <c r="C56" s="116"/>
      <c r="D56" s="116"/>
      <c r="E56" s="37">
        <v>851</v>
      </c>
      <c r="F56" s="2" t="s">
        <v>11</v>
      </c>
      <c r="G56" s="2" t="s">
        <v>13</v>
      </c>
      <c r="H56" s="3" t="s">
        <v>312</v>
      </c>
      <c r="I56" s="2"/>
      <c r="J56" s="14">
        <f t="shared" ref="J56:M69" si="400">J57</f>
        <v>0</v>
      </c>
      <c r="K56" s="14">
        <f t="shared" si="400"/>
        <v>0</v>
      </c>
      <c r="L56" s="14">
        <f t="shared" si="400"/>
        <v>0</v>
      </c>
      <c r="M56" s="14">
        <f t="shared" si="400"/>
        <v>0</v>
      </c>
      <c r="N56" s="14">
        <v>0</v>
      </c>
      <c r="O56" s="14">
        <v>0</v>
      </c>
      <c r="P56" s="14"/>
      <c r="Q56" s="14"/>
      <c r="R56" s="14" t="e">
        <f>#REF!-V56</f>
        <v>#REF!</v>
      </c>
      <c r="S56" s="36" t="e">
        <f>#REF!-W56</f>
        <v>#REF!</v>
      </c>
      <c r="T56" s="36" t="e">
        <f>#REF!-X56</f>
        <v>#REF!</v>
      </c>
      <c r="U56" s="36" t="e">
        <f>#REF!-Y56</f>
        <v>#REF!</v>
      </c>
      <c r="V56" s="14">
        <f t="shared" ref="V56:BV69" si="401">V57</f>
        <v>2500</v>
      </c>
      <c r="W56" s="43">
        <f t="shared" si="401"/>
        <v>0</v>
      </c>
      <c r="X56" s="43">
        <f t="shared" si="401"/>
        <v>0</v>
      </c>
      <c r="Y56" s="43">
        <f t="shared" si="401"/>
        <v>2500</v>
      </c>
      <c r="Z56" s="14">
        <f t="shared" si="401"/>
        <v>0</v>
      </c>
      <c r="AA56" s="14">
        <f t="shared" si="401"/>
        <v>0</v>
      </c>
      <c r="AB56" s="14">
        <f t="shared" si="401"/>
        <v>0</v>
      </c>
      <c r="AC56" s="14">
        <f t="shared" si="401"/>
        <v>0</v>
      </c>
      <c r="AD56" s="14">
        <f t="shared" si="401"/>
        <v>2500</v>
      </c>
      <c r="AE56" s="14">
        <f t="shared" si="401"/>
        <v>0</v>
      </c>
      <c r="AF56" s="14">
        <f t="shared" si="401"/>
        <v>0</v>
      </c>
      <c r="AG56" s="14">
        <f t="shared" si="401"/>
        <v>2500</v>
      </c>
      <c r="AH56" s="14">
        <f t="shared" si="401"/>
        <v>0</v>
      </c>
      <c r="AI56" s="14">
        <f t="shared" si="401"/>
        <v>0</v>
      </c>
      <c r="AJ56" s="14">
        <f t="shared" si="401"/>
        <v>0</v>
      </c>
      <c r="AK56" s="14">
        <f t="shared" si="401"/>
        <v>0</v>
      </c>
      <c r="AL56" s="14">
        <f t="shared" si="401"/>
        <v>2500</v>
      </c>
      <c r="AM56" s="14">
        <f t="shared" si="401"/>
        <v>0</v>
      </c>
      <c r="AN56" s="14">
        <f t="shared" si="401"/>
        <v>0</v>
      </c>
      <c r="AO56" s="14">
        <f t="shared" si="401"/>
        <v>2500</v>
      </c>
      <c r="AP56" s="14">
        <f t="shared" si="401"/>
        <v>0</v>
      </c>
      <c r="AQ56" s="14">
        <f t="shared" si="401"/>
        <v>0</v>
      </c>
      <c r="AR56" s="14">
        <f t="shared" si="401"/>
        <v>0</v>
      </c>
      <c r="AS56" s="14">
        <f t="shared" si="401"/>
        <v>0</v>
      </c>
      <c r="AT56" s="14">
        <f t="shared" si="401"/>
        <v>2500</v>
      </c>
      <c r="AU56" s="14">
        <f t="shared" si="401"/>
        <v>0</v>
      </c>
      <c r="AV56" s="14">
        <f t="shared" si="401"/>
        <v>0</v>
      </c>
      <c r="AW56" s="14">
        <f t="shared" si="401"/>
        <v>2500</v>
      </c>
      <c r="AX56" s="14">
        <f t="shared" si="401"/>
        <v>2500</v>
      </c>
      <c r="AY56" s="43">
        <f t="shared" si="401"/>
        <v>0</v>
      </c>
      <c r="AZ56" s="43">
        <f t="shared" si="401"/>
        <v>0</v>
      </c>
      <c r="BA56" s="43">
        <f t="shared" si="401"/>
        <v>2500</v>
      </c>
      <c r="BB56" s="14">
        <f t="shared" si="401"/>
        <v>0</v>
      </c>
      <c r="BC56" s="14">
        <f t="shared" si="401"/>
        <v>0</v>
      </c>
      <c r="BD56" s="14">
        <f t="shared" si="401"/>
        <v>0</v>
      </c>
      <c r="BE56" s="14">
        <f t="shared" si="401"/>
        <v>0</v>
      </c>
      <c r="BF56" s="14">
        <f t="shared" si="401"/>
        <v>2500</v>
      </c>
      <c r="BG56" s="14">
        <f t="shared" si="401"/>
        <v>0</v>
      </c>
      <c r="BH56" s="14">
        <f t="shared" si="401"/>
        <v>0</v>
      </c>
      <c r="BI56" s="14">
        <f t="shared" si="401"/>
        <v>2500</v>
      </c>
      <c r="BJ56" s="14">
        <f t="shared" ref="BJ56:BQ57" si="402">BJ57</f>
        <v>0</v>
      </c>
      <c r="BK56" s="14">
        <f t="shared" si="402"/>
        <v>0</v>
      </c>
      <c r="BL56" s="14">
        <f t="shared" si="402"/>
        <v>0</v>
      </c>
      <c r="BM56" s="14">
        <f t="shared" si="402"/>
        <v>0</v>
      </c>
      <c r="BN56" s="14">
        <f t="shared" si="402"/>
        <v>2500</v>
      </c>
      <c r="BO56" s="14">
        <f t="shared" si="402"/>
        <v>0</v>
      </c>
      <c r="BP56" s="14">
        <f t="shared" si="402"/>
        <v>0</v>
      </c>
      <c r="BQ56" s="14">
        <f t="shared" si="402"/>
        <v>2500</v>
      </c>
      <c r="BR56" s="14">
        <f t="shared" si="401"/>
        <v>2500</v>
      </c>
      <c r="BS56" s="43">
        <f t="shared" si="401"/>
        <v>0</v>
      </c>
      <c r="BT56" s="43">
        <f t="shared" si="401"/>
        <v>0</v>
      </c>
      <c r="BU56" s="43">
        <f t="shared" si="401"/>
        <v>2500</v>
      </c>
      <c r="BV56" s="14">
        <f t="shared" si="401"/>
        <v>0</v>
      </c>
      <c r="BW56" s="14">
        <f t="shared" ref="BV56:CK57" si="403">BW57</f>
        <v>0</v>
      </c>
      <c r="BX56" s="14">
        <f t="shared" si="403"/>
        <v>0</v>
      </c>
      <c r="BY56" s="14">
        <f t="shared" si="403"/>
        <v>0</v>
      </c>
      <c r="BZ56" s="14">
        <f t="shared" si="403"/>
        <v>2500</v>
      </c>
      <c r="CA56" s="14">
        <f t="shared" si="403"/>
        <v>0</v>
      </c>
      <c r="CB56" s="14">
        <f t="shared" si="403"/>
        <v>0</v>
      </c>
      <c r="CC56" s="14">
        <f t="shared" si="403"/>
        <v>2500</v>
      </c>
      <c r="CD56" s="14">
        <f t="shared" si="403"/>
        <v>0</v>
      </c>
      <c r="CE56" s="14">
        <f t="shared" si="403"/>
        <v>0</v>
      </c>
      <c r="CF56" s="14">
        <f t="shared" si="403"/>
        <v>0</v>
      </c>
      <c r="CG56" s="14">
        <f t="shared" si="403"/>
        <v>0</v>
      </c>
      <c r="CH56" s="14">
        <f t="shared" si="403"/>
        <v>2500</v>
      </c>
      <c r="CI56" s="14">
        <f t="shared" si="403"/>
        <v>0</v>
      </c>
      <c r="CJ56" s="14">
        <f t="shared" si="403"/>
        <v>0</v>
      </c>
      <c r="CK56" s="14">
        <f t="shared" si="403"/>
        <v>2500</v>
      </c>
    </row>
    <row r="57" spans="1:89" ht="30" hidden="1" x14ac:dyDescent="0.25">
      <c r="A57" s="116" t="s">
        <v>20</v>
      </c>
      <c r="B57" s="114"/>
      <c r="C57" s="114"/>
      <c r="D57" s="114"/>
      <c r="E57" s="37">
        <v>851</v>
      </c>
      <c r="F57" s="2" t="s">
        <v>11</v>
      </c>
      <c r="G57" s="2" t="s">
        <v>13</v>
      </c>
      <c r="H57" s="3" t="s">
        <v>312</v>
      </c>
      <c r="I57" s="2" t="s">
        <v>21</v>
      </c>
      <c r="J57" s="14">
        <f t="shared" si="400"/>
        <v>0</v>
      </c>
      <c r="K57" s="14">
        <f t="shared" si="400"/>
        <v>0</v>
      </c>
      <c r="L57" s="14">
        <f t="shared" si="400"/>
        <v>0</v>
      </c>
      <c r="M57" s="14">
        <f t="shared" si="400"/>
        <v>0</v>
      </c>
      <c r="N57" s="14">
        <v>0</v>
      </c>
      <c r="O57" s="14">
        <v>0</v>
      </c>
      <c r="P57" s="14"/>
      <c r="Q57" s="14"/>
      <c r="R57" s="14" t="e">
        <f>#REF!-V57</f>
        <v>#REF!</v>
      </c>
      <c r="S57" s="36" t="e">
        <f>#REF!-W57</f>
        <v>#REF!</v>
      </c>
      <c r="T57" s="36" t="e">
        <f>#REF!-X57</f>
        <v>#REF!</v>
      </c>
      <c r="U57" s="36" t="e">
        <f>#REF!-Y57</f>
        <v>#REF!</v>
      </c>
      <c r="V57" s="14">
        <f t="shared" si="401"/>
        <v>2500</v>
      </c>
      <c r="W57" s="43">
        <f t="shared" si="401"/>
        <v>0</v>
      </c>
      <c r="X57" s="43">
        <f t="shared" si="401"/>
        <v>0</v>
      </c>
      <c r="Y57" s="43">
        <f t="shared" si="401"/>
        <v>2500</v>
      </c>
      <c r="Z57" s="14">
        <f t="shared" si="401"/>
        <v>0</v>
      </c>
      <c r="AA57" s="14">
        <f t="shared" si="401"/>
        <v>0</v>
      </c>
      <c r="AB57" s="14">
        <f t="shared" si="401"/>
        <v>0</v>
      </c>
      <c r="AC57" s="14">
        <f t="shared" si="401"/>
        <v>0</v>
      </c>
      <c r="AD57" s="14">
        <f t="shared" si="401"/>
        <v>2500</v>
      </c>
      <c r="AE57" s="14">
        <f t="shared" si="401"/>
        <v>0</v>
      </c>
      <c r="AF57" s="14">
        <f t="shared" si="401"/>
        <v>0</v>
      </c>
      <c r="AG57" s="14">
        <f t="shared" si="401"/>
        <v>2500</v>
      </c>
      <c r="AH57" s="14">
        <f t="shared" si="401"/>
        <v>0</v>
      </c>
      <c r="AI57" s="14">
        <f t="shared" si="401"/>
        <v>0</v>
      </c>
      <c r="AJ57" s="14">
        <f t="shared" si="401"/>
        <v>0</v>
      </c>
      <c r="AK57" s="14">
        <f t="shared" si="401"/>
        <v>0</v>
      </c>
      <c r="AL57" s="14">
        <f t="shared" si="401"/>
        <v>2500</v>
      </c>
      <c r="AM57" s="14">
        <f t="shared" si="401"/>
        <v>0</v>
      </c>
      <c r="AN57" s="14">
        <f t="shared" si="401"/>
        <v>0</v>
      </c>
      <c r="AO57" s="14">
        <f t="shared" si="401"/>
        <v>2500</v>
      </c>
      <c r="AP57" s="14">
        <f t="shared" si="401"/>
        <v>0</v>
      </c>
      <c r="AQ57" s="14">
        <f t="shared" si="401"/>
        <v>0</v>
      </c>
      <c r="AR57" s="14">
        <f t="shared" si="401"/>
        <v>0</v>
      </c>
      <c r="AS57" s="14">
        <f t="shared" si="401"/>
        <v>0</v>
      </c>
      <c r="AT57" s="14">
        <f t="shared" si="401"/>
        <v>2500</v>
      </c>
      <c r="AU57" s="14">
        <f t="shared" si="401"/>
        <v>0</v>
      </c>
      <c r="AV57" s="14">
        <f t="shared" si="401"/>
        <v>0</v>
      </c>
      <c r="AW57" s="14">
        <f t="shared" si="401"/>
        <v>2500</v>
      </c>
      <c r="AX57" s="14">
        <f t="shared" si="401"/>
        <v>2500</v>
      </c>
      <c r="AY57" s="43">
        <f t="shared" si="401"/>
        <v>0</v>
      </c>
      <c r="AZ57" s="43">
        <f t="shared" si="401"/>
        <v>0</v>
      </c>
      <c r="BA57" s="43">
        <f t="shared" si="401"/>
        <v>2500</v>
      </c>
      <c r="BB57" s="14">
        <f t="shared" si="401"/>
        <v>0</v>
      </c>
      <c r="BC57" s="14">
        <f t="shared" si="401"/>
        <v>0</v>
      </c>
      <c r="BD57" s="14">
        <f t="shared" si="401"/>
        <v>0</v>
      </c>
      <c r="BE57" s="14">
        <f t="shared" si="401"/>
        <v>0</v>
      </c>
      <c r="BF57" s="14">
        <f t="shared" si="401"/>
        <v>2500</v>
      </c>
      <c r="BG57" s="14">
        <f t="shared" si="401"/>
        <v>0</v>
      </c>
      <c r="BH57" s="14">
        <f t="shared" si="401"/>
        <v>0</v>
      </c>
      <c r="BI57" s="14">
        <f t="shared" si="401"/>
        <v>2500</v>
      </c>
      <c r="BJ57" s="14">
        <f t="shared" si="402"/>
        <v>0</v>
      </c>
      <c r="BK57" s="14">
        <f t="shared" si="402"/>
        <v>0</v>
      </c>
      <c r="BL57" s="14">
        <f t="shared" si="402"/>
        <v>0</v>
      </c>
      <c r="BM57" s="14">
        <f t="shared" si="402"/>
        <v>0</v>
      </c>
      <c r="BN57" s="14">
        <f t="shared" si="402"/>
        <v>2500</v>
      </c>
      <c r="BO57" s="14">
        <f t="shared" si="402"/>
        <v>0</v>
      </c>
      <c r="BP57" s="14">
        <f t="shared" si="402"/>
        <v>0</v>
      </c>
      <c r="BQ57" s="14">
        <f t="shared" si="402"/>
        <v>2500</v>
      </c>
      <c r="BR57" s="14">
        <f t="shared" si="401"/>
        <v>2500</v>
      </c>
      <c r="BS57" s="43">
        <f t="shared" si="401"/>
        <v>0</v>
      </c>
      <c r="BT57" s="43">
        <f t="shared" si="401"/>
        <v>0</v>
      </c>
      <c r="BU57" s="43">
        <f t="shared" si="401"/>
        <v>2500</v>
      </c>
      <c r="BV57" s="14">
        <f t="shared" si="403"/>
        <v>0</v>
      </c>
      <c r="BW57" s="14">
        <f t="shared" si="403"/>
        <v>0</v>
      </c>
      <c r="BX57" s="14">
        <f t="shared" si="403"/>
        <v>0</v>
      </c>
      <c r="BY57" s="14">
        <f t="shared" si="403"/>
        <v>0</v>
      </c>
      <c r="BZ57" s="14">
        <f t="shared" si="403"/>
        <v>2500</v>
      </c>
      <c r="CA57" s="14">
        <f t="shared" si="403"/>
        <v>0</v>
      </c>
      <c r="CB57" s="14">
        <f t="shared" si="403"/>
        <v>0</v>
      </c>
      <c r="CC57" s="14">
        <f t="shared" si="403"/>
        <v>2500</v>
      </c>
      <c r="CD57" s="14">
        <f t="shared" si="403"/>
        <v>0</v>
      </c>
      <c r="CE57" s="14">
        <f t="shared" si="403"/>
        <v>0</v>
      </c>
      <c r="CF57" s="14">
        <f t="shared" si="403"/>
        <v>0</v>
      </c>
      <c r="CG57" s="14">
        <f t="shared" si="403"/>
        <v>0</v>
      </c>
      <c r="CH57" s="14">
        <f t="shared" si="403"/>
        <v>2500</v>
      </c>
      <c r="CI57" s="14">
        <f t="shared" si="403"/>
        <v>0</v>
      </c>
      <c r="CJ57" s="14">
        <f t="shared" si="403"/>
        <v>0</v>
      </c>
      <c r="CK57" s="14">
        <f t="shared" si="403"/>
        <v>2500</v>
      </c>
    </row>
    <row r="58" spans="1:89" ht="30" hidden="1" x14ac:dyDescent="0.25">
      <c r="A58" s="116" t="s">
        <v>9</v>
      </c>
      <c r="B58" s="116"/>
      <c r="C58" s="116"/>
      <c r="D58" s="116"/>
      <c r="E58" s="37">
        <v>851</v>
      </c>
      <c r="F58" s="2" t="s">
        <v>11</v>
      </c>
      <c r="G58" s="2" t="s">
        <v>13</v>
      </c>
      <c r="H58" s="3" t="s">
        <v>312</v>
      </c>
      <c r="I58" s="2" t="s">
        <v>22</v>
      </c>
      <c r="J58" s="43"/>
      <c r="K58" s="43"/>
      <c r="L58" s="43"/>
      <c r="M58" s="43"/>
      <c r="N58" s="14">
        <v>0</v>
      </c>
      <c r="O58" s="14">
        <v>0</v>
      </c>
      <c r="P58" s="77"/>
      <c r="Q58" s="77"/>
      <c r="R58" s="14" t="e">
        <f>#REF!-V58</f>
        <v>#REF!</v>
      </c>
      <c r="S58" s="36" t="e">
        <f>#REF!-W58</f>
        <v>#REF!</v>
      </c>
      <c r="T58" s="36" t="e">
        <f>#REF!-X58</f>
        <v>#REF!</v>
      </c>
      <c r="U58" s="36" t="e">
        <f>#REF!-Y58</f>
        <v>#REF!</v>
      </c>
      <c r="V58" s="14">
        <v>2500</v>
      </c>
      <c r="W58" s="43"/>
      <c r="X58" s="43"/>
      <c r="Y58" s="43">
        <f>V58</f>
        <v>2500</v>
      </c>
      <c r="Z58" s="14"/>
      <c r="AA58" s="43"/>
      <c r="AB58" s="43"/>
      <c r="AC58" s="43">
        <f>Z58</f>
        <v>0</v>
      </c>
      <c r="AD58" s="14">
        <f>V58+Z58</f>
        <v>2500</v>
      </c>
      <c r="AE58" s="77">
        <f>W58+AA58</f>
        <v>0</v>
      </c>
      <c r="AF58" s="77">
        <f>X58+AB58</f>
        <v>0</v>
      </c>
      <c r="AG58" s="77">
        <f>Y58+AC58</f>
        <v>2500</v>
      </c>
      <c r="AH58" s="14"/>
      <c r="AI58" s="43"/>
      <c r="AJ58" s="43"/>
      <c r="AK58" s="43">
        <f>AH58</f>
        <v>0</v>
      </c>
      <c r="AL58" s="14">
        <f>AD58+AH58</f>
        <v>2500</v>
      </c>
      <c r="AM58" s="77">
        <f>AE58+AI58</f>
        <v>0</v>
      </c>
      <c r="AN58" s="77">
        <f>AF58+AJ58</f>
        <v>0</v>
      </c>
      <c r="AO58" s="77">
        <f>AG58+AK58</f>
        <v>2500</v>
      </c>
      <c r="AP58" s="14"/>
      <c r="AQ58" s="43"/>
      <c r="AR58" s="43"/>
      <c r="AS58" s="43">
        <f>AP58</f>
        <v>0</v>
      </c>
      <c r="AT58" s="14">
        <f>AL58+AP58</f>
        <v>2500</v>
      </c>
      <c r="AU58" s="77">
        <f>AM58+AQ58</f>
        <v>0</v>
      </c>
      <c r="AV58" s="77">
        <f>AN58+AR58</f>
        <v>0</v>
      </c>
      <c r="AW58" s="77">
        <f>AO58+AS58</f>
        <v>2500</v>
      </c>
      <c r="AX58" s="14">
        <v>2500</v>
      </c>
      <c r="AY58" s="43"/>
      <c r="AZ58" s="43"/>
      <c r="BA58" s="43">
        <f>AX58</f>
        <v>2500</v>
      </c>
      <c r="BB58" s="43"/>
      <c r="BC58" s="43"/>
      <c r="BD58" s="43"/>
      <c r="BE58" s="43">
        <f>BB58</f>
        <v>0</v>
      </c>
      <c r="BF58" s="14">
        <f t="shared" ref="BF58" si="404">AX58+BB58</f>
        <v>2500</v>
      </c>
      <c r="BG58" s="77">
        <f t="shared" ref="BG58" si="405">AY58+BC58</f>
        <v>0</v>
      </c>
      <c r="BH58" s="77">
        <f t="shared" ref="BH58" si="406">AZ58+BD58</f>
        <v>0</v>
      </c>
      <c r="BI58" s="77">
        <f t="shared" ref="BI58" si="407">BA58+BE58</f>
        <v>2500</v>
      </c>
      <c r="BJ58" s="43"/>
      <c r="BK58" s="43"/>
      <c r="BL58" s="43"/>
      <c r="BM58" s="43">
        <f>BJ58</f>
        <v>0</v>
      </c>
      <c r="BN58" s="14">
        <f t="shared" ref="BN58" si="408">BF58+BJ58</f>
        <v>2500</v>
      </c>
      <c r="BO58" s="77">
        <f t="shared" ref="BO58" si="409">BG58+BK58</f>
        <v>0</v>
      </c>
      <c r="BP58" s="77">
        <f t="shared" ref="BP58" si="410">BH58+BL58</f>
        <v>0</v>
      </c>
      <c r="BQ58" s="77">
        <f t="shared" ref="BQ58" si="411">BI58+BM58</f>
        <v>2500</v>
      </c>
      <c r="BR58" s="14">
        <v>2500</v>
      </c>
      <c r="BS58" s="43"/>
      <c r="BT58" s="43"/>
      <c r="BU58" s="43">
        <f>BR58</f>
        <v>2500</v>
      </c>
      <c r="BV58" s="43"/>
      <c r="BW58" s="43"/>
      <c r="BX58" s="43"/>
      <c r="BY58" s="43">
        <f>BV58</f>
        <v>0</v>
      </c>
      <c r="BZ58" s="14">
        <f t="shared" ref="BZ58" si="412">BR58+BV58</f>
        <v>2500</v>
      </c>
      <c r="CA58" s="77">
        <f t="shared" ref="CA58" si="413">BS58+BW58</f>
        <v>0</v>
      </c>
      <c r="CB58" s="77">
        <f t="shared" ref="CB58" si="414">BT58+BX58</f>
        <v>0</v>
      </c>
      <c r="CC58" s="77">
        <f t="shared" ref="CC58" si="415">BU58+BY58</f>
        <v>2500</v>
      </c>
      <c r="CD58" s="43"/>
      <c r="CE58" s="43"/>
      <c r="CF58" s="43"/>
      <c r="CG58" s="43">
        <f>CD58</f>
        <v>0</v>
      </c>
      <c r="CH58" s="14">
        <f t="shared" ref="CH58" si="416">BZ58+CD58</f>
        <v>2500</v>
      </c>
      <c r="CI58" s="77">
        <f t="shared" ref="CI58" si="417">CA58+CE58</f>
        <v>0</v>
      </c>
      <c r="CJ58" s="77">
        <f t="shared" ref="CJ58" si="418">CB58+CF58</f>
        <v>0</v>
      </c>
      <c r="CK58" s="77">
        <f t="shared" ref="CK58" si="419">CC58+CG58</f>
        <v>2500</v>
      </c>
    </row>
    <row r="59" spans="1:89" ht="75" hidden="1" x14ac:dyDescent="0.25">
      <c r="A59" s="116" t="s">
        <v>457</v>
      </c>
      <c r="B59" s="114"/>
      <c r="C59" s="116"/>
      <c r="D59" s="116"/>
      <c r="E59" s="37">
        <v>851</v>
      </c>
      <c r="F59" s="2" t="s">
        <v>11</v>
      </c>
      <c r="G59" s="2" t="s">
        <v>13</v>
      </c>
      <c r="H59" s="3" t="s">
        <v>458</v>
      </c>
      <c r="I59" s="2"/>
      <c r="J59" s="14">
        <f t="shared" si="400"/>
        <v>0</v>
      </c>
      <c r="K59" s="14">
        <f t="shared" si="400"/>
        <v>0</v>
      </c>
      <c r="L59" s="14">
        <f t="shared" si="400"/>
        <v>0</v>
      </c>
      <c r="M59" s="14">
        <f t="shared" si="400"/>
        <v>0</v>
      </c>
      <c r="N59" s="14">
        <v>0</v>
      </c>
      <c r="O59" s="14">
        <v>0</v>
      </c>
      <c r="P59" s="14"/>
      <c r="Q59" s="14"/>
      <c r="R59" s="14" t="e">
        <f>#REF!-V59</f>
        <v>#REF!</v>
      </c>
      <c r="S59" s="36" t="e">
        <f>#REF!-W59</f>
        <v>#REF!</v>
      </c>
      <c r="T59" s="36" t="e">
        <f>#REF!-X59</f>
        <v>#REF!</v>
      </c>
      <c r="U59" s="36" t="e">
        <f>#REF!-Y59</f>
        <v>#REF!</v>
      </c>
      <c r="V59" s="14">
        <f t="shared" si="401"/>
        <v>0</v>
      </c>
      <c r="W59" s="43">
        <f t="shared" si="401"/>
        <v>0</v>
      </c>
      <c r="X59" s="43">
        <f t="shared" si="401"/>
        <v>0</v>
      </c>
      <c r="Y59" s="43">
        <f t="shared" si="401"/>
        <v>0</v>
      </c>
      <c r="Z59" s="14">
        <f t="shared" si="401"/>
        <v>450</v>
      </c>
      <c r="AA59" s="14">
        <f t="shared" si="401"/>
        <v>0</v>
      </c>
      <c r="AB59" s="14">
        <f t="shared" si="401"/>
        <v>0</v>
      </c>
      <c r="AC59" s="14">
        <f t="shared" si="401"/>
        <v>450</v>
      </c>
      <c r="AD59" s="14">
        <f t="shared" si="401"/>
        <v>450</v>
      </c>
      <c r="AE59" s="14">
        <f t="shared" si="401"/>
        <v>0</v>
      </c>
      <c r="AF59" s="14">
        <f t="shared" si="401"/>
        <v>0</v>
      </c>
      <c r="AG59" s="14">
        <f t="shared" si="401"/>
        <v>450</v>
      </c>
      <c r="AH59" s="14">
        <f t="shared" si="401"/>
        <v>0</v>
      </c>
      <c r="AI59" s="14">
        <f t="shared" si="401"/>
        <v>0</v>
      </c>
      <c r="AJ59" s="14">
        <f t="shared" si="401"/>
        <v>0</v>
      </c>
      <c r="AK59" s="14">
        <f t="shared" si="401"/>
        <v>0</v>
      </c>
      <c r="AL59" s="14">
        <f t="shared" si="401"/>
        <v>450</v>
      </c>
      <c r="AM59" s="14">
        <f t="shared" si="401"/>
        <v>0</v>
      </c>
      <c r="AN59" s="14">
        <f t="shared" si="401"/>
        <v>0</v>
      </c>
      <c r="AO59" s="14">
        <f t="shared" si="401"/>
        <v>450</v>
      </c>
      <c r="AP59" s="14">
        <f t="shared" si="401"/>
        <v>0</v>
      </c>
      <c r="AQ59" s="14">
        <f t="shared" si="401"/>
        <v>0</v>
      </c>
      <c r="AR59" s="14">
        <f t="shared" si="401"/>
        <v>0</v>
      </c>
      <c r="AS59" s="14">
        <f t="shared" si="401"/>
        <v>0</v>
      </c>
      <c r="AT59" s="14">
        <f t="shared" si="401"/>
        <v>450</v>
      </c>
      <c r="AU59" s="14">
        <f t="shared" si="401"/>
        <v>0</v>
      </c>
      <c r="AV59" s="14">
        <f t="shared" ref="AP59:AW69" si="420">AV60</f>
        <v>0</v>
      </c>
      <c r="AW59" s="14">
        <f t="shared" si="420"/>
        <v>450</v>
      </c>
      <c r="AX59" s="14"/>
      <c r="AY59" s="43"/>
      <c r="AZ59" s="43"/>
      <c r="BA59" s="43"/>
      <c r="BB59" s="43"/>
      <c r="BC59" s="43"/>
      <c r="BD59" s="43"/>
      <c r="BE59" s="43"/>
      <c r="BF59" s="14"/>
      <c r="BG59" s="77"/>
      <c r="BH59" s="77"/>
      <c r="BI59" s="77"/>
      <c r="BJ59" s="43"/>
      <c r="BK59" s="43"/>
      <c r="BL59" s="43"/>
      <c r="BM59" s="43"/>
      <c r="BN59" s="14"/>
      <c r="BO59" s="77"/>
      <c r="BP59" s="77"/>
      <c r="BQ59" s="77"/>
      <c r="BR59" s="14"/>
      <c r="BS59" s="43"/>
      <c r="BT59" s="43"/>
      <c r="BU59" s="43"/>
      <c r="BV59" s="43"/>
      <c r="BW59" s="43"/>
      <c r="BX59" s="43"/>
      <c r="BY59" s="43"/>
      <c r="BZ59" s="14"/>
      <c r="CA59" s="77"/>
      <c r="CB59" s="77"/>
      <c r="CC59" s="77"/>
      <c r="CD59" s="43"/>
      <c r="CE59" s="43"/>
      <c r="CF59" s="43"/>
      <c r="CG59" s="43"/>
      <c r="CH59" s="14"/>
      <c r="CI59" s="77"/>
      <c r="CJ59" s="77"/>
      <c r="CK59" s="77"/>
    </row>
    <row r="60" spans="1:89" ht="30" hidden="1" x14ac:dyDescent="0.25">
      <c r="A60" s="116" t="s">
        <v>20</v>
      </c>
      <c r="B60" s="114"/>
      <c r="C60" s="114"/>
      <c r="D60" s="114"/>
      <c r="E60" s="37">
        <v>851</v>
      </c>
      <c r="F60" s="2" t="s">
        <v>11</v>
      </c>
      <c r="G60" s="2" t="s">
        <v>13</v>
      </c>
      <c r="H60" s="3" t="s">
        <v>458</v>
      </c>
      <c r="I60" s="2" t="s">
        <v>21</v>
      </c>
      <c r="J60" s="14">
        <f t="shared" si="400"/>
        <v>0</v>
      </c>
      <c r="K60" s="14">
        <f t="shared" si="400"/>
        <v>0</v>
      </c>
      <c r="L60" s="14">
        <f t="shared" si="400"/>
        <v>0</v>
      </c>
      <c r="M60" s="14">
        <f t="shared" si="400"/>
        <v>0</v>
      </c>
      <c r="N60" s="14">
        <v>0</v>
      </c>
      <c r="O60" s="14">
        <v>0</v>
      </c>
      <c r="P60" s="14"/>
      <c r="Q60" s="14"/>
      <c r="R60" s="14" t="e">
        <f>#REF!-V60</f>
        <v>#REF!</v>
      </c>
      <c r="S60" s="36" t="e">
        <f>#REF!-W60</f>
        <v>#REF!</v>
      </c>
      <c r="T60" s="36" t="e">
        <f>#REF!-X60</f>
        <v>#REF!</v>
      </c>
      <c r="U60" s="36" t="e">
        <f>#REF!-Y60</f>
        <v>#REF!</v>
      </c>
      <c r="V60" s="14">
        <f t="shared" si="401"/>
        <v>0</v>
      </c>
      <c r="W60" s="43">
        <f t="shared" si="401"/>
        <v>0</v>
      </c>
      <c r="X60" s="43">
        <f t="shared" si="401"/>
        <v>0</v>
      </c>
      <c r="Y60" s="43">
        <f t="shared" si="401"/>
        <v>0</v>
      </c>
      <c r="Z60" s="14">
        <f t="shared" si="401"/>
        <v>450</v>
      </c>
      <c r="AA60" s="14">
        <f t="shared" si="401"/>
        <v>0</v>
      </c>
      <c r="AB60" s="14">
        <f t="shared" si="401"/>
        <v>0</v>
      </c>
      <c r="AC60" s="14">
        <f t="shared" si="401"/>
        <v>450</v>
      </c>
      <c r="AD60" s="14">
        <f t="shared" si="401"/>
        <v>450</v>
      </c>
      <c r="AE60" s="14">
        <f t="shared" si="401"/>
        <v>0</v>
      </c>
      <c r="AF60" s="14">
        <f t="shared" si="401"/>
        <v>0</v>
      </c>
      <c r="AG60" s="14">
        <f t="shared" si="401"/>
        <v>450</v>
      </c>
      <c r="AH60" s="14">
        <f t="shared" si="401"/>
        <v>0</v>
      </c>
      <c r="AI60" s="14">
        <f t="shared" si="401"/>
        <v>0</v>
      </c>
      <c r="AJ60" s="14">
        <f t="shared" si="401"/>
        <v>0</v>
      </c>
      <c r="AK60" s="14">
        <f t="shared" si="401"/>
        <v>0</v>
      </c>
      <c r="AL60" s="14">
        <f t="shared" si="401"/>
        <v>450</v>
      </c>
      <c r="AM60" s="14">
        <f t="shared" si="401"/>
        <v>0</v>
      </c>
      <c r="AN60" s="14">
        <f t="shared" si="401"/>
        <v>0</v>
      </c>
      <c r="AO60" s="14">
        <f t="shared" si="401"/>
        <v>450</v>
      </c>
      <c r="AP60" s="14">
        <f t="shared" si="420"/>
        <v>0</v>
      </c>
      <c r="AQ60" s="14">
        <f t="shared" si="420"/>
        <v>0</v>
      </c>
      <c r="AR60" s="14">
        <f t="shared" si="420"/>
        <v>0</v>
      </c>
      <c r="AS60" s="14">
        <f t="shared" si="420"/>
        <v>0</v>
      </c>
      <c r="AT60" s="14">
        <f t="shared" si="420"/>
        <v>450</v>
      </c>
      <c r="AU60" s="14">
        <f t="shared" si="420"/>
        <v>0</v>
      </c>
      <c r="AV60" s="14">
        <f t="shared" si="420"/>
        <v>0</v>
      </c>
      <c r="AW60" s="14">
        <f t="shared" si="420"/>
        <v>450</v>
      </c>
      <c r="AX60" s="14"/>
      <c r="AY60" s="43"/>
      <c r="AZ60" s="43"/>
      <c r="BA60" s="43"/>
      <c r="BB60" s="43"/>
      <c r="BC60" s="43"/>
      <c r="BD60" s="43"/>
      <c r="BE60" s="43"/>
      <c r="BF60" s="14"/>
      <c r="BG60" s="77"/>
      <c r="BH60" s="77"/>
      <c r="BI60" s="77"/>
      <c r="BJ60" s="43"/>
      <c r="BK60" s="43"/>
      <c r="BL60" s="43"/>
      <c r="BM60" s="43"/>
      <c r="BN60" s="14"/>
      <c r="BO60" s="77"/>
      <c r="BP60" s="77"/>
      <c r="BQ60" s="77"/>
      <c r="BR60" s="14"/>
      <c r="BS60" s="43"/>
      <c r="BT60" s="43"/>
      <c r="BU60" s="43"/>
      <c r="BV60" s="43"/>
      <c r="BW60" s="43"/>
      <c r="BX60" s="43"/>
      <c r="BY60" s="43"/>
      <c r="BZ60" s="14"/>
      <c r="CA60" s="77"/>
      <c r="CB60" s="77"/>
      <c r="CC60" s="77"/>
      <c r="CD60" s="43"/>
      <c r="CE60" s="43"/>
      <c r="CF60" s="43"/>
      <c r="CG60" s="43"/>
      <c r="CH60" s="14"/>
      <c r="CI60" s="77"/>
      <c r="CJ60" s="77"/>
      <c r="CK60" s="77"/>
    </row>
    <row r="61" spans="1:89" ht="30" hidden="1" x14ac:dyDescent="0.25">
      <c r="A61" s="116" t="s">
        <v>9</v>
      </c>
      <c r="B61" s="116"/>
      <c r="C61" s="116"/>
      <c r="D61" s="116"/>
      <c r="E61" s="37">
        <v>851</v>
      </c>
      <c r="F61" s="2" t="s">
        <v>11</v>
      </c>
      <c r="G61" s="2" t="s">
        <v>13</v>
      </c>
      <c r="H61" s="3" t="s">
        <v>458</v>
      </c>
      <c r="I61" s="2" t="s">
        <v>22</v>
      </c>
      <c r="J61" s="43"/>
      <c r="K61" s="43"/>
      <c r="L61" s="43"/>
      <c r="M61" s="43"/>
      <c r="N61" s="14">
        <v>0</v>
      </c>
      <c r="O61" s="14">
        <v>0</v>
      </c>
      <c r="P61" s="77"/>
      <c r="Q61" s="77"/>
      <c r="R61" s="14" t="e">
        <f>#REF!-V61</f>
        <v>#REF!</v>
      </c>
      <c r="S61" s="36" t="e">
        <f>#REF!-W61</f>
        <v>#REF!</v>
      </c>
      <c r="T61" s="36" t="e">
        <f>#REF!-X61</f>
        <v>#REF!</v>
      </c>
      <c r="U61" s="36" t="e">
        <f>#REF!-Y61</f>
        <v>#REF!</v>
      </c>
      <c r="V61" s="14"/>
      <c r="W61" s="43"/>
      <c r="X61" s="43"/>
      <c r="Y61" s="43">
        <f>V61</f>
        <v>0</v>
      </c>
      <c r="Z61" s="14">
        <v>450</v>
      </c>
      <c r="AA61" s="43"/>
      <c r="AB61" s="43"/>
      <c r="AC61" s="43">
        <f>Z61</f>
        <v>450</v>
      </c>
      <c r="AD61" s="14">
        <f>V61+Z61</f>
        <v>450</v>
      </c>
      <c r="AE61" s="77">
        <f>W61+AA61</f>
        <v>0</v>
      </c>
      <c r="AF61" s="77">
        <f>X61+AB61</f>
        <v>0</v>
      </c>
      <c r="AG61" s="77">
        <f>Y61+AC61</f>
        <v>450</v>
      </c>
      <c r="AH61" s="14"/>
      <c r="AI61" s="43"/>
      <c r="AJ61" s="43"/>
      <c r="AK61" s="43">
        <f>AH61</f>
        <v>0</v>
      </c>
      <c r="AL61" s="14">
        <f>AD61+AH61</f>
        <v>450</v>
      </c>
      <c r="AM61" s="77">
        <f>AE61+AI61</f>
        <v>0</v>
      </c>
      <c r="AN61" s="77">
        <f>AF61+AJ61</f>
        <v>0</v>
      </c>
      <c r="AO61" s="77">
        <f>AG61+AK61</f>
        <v>450</v>
      </c>
      <c r="AP61" s="14"/>
      <c r="AQ61" s="43"/>
      <c r="AR61" s="43"/>
      <c r="AS61" s="43">
        <f>AP61</f>
        <v>0</v>
      </c>
      <c r="AT61" s="14">
        <f>AL61+AP61</f>
        <v>450</v>
      </c>
      <c r="AU61" s="77">
        <f>AM61+AQ61</f>
        <v>0</v>
      </c>
      <c r="AV61" s="77">
        <f>AN61+AR61</f>
        <v>0</v>
      </c>
      <c r="AW61" s="77">
        <f>AO61+AS61</f>
        <v>450</v>
      </c>
      <c r="AX61" s="14"/>
      <c r="AY61" s="43"/>
      <c r="AZ61" s="43"/>
      <c r="BA61" s="43"/>
      <c r="BB61" s="43"/>
      <c r="BC61" s="43"/>
      <c r="BD61" s="43"/>
      <c r="BE61" s="43"/>
      <c r="BF61" s="14"/>
      <c r="BG61" s="77"/>
      <c r="BH61" s="77"/>
      <c r="BI61" s="77"/>
      <c r="BJ61" s="43"/>
      <c r="BK61" s="43"/>
      <c r="BL61" s="43"/>
      <c r="BM61" s="43"/>
      <c r="BN61" s="14"/>
      <c r="BO61" s="77"/>
      <c r="BP61" s="77"/>
      <c r="BQ61" s="77"/>
      <c r="BR61" s="14"/>
      <c r="BS61" s="43"/>
      <c r="BT61" s="43"/>
      <c r="BU61" s="43"/>
      <c r="BV61" s="43"/>
      <c r="BW61" s="43"/>
      <c r="BX61" s="43"/>
      <c r="BY61" s="43"/>
      <c r="BZ61" s="14"/>
      <c r="CA61" s="77"/>
      <c r="CB61" s="77"/>
      <c r="CC61" s="77"/>
      <c r="CD61" s="43"/>
      <c r="CE61" s="43"/>
      <c r="CF61" s="43"/>
      <c r="CG61" s="43"/>
      <c r="CH61" s="14"/>
      <c r="CI61" s="77"/>
      <c r="CJ61" s="77"/>
      <c r="CK61" s="77"/>
    </row>
    <row r="62" spans="1:89" ht="60" hidden="1" x14ac:dyDescent="0.25">
      <c r="A62" s="116" t="s">
        <v>459</v>
      </c>
      <c r="B62" s="114"/>
      <c r="C62" s="116"/>
      <c r="D62" s="116"/>
      <c r="E62" s="37">
        <v>851</v>
      </c>
      <c r="F62" s="2" t="s">
        <v>11</v>
      </c>
      <c r="G62" s="2" t="s">
        <v>13</v>
      </c>
      <c r="H62" s="3" t="s">
        <v>460</v>
      </c>
      <c r="I62" s="2"/>
      <c r="J62" s="14">
        <f t="shared" si="400"/>
        <v>0</v>
      </c>
      <c r="K62" s="14">
        <f t="shared" si="400"/>
        <v>0</v>
      </c>
      <c r="L62" s="14">
        <f t="shared" si="400"/>
        <v>0</v>
      </c>
      <c r="M62" s="14">
        <f t="shared" si="400"/>
        <v>0</v>
      </c>
      <c r="N62" s="14">
        <v>0</v>
      </c>
      <c r="O62" s="14">
        <v>0</v>
      </c>
      <c r="P62" s="14"/>
      <c r="Q62" s="14"/>
      <c r="R62" s="14" t="e">
        <f>#REF!-V62</f>
        <v>#REF!</v>
      </c>
      <c r="S62" s="36" t="e">
        <f>#REF!-W62</f>
        <v>#REF!</v>
      </c>
      <c r="T62" s="36" t="e">
        <f>#REF!-X62</f>
        <v>#REF!</v>
      </c>
      <c r="U62" s="36" t="e">
        <f>#REF!-Y62</f>
        <v>#REF!</v>
      </c>
      <c r="V62" s="14">
        <f t="shared" si="401"/>
        <v>0</v>
      </c>
      <c r="W62" s="43">
        <f t="shared" si="401"/>
        <v>0</v>
      </c>
      <c r="X62" s="43">
        <f t="shared" si="401"/>
        <v>0</v>
      </c>
      <c r="Y62" s="43">
        <f t="shared" si="401"/>
        <v>0</v>
      </c>
      <c r="Z62" s="14">
        <f t="shared" si="401"/>
        <v>450</v>
      </c>
      <c r="AA62" s="14">
        <f t="shared" si="401"/>
        <v>0</v>
      </c>
      <c r="AB62" s="14">
        <f t="shared" si="401"/>
        <v>0</v>
      </c>
      <c r="AC62" s="14">
        <f t="shared" si="401"/>
        <v>450</v>
      </c>
      <c r="AD62" s="14">
        <f t="shared" si="401"/>
        <v>450</v>
      </c>
      <c r="AE62" s="14">
        <f t="shared" si="401"/>
        <v>0</v>
      </c>
      <c r="AF62" s="14">
        <f t="shared" si="401"/>
        <v>0</v>
      </c>
      <c r="AG62" s="14">
        <f t="shared" si="401"/>
        <v>450</v>
      </c>
      <c r="AH62" s="14">
        <f t="shared" si="401"/>
        <v>0</v>
      </c>
      <c r="AI62" s="14">
        <f t="shared" si="401"/>
        <v>0</v>
      </c>
      <c r="AJ62" s="14">
        <f t="shared" si="401"/>
        <v>0</v>
      </c>
      <c r="AK62" s="14">
        <f t="shared" si="401"/>
        <v>0</v>
      </c>
      <c r="AL62" s="14">
        <f t="shared" si="401"/>
        <v>450</v>
      </c>
      <c r="AM62" s="14">
        <f t="shared" si="401"/>
        <v>0</v>
      </c>
      <c r="AN62" s="14">
        <f t="shared" si="401"/>
        <v>0</v>
      </c>
      <c r="AO62" s="14">
        <f t="shared" si="401"/>
        <v>450</v>
      </c>
      <c r="AP62" s="14">
        <f t="shared" si="420"/>
        <v>0</v>
      </c>
      <c r="AQ62" s="14">
        <f t="shared" si="420"/>
        <v>0</v>
      </c>
      <c r="AR62" s="14">
        <f t="shared" si="420"/>
        <v>0</v>
      </c>
      <c r="AS62" s="14">
        <f t="shared" si="420"/>
        <v>0</v>
      </c>
      <c r="AT62" s="14">
        <f t="shared" si="420"/>
        <v>450</v>
      </c>
      <c r="AU62" s="14">
        <f t="shared" si="420"/>
        <v>0</v>
      </c>
      <c r="AV62" s="14">
        <f t="shared" si="420"/>
        <v>0</v>
      </c>
      <c r="AW62" s="14">
        <f t="shared" si="420"/>
        <v>450</v>
      </c>
      <c r="AX62" s="14"/>
      <c r="AY62" s="43"/>
      <c r="AZ62" s="43"/>
      <c r="BA62" s="43"/>
      <c r="BB62" s="43"/>
      <c r="BC62" s="43"/>
      <c r="BD62" s="43"/>
      <c r="BE62" s="43"/>
      <c r="BF62" s="14"/>
      <c r="BG62" s="77"/>
      <c r="BH62" s="77"/>
      <c r="BI62" s="77"/>
      <c r="BJ62" s="43"/>
      <c r="BK62" s="43"/>
      <c r="BL62" s="43"/>
      <c r="BM62" s="43"/>
      <c r="BN62" s="14"/>
      <c r="BO62" s="77"/>
      <c r="BP62" s="77"/>
      <c r="BQ62" s="77"/>
      <c r="BR62" s="14"/>
      <c r="BS62" s="43"/>
      <c r="BT62" s="43"/>
      <c r="BU62" s="43"/>
      <c r="BV62" s="43"/>
      <c r="BW62" s="43"/>
      <c r="BX62" s="43"/>
      <c r="BY62" s="43"/>
      <c r="BZ62" s="14"/>
      <c r="CA62" s="77"/>
      <c r="CB62" s="77"/>
      <c r="CC62" s="77"/>
      <c r="CD62" s="43"/>
      <c r="CE62" s="43"/>
      <c r="CF62" s="43"/>
      <c r="CG62" s="43"/>
      <c r="CH62" s="14"/>
      <c r="CI62" s="77"/>
      <c r="CJ62" s="77"/>
      <c r="CK62" s="77"/>
    </row>
    <row r="63" spans="1:89" ht="30" hidden="1" x14ac:dyDescent="0.25">
      <c r="A63" s="116" t="s">
        <v>20</v>
      </c>
      <c r="B63" s="114"/>
      <c r="C63" s="114"/>
      <c r="D63" s="114"/>
      <c r="E63" s="37">
        <v>851</v>
      </c>
      <c r="F63" s="2" t="s">
        <v>11</v>
      </c>
      <c r="G63" s="2" t="s">
        <v>13</v>
      </c>
      <c r="H63" s="3" t="s">
        <v>460</v>
      </c>
      <c r="I63" s="2" t="s">
        <v>21</v>
      </c>
      <c r="J63" s="14">
        <f t="shared" si="400"/>
        <v>0</v>
      </c>
      <c r="K63" s="14">
        <f t="shared" si="400"/>
        <v>0</v>
      </c>
      <c r="L63" s="14">
        <f t="shared" si="400"/>
        <v>0</v>
      </c>
      <c r="M63" s="14">
        <f t="shared" si="400"/>
        <v>0</v>
      </c>
      <c r="N63" s="14">
        <v>0</v>
      </c>
      <c r="O63" s="14">
        <v>0</v>
      </c>
      <c r="P63" s="14"/>
      <c r="Q63" s="14"/>
      <c r="R63" s="14" t="e">
        <f>#REF!-V63</f>
        <v>#REF!</v>
      </c>
      <c r="S63" s="36" t="e">
        <f>#REF!-W63</f>
        <v>#REF!</v>
      </c>
      <c r="T63" s="36" t="e">
        <f>#REF!-X63</f>
        <v>#REF!</v>
      </c>
      <c r="U63" s="36" t="e">
        <f>#REF!-Y63</f>
        <v>#REF!</v>
      </c>
      <c r="V63" s="14">
        <f t="shared" si="401"/>
        <v>0</v>
      </c>
      <c r="W63" s="43">
        <f t="shared" si="401"/>
        <v>0</v>
      </c>
      <c r="X63" s="43">
        <f t="shared" si="401"/>
        <v>0</v>
      </c>
      <c r="Y63" s="43">
        <f t="shared" si="401"/>
        <v>0</v>
      </c>
      <c r="Z63" s="14">
        <f t="shared" si="401"/>
        <v>450</v>
      </c>
      <c r="AA63" s="14">
        <f t="shared" si="401"/>
        <v>0</v>
      </c>
      <c r="AB63" s="14">
        <f t="shared" si="401"/>
        <v>0</v>
      </c>
      <c r="AC63" s="14">
        <f t="shared" si="401"/>
        <v>450</v>
      </c>
      <c r="AD63" s="14">
        <f t="shared" si="401"/>
        <v>450</v>
      </c>
      <c r="AE63" s="14">
        <f t="shared" si="401"/>
        <v>0</v>
      </c>
      <c r="AF63" s="14">
        <f t="shared" si="401"/>
        <v>0</v>
      </c>
      <c r="AG63" s="14">
        <f t="shared" si="401"/>
        <v>450</v>
      </c>
      <c r="AH63" s="14">
        <f t="shared" si="401"/>
        <v>0</v>
      </c>
      <c r="AI63" s="14">
        <f t="shared" si="401"/>
        <v>0</v>
      </c>
      <c r="AJ63" s="14">
        <f t="shared" si="401"/>
        <v>0</v>
      </c>
      <c r="AK63" s="14">
        <f t="shared" si="401"/>
        <v>0</v>
      </c>
      <c r="AL63" s="14">
        <f t="shared" si="401"/>
        <v>450</v>
      </c>
      <c r="AM63" s="14">
        <f t="shared" si="401"/>
        <v>0</v>
      </c>
      <c r="AN63" s="14">
        <f t="shared" si="401"/>
        <v>0</v>
      </c>
      <c r="AO63" s="14">
        <f t="shared" si="401"/>
        <v>450</v>
      </c>
      <c r="AP63" s="14">
        <f t="shared" si="420"/>
        <v>0</v>
      </c>
      <c r="AQ63" s="14">
        <f t="shared" si="420"/>
        <v>0</v>
      </c>
      <c r="AR63" s="14">
        <f t="shared" si="420"/>
        <v>0</v>
      </c>
      <c r="AS63" s="14">
        <f t="shared" si="420"/>
        <v>0</v>
      </c>
      <c r="AT63" s="14">
        <f t="shared" si="420"/>
        <v>450</v>
      </c>
      <c r="AU63" s="14">
        <f t="shared" si="420"/>
        <v>0</v>
      </c>
      <c r="AV63" s="14">
        <f t="shared" si="420"/>
        <v>0</v>
      </c>
      <c r="AW63" s="14">
        <f t="shared" si="420"/>
        <v>450</v>
      </c>
      <c r="AX63" s="14"/>
      <c r="AY63" s="43"/>
      <c r="AZ63" s="43"/>
      <c r="BA63" s="43"/>
      <c r="BB63" s="43"/>
      <c r="BC63" s="43"/>
      <c r="BD63" s="43"/>
      <c r="BE63" s="43"/>
      <c r="BF63" s="14"/>
      <c r="BG63" s="77"/>
      <c r="BH63" s="77"/>
      <c r="BI63" s="77"/>
      <c r="BJ63" s="43"/>
      <c r="BK63" s="43"/>
      <c r="BL63" s="43"/>
      <c r="BM63" s="43"/>
      <c r="BN63" s="14"/>
      <c r="BO63" s="77"/>
      <c r="BP63" s="77"/>
      <c r="BQ63" s="77"/>
      <c r="BR63" s="14"/>
      <c r="BS63" s="43"/>
      <c r="BT63" s="43"/>
      <c r="BU63" s="43"/>
      <c r="BV63" s="43"/>
      <c r="BW63" s="43"/>
      <c r="BX63" s="43"/>
      <c r="BY63" s="43"/>
      <c r="BZ63" s="14"/>
      <c r="CA63" s="77"/>
      <c r="CB63" s="77"/>
      <c r="CC63" s="77"/>
      <c r="CD63" s="43"/>
      <c r="CE63" s="43"/>
      <c r="CF63" s="43"/>
      <c r="CG63" s="43"/>
      <c r="CH63" s="14"/>
      <c r="CI63" s="77"/>
      <c r="CJ63" s="77"/>
      <c r="CK63" s="77"/>
    </row>
    <row r="64" spans="1:89" ht="30" hidden="1" x14ac:dyDescent="0.25">
      <c r="A64" s="116" t="s">
        <v>9</v>
      </c>
      <c r="B64" s="116"/>
      <c r="C64" s="116"/>
      <c r="D64" s="116"/>
      <c r="E64" s="37">
        <v>851</v>
      </c>
      <c r="F64" s="2" t="s">
        <v>11</v>
      </c>
      <c r="G64" s="2" t="s">
        <v>13</v>
      </c>
      <c r="H64" s="3" t="s">
        <v>460</v>
      </c>
      <c r="I64" s="2" t="s">
        <v>22</v>
      </c>
      <c r="J64" s="43"/>
      <c r="K64" s="43"/>
      <c r="L64" s="43"/>
      <c r="M64" s="43"/>
      <c r="N64" s="14">
        <v>0</v>
      </c>
      <c r="O64" s="14">
        <v>0</v>
      </c>
      <c r="P64" s="77"/>
      <c r="Q64" s="77"/>
      <c r="R64" s="14" t="e">
        <f>#REF!-V64</f>
        <v>#REF!</v>
      </c>
      <c r="S64" s="36" t="e">
        <f>#REF!-W64</f>
        <v>#REF!</v>
      </c>
      <c r="T64" s="36" t="e">
        <f>#REF!-X64</f>
        <v>#REF!</v>
      </c>
      <c r="U64" s="36" t="e">
        <f>#REF!-Y64</f>
        <v>#REF!</v>
      </c>
      <c r="V64" s="14"/>
      <c r="W64" s="43"/>
      <c r="X64" s="43"/>
      <c r="Y64" s="43">
        <f>V64</f>
        <v>0</v>
      </c>
      <c r="Z64" s="14">
        <v>450</v>
      </c>
      <c r="AA64" s="43"/>
      <c r="AB64" s="43"/>
      <c r="AC64" s="43">
        <f>Z64</f>
        <v>450</v>
      </c>
      <c r="AD64" s="14">
        <f>V64+Z64</f>
        <v>450</v>
      </c>
      <c r="AE64" s="77">
        <f>W64+AA64</f>
        <v>0</v>
      </c>
      <c r="AF64" s="77">
        <f>X64+AB64</f>
        <v>0</v>
      </c>
      <c r="AG64" s="77">
        <f>Y64+AC64</f>
        <v>450</v>
      </c>
      <c r="AH64" s="14"/>
      <c r="AI64" s="43"/>
      <c r="AJ64" s="43"/>
      <c r="AK64" s="43">
        <f>AH64</f>
        <v>0</v>
      </c>
      <c r="AL64" s="14">
        <f>AD64+AH64</f>
        <v>450</v>
      </c>
      <c r="AM64" s="77">
        <f>AE64+AI64</f>
        <v>0</v>
      </c>
      <c r="AN64" s="77">
        <f>AF64+AJ64</f>
        <v>0</v>
      </c>
      <c r="AO64" s="77">
        <f>AG64+AK64</f>
        <v>450</v>
      </c>
      <c r="AP64" s="14"/>
      <c r="AQ64" s="43"/>
      <c r="AR64" s="43"/>
      <c r="AS64" s="43">
        <f>AP64</f>
        <v>0</v>
      </c>
      <c r="AT64" s="14">
        <f>AL64+AP64</f>
        <v>450</v>
      </c>
      <c r="AU64" s="77">
        <f>AM64+AQ64</f>
        <v>0</v>
      </c>
      <c r="AV64" s="77">
        <f>AN64+AR64</f>
        <v>0</v>
      </c>
      <c r="AW64" s="77">
        <f>AO64+AS64</f>
        <v>450</v>
      </c>
      <c r="AX64" s="14"/>
      <c r="AY64" s="43"/>
      <c r="AZ64" s="43"/>
      <c r="BA64" s="43"/>
      <c r="BB64" s="43"/>
      <c r="BC64" s="43"/>
      <c r="BD64" s="43"/>
      <c r="BE64" s="43"/>
      <c r="BF64" s="14"/>
      <c r="BG64" s="77"/>
      <c r="BH64" s="77"/>
      <c r="BI64" s="77"/>
      <c r="BJ64" s="43"/>
      <c r="BK64" s="43"/>
      <c r="BL64" s="43"/>
      <c r="BM64" s="43"/>
      <c r="BN64" s="14"/>
      <c r="BO64" s="77"/>
      <c r="BP64" s="77"/>
      <c r="BQ64" s="77"/>
      <c r="BR64" s="14"/>
      <c r="BS64" s="43"/>
      <c r="BT64" s="43"/>
      <c r="BU64" s="43"/>
      <c r="BV64" s="43"/>
      <c r="BW64" s="43"/>
      <c r="BX64" s="43"/>
      <c r="BY64" s="43"/>
      <c r="BZ64" s="14"/>
      <c r="CA64" s="77"/>
      <c r="CB64" s="77"/>
      <c r="CC64" s="77"/>
      <c r="CD64" s="43"/>
      <c r="CE64" s="43"/>
      <c r="CF64" s="43"/>
      <c r="CG64" s="43"/>
      <c r="CH64" s="14"/>
      <c r="CI64" s="77"/>
      <c r="CJ64" s="77"/>
      <c r="CK64" s="77"/>
    </row>
    <row r="65" spans="1:89" ht="105" hidden="1" x14ac:dyDescent="0.25">
      <c r="A65" s="116" t="s">
        <v>461</v>
      </c>
      <c r="B65" s="114"/>
      <c r="C65" s="116"/>
      <c r="D65" s="116"/>
      <c r="E65" s="37">
        <v>851</v>
      </c>
      <c r="F65" s="2" t="s">
        <v>11</v>
      </c>
      <c r="G65" s="2" t="s">
        <v>13</v>
      </c>
      <c r="H65" s="3" t="s">
        <v>462</v>
      </c>
      <c r="I65" s="2"/>
      <c r="J65" s="14">
        <f t="shared" si="400"/>
        <v>0</v>
      </c>
      <c r="K65" s="14">
        <f t="shared" si="400"/>
        <v>0</v>
      </c>
      <c r="L65" s="14">
        <f t="shared" si="400"/>
        <v>0</v>
      </c>
      <c r="M65" s="14">
        <f t="shared" si="400"/>
        <v>0</v>
      </c>
      <c r="N65" s="14">
        <v>0</v>
      </c>
      <c r="O65" s="14">
        <v>0</v>
      </c>
      <c r="P65" s="14"/>
      <c r="Q65" s="14"/>
      <c r="R65" s="14" t="e">
        <f>#REF!-V65</f>
        <v>#REF!</v>
      </c>
      <c r="S65" s="36" t="e">
        <f>#REF!-W65</f>
        <v>#REF!</v>
      </c>
      <c r="T65" s="36" t="e">
        <f>#REF!-X65</f>
        <v>#REF!</v>
      </c>
      <c r="U65" s="36" t="e">
        <f>#REF!-Y65</f>
        <v>#REF!</v>
      </c>
      <c r="V65" s="14">
        <f t="shared" si="401"/>
        <v>0</v>
      </c>
      <c r="W65" s="43">
        <f t="shared" si="401"/>
        <v>0</v>
      </c>
      <c r="X65" s="43">
        <f t="shared" si="401"/>
        <v>0</v>
      </c>
      <c r="Y65" s="43">
        <f t="shared" si="401"/>
        <v>0</v>
      </c>
      <c r="Z65" s="14">
        <f t="shared" si="401"/>
        <v>450</v>
      </c>
      <c r="AA65" s="14">
        <f t="shared" si="401"/>
        <v>0</v>
      </c>
      <c r="AB65" s="14">
        <f t="shared" si="401"/>
        <v>0</v>
      </c>
      <c r="AC65" s="14">
        <f t="shared" si="401"/>
        <v>450</v>
      </c>
      <c r="AD65" s="14">
        <f t="shared" si="401"/>
        <v>450</v>
      </c>
      <c r="AE65" s="14">
        <f t="shared" si="401"/>
        <v>0</v>
      </c>
      <c r="AF65" s="14">
        <f t="shared" si="401"/>
        <v>0</v>
      </c>
      <c r="AG65" s="14">
        <f t="shared" si="401"/>
        <v>450</v>
      </c>
      <c r="AH65" s="14">
        <f t="shared" si="401"/>
        <v>0</v>
      </c>
      <c r="AI65" s="14">
        <f t="shared" si="401"/>
        <v>0</v>
      </c>
      <c r="AJ65" s="14">
        <f t="shared" si="401"/>
        <v>0</v>
      </c>
      <c r="AK65" s="14">
        <f t="shared" si="401"/>
        <v>0</v>
      </c>
      <c r="AL65" s="14">
        <f t="shared" si="401"/>
        <v>450</v>
      </c>
      <c r="AM65" s="14">
        <f t="shared" si="401"/>
        <v>0</v>
      </c>
      <c r="AN65" s="14">
        <f t="shared" si="401"/>
        <v>0</v>
      </c>
      <c r="AO65" s="14">
        <f t="shared" si="401"/>
        <v>450</v>
      </c>
      <c r="AP65" s="14">
        <f t="shared" si="420"/>
        <v>0</v>
      </c>
      <c r="AQ65" s="14">
        <f t="shared" si="420"/>
        <v>0</v>
      </c>
      <c r="AR65" s="14">
        <f t="shared" si="420"/>
        <v>0</v>
      </c>
      <c r="AS65" s="14">
        <f t="shared" si="420"/>
        <v>0</v>
      </c>
      <c r="AT65" s="14">
        <f t="shared" si="420"/>
        <v>450</v>
      </c>
      <c r="AU65" s="14">
        <f t="shared" si="420"/>
        <v>0</v>
      </c>
      <c r="AV65" s="14">
        <f t="shared" si="420"/>
        <v>0</v>
      </c>
      <c r="AW65" s="14">
        <f t="shared" si="420"/>
        <v>450</v>
      </c>
      <c r="AX65" s="14"/>
      <c r="AY65" s="43"/>
      <c r="AZ65" s="43"/>
      <c r="BA65" s="43"/>
      <c r="BB65" s="43"/>
      <c r="BC65" s="43"/>
      <c r="BD65" s="43"/>
      <c r="BE65" s="43"/>
      <c r="BF65" s="14"/>
      <c r="BG65" s="77"/>
      <c r="BH65" s="77"/>
      <c r="BI65" s="77"/>
      <c r="BJ65" s="43"/>
      <c r="BK65" s="43"/>
      <c r="BL65" s="43"/>
      <c r="BM65" s="43"/>
      <c r="BN65" s="14"/>
      <c r="BO65" s="77"/>
      <c r="BP65" s="77"/>
      <c r="BQ65" s="77"/>
      <c r="BR65" s="14"/>
      <c r="BS65" s="43"/>
      <c r="BT65" s="43"/>
      <c r="BU65" s="43"/>
      <c r="BV65" s="43"/>
      <c r="BW65" s="43"/>
      <c r="BX65" s="43"/>
      <c r="BY65" s="43"/>
      <c r="BZ65" s="14"/>
      <c r="CA65" s="77"/>
      <c r="CB65" s="77"/>
      <c r="CC65" s="77"/>
      <c r="CD65" s="43"/>
      <c r="CE65" s="43"/>
      <c r="CF65" s="43"/>
      <c r="CG65" s="43"/>
      <c r="CH65" s="14"/>
      <c r="CI65" s="77"/>
      <c r="CJ65" s="77"/>
      <c r="CK65" s="77"/>
    </row>
    <row r="66" spans="1:89" ht="30" hidden="1" x14ac:dyDescent="0.25">
      <c r="A66" s="116" t="s">
        <v>20</v>
      </c>
      <c r="B66" s="114"/>
      <c r="C66" s="114"/>
      <c r="D66" s="114"/>
      <c r="E66" s="37">
        <v>851</v>
      </c>
      <c r="F66" s="2" t="s">
        <v>11</v>
      </c>
      <c r="G66" s="2" t="s">
        <v>13</v>
      </c>
      <c r="H66" s="3" t="s">
        <v>462</v>
      </c>
      <c r="I66" s="2" t="s">
        <v>21</v>
      </c>
      <c r="J66" s="14">
        <f t="shared" si="400"/>
        <v>0</v>
      </c>
      <c r="K66" s="14">
        <f t="shared" si="400"/>
        <v>0</v>
      </c>
      <c r="L66" s="14">
        <f t="shared" si="400"/>
        <v>0</v>
      </c>
      <c r="M66" s="14">
        <f t="shared" si="400"/>
        <v>0</v>
      </c>
      <c r="N66" s="14">
        <v>0</v>
      </c>
      <c r="O66" s="14">
        <v>0</v>
      </c>
      <c r="P66" s="14"/>
      <c r="Q66" s="14"/>
      <c r="R66" s="14" t="e">
        <f>#REF!-V66</f>
        <v>#REF!</v>
      </c>
      <c r="S66" s="36" t="e">
        <f>#REF!-W66</f>
        <v>#REF!</v>
      </c>
      <c r="T66" s="36" t="e">
        <f>#REF!-X66</f>
        <v>#REF!</v>
      </c>
      <c r="U66" s="36" t="e">
        <f>#REF!-Y66</f>
        <v>#REF!</v>
      </c>
      <c r="V66" s="14">
        <f t="shared" si="401"/>
        <v>0</v>
      </c>
      <c r="W66" s="43">
        <f t="shared" si="401"/>
        <v>0</v>
      </c>
      <c r="X66" s="43">
        <f t="shared" si="401"/>
        <v>0</v>
      </c>
      <c r="Y66" s="43">
        <f t="shared" si="401"/>
        <v>0</v>
      </c>
      <c r="Z66" s="14">
        <f t="shared" si="401"/>
        <v>450</v>
      </c>
      <c r="AA66" s="14">
        <f t="shared" si="401"/>
        <v>0</v>
      </c>
      <c r="AB66" s="14">
        <f t="shared" si="401"/>
        <v>0</v>
      </c>
      <c r="AC66" s="14">
        <f t="shared" si="401"/>
        <v>450</v>
      </c>
      <c r="AD66" s="14">
        <f t="shared" si="401"/>
        <v>450</v>
      </c>
      <c r="AE66" s="14">
        <f t="shared" si="401"/>
        <v>0</v>
      </c>
      <c r="AF66" s="14">
        <f t="shared" si="401"/>
        <v>0</v>
      </c>
      <c r="AG66" s="14">
        <f t="shared" si="401"/>
        <v>450</v>
      </c>
      <c r="AH66" s="14">
        <f t="shared" si="401"/>
        <v>0</v>
      </c>
      <c r="AI66" s="14">
        <f t="shared" si="401"/>
        <v>0</v>
      </c>
      <c r="AJ66" s="14">
        <f t="shared" si="401"/>
        <v>0</v>
      </c>
      <c r="AK66" s="14">
        <f t="shared" si="401"/>
        <v>0</v>
      </c>
      <c r="AL66" s="14">
        <f t="shared" si="401"/>
        <v>450</v>
      </c>
      <c r="AM66" s="14">
        <f t="shared" si="401"/>
        <v>0</v>
      </c>
      <c r="AN66" s="14">
        <f t="shared" si="401"/>
        <v>0</v>
      </c>
      <c r="AO66" s="14">
        <f t="shared" si="401"/>
        <v>450</v>
      </c>
      <c r="AP66" s="14">
        <f t="shared" si="420"/>
        <v>0</v>
      </c>
      <c r="AQ66" s="14">
        <f t="shared" si="420"/>
        <v>0</v>
      </c>
      <c r="AR66" s="14">
        <f t="shared" si="420"/>
        <v>0</v>
      </c>
      <c r="AS66" s="14">
        <f t="shared" si="420"/>
        <v>0</v>
      </c>
      <c r="AT66" s="14">
        <f t="shared" si="420"/>
        <v>450</v>
      </c>
      <c r="AU66" s="14">
        <f t="shared" si="420"/>
        <v>0</v>
      </c>
      <c r="AV66" s="14">
        <f t="shared" si="420"/>
        <v>0</v>
      </c>
      <c r="AW66" s="14">
        <f t="shared" si="420"/>
        <v>450</v>
      </c>
      <c r="AX66" s="14"/>
      <c r="AY66" s="43"/>
      <c r="AZ66" s="43"/>
      <c r="BA66" s="43"/>
      <c r="BB66" s="43"/>
      <c r="BC66" s="43"/>
      <c r="BD66" s="43"/>
      <c r="BE66" s="43"/>
      <c r="BF66" s="14"/>
      <c r="BG66" s="77"/>
      <c r="BH66" s="77"/>
      <c r="BI66" s="77"/>
      <c r="BJ66" s="43"/>
      <c r="BK66" s="43"/>
      <c r="BL66" s="43"/>
      <c r="BM66" s="43"/>
      <c r="BN66" s="14"/>
      <c r="BO66" s="77"/>
      <c r="BP66" s="77"/>
      <c r="BQ66" s="77"/>
      <c r="BR66" s="14"/>
      <c r="BS66" s="43"/>
      <c r="BT66" s="43"/>
      <c r="BU66" s="43"/>
      <c r="BV66" s="43"/>
      <c r="BW66" s="43"/>
      <c r="BX66" s="43"/>
      <c r="BY66" s="43"/>
      <c r="BZ66" s="14"/>
      <c r="CA66" s="77"/>
      <c r="CB66" s="77"/>
      <c r="CC66" s="77"/>
      <c r="CD66" s="43"/>
      <c r="CE66" s="43"/>
      <c r="CF66" s="43"/>
      <c r="CG66" s="43"/>
      <c r="CH66" s="14"/>
      <c r="CI66" s="77"/>
      <c r="CJ66" s="77"/>
      <c r="CK66" s="77"/>
    </row>
    <row r="67" spans="1:89" ht="30" hidden="1" x14ac:dyDescent="0.25">
      <c r="A67" s="116" t="s">
        <v>9</v>
      </c>
      <c r="B67" s="116"/>
      <c r="C67" s="116"/>
      <c r="D67" s="116"/>
      <c r="E67" s="37">
        <v>851</v>
      </c>
      <c r="F67" s="2" t="s">
        <v>11</v>
      </c>
      <c r="G67" s="2" t="s">
        <v>13</v>
      </c>
      <c r="H67" s="3" t="s">
        <v>462</v>
      </c>
      <c r="I67" s="2" t="s">
        <v>22</v>
      </c>
      <c r="J67" s="43"/>
      <c r="K67" s="43"/>
      <c r="L67" s="43"/>
      <c r="M67" s="43"/>
      <c r="N67" s="14">
        <v>0</v>
      </c>
      <c r="O67" s="14">
        <v>0</v>
      </c>
      <c r="P67" s="77"/>
      <c r="Q67" s="77"/>
      <c r="R67" s="14" t="e">
        <f>#REF!-V67</f>
        <v>#REF!</v>
      </c>
      <c r="S67" s="36" t="e">
        <f>#REF!-W67</f>
        <v>#REF!</v>
      </c>
      <c r="T67" s="36" t="e">
        <f>#REF!-X67</f>
        <v>#REF!</v>
      </c>
      <c r="U67" s="36" t="e">
        <f>#REF!-Y67</f>
        <v>#REF!</v>
      </c>
      <c r="V67" s="14"/>
      <c r="W67" s="43"/>
      <c r="X67" s="43"/>
      <c r="Y67" s="43">
        <f>V67</f>
        <v>0</v>
      </c>
      <c r="Z67" s="14">
        <v>450</v>
      </c>
      <c r="AA67" s="43"/>
      <c r="AB67" s="43"/>
      <c r="AC67" s="43">
        <f>Z67</f>
        <v>450</v>
      </c>
      <c r="AD67" s="14">
        <f>V67+Z67</f>
        <v>450</v>
      </c>
      <c r="AE67" s="77">
        <f>W67+AA67</f>
        <v>0</v>
      </c>
      <c r="AF67" s="77">
        <f>X67+AB67</f>
        <v>0</v>
      </c>
      <c r="AG67" s="77">
        <f>Y67+AC67</f>
        <v>450</v>
      </c>
      <c r="AH67" s="14"/>
      <c r="AI67" s="43"/>
      <c r="AJ67" s="43"/>
      <c r="AK67" s="43">
        <f>AH67</f>
        <v>0</v>
      </c>
      <c r="AL67" s="14">
        <f>AD67+AH67</f>
        <v>450</v>
      </c>
      <c r="AM67" s="77">
        <f>AE67+AI67</f>
        <v>0</v>
      </c>
      <c r="AN67" s="77">
        <f>AF67+AJ67</f>
        <v>0</v>
      </c>
      <c r="AO67" s="77">
        <f>AG67+AK67</f>
        <v>450</v>
      </c>
      <c r="AP67" s="14"/>
      <c r="AQ67" s="43"/>
      <c r="AR67" s="43"/>
      <c r="AS67" s="43">
        <f>AP67</f>
        <v>0</v>
      </c>
      <c r="AT67" s="14">
        <f>AL67+AP67</f>
        <v>450</v>
      </c>
      <c r="AU67" s="77">
        <f>AM67+AQ67</f>
        <v>0</v>
      </c>
      <c r="AV67" s="77">
        <f>AN67+AR67</f>
        <v>0</v>
      </c>
      <c r="AW67" s="77">
        <f>AO67+AS67</f>
        <v>450</v>
      </c>
      <c r="AX67" s="14"/>
      <c r="AY67" s="43"/>
      <c r="AZ67" s="43"/>
      <c r="BA67" s="43"/>
      <c r="BB67" s="43"/>
      <c r="BC67" s="43"/>
      <c r="BD67" s="43"/>
      <c r="BE67" s="43"/>
      <c r="BF67" s="14"/>
      <c r="BG67" s="77"/>
      <c r="BH67" s="77"/>
      <c r="BI67" s="77"/>
      <c r="BJ67" s="43"/>
      <c r="BK67" s="43"/>
      <c r="BL67" s="43"/>
      <c r="BM67" s="43"/>
      <c r="BN67" s="14"/>
      <c r="BO67" s="77"/>
      <c r="BP67" s="77"/>
      <c r="BQ67" s="77"/>
      <c r="BR67" s="14"/>
      <c r="BS67" s="43"/>
      <c r="BT67" s="43"/>
      <c r="BU67" s="43"/>
      <c r="BV67" s="43"/>
      <c r="BW67" s="43"/>
      <c r="BX67" s="43"/>
      <c r="BY67" s="43"/>
      <c r="BZ67" s="14"/>
      <c r="CA67" s="77"/>
      <c r="CB67" s="77"/>
      <c r="CC67" s="77"/>
      <c r="CD67" s="43"/>
      <c r="CE67" s="43"/>
      <c r="CF67" s="43"/>
      <c r="CG67" s="43"/>
      <c r="CH67" s="14"/>
      <c r="CI67" s="77"/>
      <c r="CJ67" s="77"/>
      <c r="CK67" s="77"/>
    </row>
    <row r="68" spans="1:89" ht="75" hidden="1" x14ac:dyDescent="0.25">
      <c r="A68" s="116" t="s">
        <v>463</v>
      </c>
      <c r="B68" s="114"/>
      <c r="C68" s="116"/>
      <c r="D68" s="116"/>
      <c r="E68" s="37">
        <v>851</v>
      </c>
      <c r="F68" s="2" t="s">
        <v>11</v>
      </c>
      <c r="G68" s="2" t="s">
        <v>13</v>
      </c>
      <c r="H68" s="3" t="s">
        <v>464</v>
      </c>
      <c r="I68" s="2"/>
      <c r="J68" s="14">
        <f t="shared" si="400"/>
        <v>0</v>
      </c>
      <c r="K68" s="14">
        <f t="shared" si="400"/>
        <v>0</v>
      </c>
      <c r="L68" s="14">
        <f t="shared" si="400"/>
        <v>0</v>
      </c>
      <c r="M68" s="14">
        <f t="shared" si="400"/>
        <v>0</v>
      </c>
      <c r="N68" s="14">
        <v>0</v>
      </c>
      <c r="O68" s="14">
        <v>0</v>
      </c>
      <c r="P68" s="14"/>
      <c r="Q68" s="14"/>
      <c r="R68" s="14" t="e">
        <f>#REF!-V68</f>
        <v>#REF!</v>
      </c>
      <c r="S68" s="36" t="e">
        <f>#REF!-W68</f>
        <v>#REF!</v>
      </c>
      <c r="T68" s="36" t="e">
        <f>#REF!-X68</f>
        <v>#REF!</v>
      </c>
      <c r="U68" s="36" t="e">
        <f>#REF!-Y68</f>
        <v>#REF!</v>
      </c>
      <c r="V68" s="14">
        <f t="shared" si="401"/>
        <v>0</v>
      </c>
      <c r="W68" s="43">
        <f t="shared" si="401"/>
        <v>0</v>
      </c>
      <c r="X68" s="43">
        <f t="shared" si="401"/>
        <v>0</v>
      </c>
      <c r="Y68" s="43">
        <f t="shared" si="401"/>
        <v>0</v>
      </c>
      <c r="Z68" s="14">
        <f t="shared" si="401"/>
        <v>1575</v>
      </c>
      <c r="AA68" s="14">
        <f t="shared" si="401"/>
        <v>0</v>
      </c>
      <c r="AB68" s="14">
        <f t="shared" si="401"/>
        <v>0</v>
      </c>
      <c r="AC68" s="14">
        <f t="shared" si="401"/>
        <v>1575</v>
      </c>
      <c r="AD68" s="14">
        <f t="shared" si="401"/>
        <v>1575</v>
      </c>
      <c r="AE68" s="14">
        <f t="shared" si="401"/>
        <v>0</v>
      </c>
      <c r="AF68" s="14">
        <f t="shared" si="401"/>
        <v>0</v>
      </c>
      <c r="AG68" s="14">
        <f t="shared" si="401"/>
        <v>1575</v>
      </c>
      <c r="AH68" s="14">
        <f t="shared" si="401"/>
        <v>0</v>
      </c>
      <c r="AI68" s="14">
        <f t="shared" si="401"/>
        <v>0</v>
      </c>
      <c r="AJ68" s="14">
        <f t="shared" si="401"/>
        <v>0</v>
      </c>
      <c r="AK68" s="14">
        <f t="shared" si="401"/>
        <v>0</v>
      </c>
      <c r="AL68" s="14">
        <f t="shared" si="401"/>
        <v>1575</v>
      </c>
      <c r="AM68" s="14">
        <f t="shared" si="401"/>
        <v>0</v>
      </c>
      <c r="AN68" s="14">
        <f t="shared" si="401"/>
        <v>0</v>
      </c>
      <c r="AO68" s="14">
        <f t="shared" si="401"/>
        <v>1575</v>
      </c>
      <c r="AP68" s="14">
        <f t="shared" si="420"/>
        <v>0</v>
      </c>
      <c r="AQ68" s="14">
        <f t="shared" si="420"/>
        <v>0</v>
      </c>
      <c r="AR68" s="14">
        <f t="shared" si="420"/>
        <v>0</v>
      </c>
      <c r="AS68" s="14">
        <f t="shared" si="420"/>
        <v>0</v>
      </c>
      <c r="AT68" s="14">
        <f t="shared" si="420"/>
        <v>1575</v>
      </c>
      <c r="AU68" s="14">
        <f t="shared" si="420"/>
        <v>0</v>
      </c>
      <c r="AV68" s="14">
        <f t="shared" si="420"/>
        <v>0</v>
      </c>
      <c r="AW68" s="14">
        <f t="shared" si="420"/>
        <v>1575</v>
      </c>
      <c r="AX68" s="14"/>
      <c r="AY68" s="43"/>
      <c r="AZ68" s="43"/>
      <c r="BA68" s="43"/>
      <c r="BB68" s="43"/>
      <c r="BC68" s="43"/>
      <c r="BD68" s="43"/>
      <c r="BE68" s="43"/>
      <c r="BF68" s="14"/>
      <c r="BG68" s="77"/>
      <c r="BH68" s="77"/>
      <c r="BI68" s="77"/>
      <c r="BJ68" s="43"/>
      <c r="BK68" s="43"/>
      <c r="BL68" s="43"/>
      <c r="BM68" s="43"/>
      <c r="BN68" s="14"/>
      <c r="BO68" s="77"/>
      <c r="BP68" s="77"/>
      <c r="BQ68" s="77"/>
      <c r="BR68" s="14"/>
      <c r="BS68" s="43"/>
      <c r="BT68" s="43"/>
      <c r="BU68" s="43"/>
      <c r="BV68" s="43"/>
      <c r="BW68" s="43"/>
      <c r="BX68" s="43"/>
      <c r="BY68" s="43"/>
      <c r="BZ68" s="14"/>
      <c r="CA68" s="77"/>
      <c r="CB68" s="77"/>
      <c r="CC68" s="77"/>
      <c r="CD68" s="43"/>
      <c r="CE68" s="43"/>
      <c r="CF68" s="43"/>
      <c r="CG68" s="43"/>
      <c r="CH68" s="14"/>
      <c r="CI68" s="77"/>
      <c r="CJ68" s="77"/>
      <c r="CK68" s="77"/>
    </row>
    <row r="69" spans="1:89" ht="30" hidden="1" x14ac:dyDescent="0.25">
      <c r="A69" s="116" t="s">
        <v>20</v>
      </c>
      <c r="B69" s="114"/>
      <c r="C69" s="114"/>
      <c r="D69" s="114"/>
      <c r="E69" s="37">
        <v>851</v>
      </c>
      <c r="F69" s="2" t="s">
        <v>11</v>
      </c>
      <c r="G69" s="2" t="s">
        <v>13</v>
      </c>
      <c r="H69" s="3" t="s">
        <v>464</v>
      </c>
      <c r="I69" s="2" t="s">
        <v>21</v>
      </c>
      <c r="J69" s="14">
        <f t="shared" si="400"/>
        <v>0</v>
      </c>
      <c r="K69" s="14">
        <f t="shared" si="400"/>
        <v>0</v>
      </c>
      <c r="L69" s="14">
        <f t="shared" si="400"/>
        <v>0</v>
      </c>
      <c r="M69" s="14">
        <f t="shared" si="400"/>
        <v>0</v>
      </c>
      <c r="N69" s="14">
        <v>0</v>
      </c>
      <c r="O69" s="14">
        <v>0</v>
      </c>
      <c r="P69" s="14"/>
      <c r="Q69" s="14"/>
      <c r="R69" s="14" t="e">
        <f>#REF!-V69</f>
        <v>#REF!</v>
      </c>
      <c r="S69" s="36" t="e">
        <f>#REF!-W69</f>
        <v>#REF!</v>
      </c>
      <c r="T69" s="36" t="e">
        <f>#REF!-X69</f>
        <v>#REF!</v>
      </c>
      <c r="U69" s="36" t="e">
        <f>#REF!-Y69</f>
        <v>#REF!</v>
      </c>
      <c r="V69" s="14">
        <f t="shared" si="401"/>
        <v>0</v>
      </c>
      <c r="W69" s="43">
        <f t="shared" si="401"/>
        <v>0</v>
      </c>
      <c r="X69" s="43">
        <f t="shared" si="401"/>
        <v>0</v>
      </c>
      <c r="Y69" s="43">
        <f t="shared" si="401"/>
        <v>0</v>
      </c>
      <c r="Z69" s="14">
        <f t="shared" si="401"/>
        <v>1575</v>
      </c>
      <c r="AA69" s="14">
        <f t="shared" si="401"/>
        <v>0</v>
      </c>
      <c r="AB69" s="14">
        <f t="shared" si="401"/>
        <v>0</v>
      </c>
      <c r="AC69" s="14">
        <f t="shared" si="401"/>
        <v>1575</v>
      </c>
      <c r="AD69" s="14">
        <f t="shared" si="401"/>
        <v>1575</v>
      </c>
      <c r="AE69" s="14">
        <f t="shared" si="401"/>
        <v>0</v>
      </c>
      <c r="AF69" s="14">
        <f t="shared" si="401"/>
        <v>0</v>
      </c>
      <c r="AG69" s="14">
        <f t="shared" si="401"/>
        <v>1575</v>
      </c>
      <c r="AH69" s="14">
        <f t="shared" si="401"/>
        <v>0</v>
      </c>
      <c r="AI69" s="14">
        <f t="shared" si="401"/>
        <v>0</v>
      </c>
      <c r="AJ69" s="14">
        <f t="shared" si="401"/>
        <v>0</v>
      </c>
      <c r="AK69" s="14">
        <f t="shared" si="401"/>
        <v>0</v>
      </c>
      <c r="AL69" s="14">
        <f t="shared" si="401"/>
        <v>1575</v>
      </c>
      <c r="AM69" s="14">
        <f t="shared" si="401"/>
        <v>0</v>
      </c>
      <c r="AN69" s="14">
        <f t="shared" si="401"/>
        <v>0</v>
      </c>
      <c r="AO69" s="14">
        <f t="shared" si="401"/>
        <v>1575</v>
      </c>
      <c r="AP69" s="14">
        <f t="shared" si="420"/>
        <v>0</v>
      </c>
      <c r="AQ69" s="14">
        <f t="shared" si="420"/>
        <v>0</v>
      </c>
      <c r="AR69" s="14">
        <f t="shared" si="420"/>
        <v>0</v>
      </c>
      <c r="AS69" s="14">
        <f t="shared" si="420"/>
        <v>0</v>
      </c>
      <c r="AT69" s="14">
        <f t="shared" si="420"/>
        <v>1575</v>
      </c>
      <c r="AU69" s="14">
        <f t="shared" si="420"/>
        <v>0</v>
      </c>
      <c r="AV69" s="14">
        <f t="shared" si="420"/>
        <v>0</v>
      </c>
      <c r="AW69" s="14">
        <f t="shared" si="420"/>
        <v>1575</v>
      </c>
      <c r="AX69" s="14"/>
      <c r="AY69" s="43"/>
      <c r="AZ69" s="43"/>
      <c r="BA69" s="43"/>
      <c r="BB69" s="43"/>
      <c r="BC69" s="43"/>
      <c r="BD69" s="43"/>
      <c r="BE69" s="43"/>
      <c r="BF69" s="14"/>
      <c r="BG69" s="77"/>
      <c r="BH69" s="77"/>
      <c r="BI69" s="77"/>
      <c r="BJ69" s="43"/>
      <c r="BK69" s="43"/>
      <c r="BL69" s="43"/>
      <c r="BM69" s="43"/>
      <c r="BN69" s="14"/>
      <c r="BO69" s="77"/>
      <c r="BP69" s="77"/>
      <c r="BQ69" s="77"/>
      <c r="BR69" s="14"/>
      <c r="BS69" s="43"/>
      <c r="BT69" s="43"/>
      <c r="BU69" s="43"/>
      <c r="BV69" s="43"/>
      <c r="BW69" s="43"/>
      <c r="BX69" s="43"/>
      <c r="BY69" s="43"/>
      <c r="BZ69" s="14"/>
      <c r="CA69" s="77"/>
      <c r="CB69" s="77"/>
      <c r="CC69" s="77"/>
      <c r="CD69" s="43"/>
      <c r="CE69" s="43"/>
      <c r="CF69" s="43"/>
      <c r="CG69" s="43"/>
      <c r="CH69" s="14"/>
      <c r="CI69" s="77"/>
      <c r="CJ69" s="77"/>
      <c r="CK69" s="77"/>
    </row>
    <row r="70" spans="1:89" ht="30" hidden="1" x14ac:dyDescent="0.25">
      <c r="A70" s="116" t="s">
        <v>9</v>
      </c>
      <c r="B70" s="116"/>
      <c r="C70" s="116"/>
      <c r="D70" s="116"/>
      <c r="E70" s="37">
        <v>851</v>
      </c>
      <c r="F70" s="2" t="s">
        <v>11</v>
      </c>
      <c r="G70" s="2" t="s">
        <v>13</v>
      </c>
      <c r="H70" s="3" t="s">
        <v>464</v>
      </c>
      <c r="I70" s="2" t="s">
        <v>22</v>
      </c>
      <c r="J70" s="43"/>
      <c r="K70" s="43"/>
      <c r="L70" s="43"/>
      <c r="M70" s="43"/>
      <c r="N70" s="14">
        <v>0</v>
      </c>
      <c r="O70" s="14">
        <v>0</v>
      </c>
      <c r="P70" s="77"/>
      <c r="Q70" s="77"/>
      <c r="R70" s="14" t="e">
        <f>#REF!-V70</f>
        <v>#REF!</v>
      </c>
      <c r="S70" s="36" t="e">
        <f>#REF!-W70</f>
        <v>#REF!</v>
      </c>
      <c r="T70" s="36" t="e">
        <f>#REF!-X70</f>
        <v>#REF!</v>
      </c>
      <c r="U70" s="36" t="e">
        <f>#REF!-Y70</f>
        <v>#REF!</v>
      </c>
      <c r="V70" s="14"/>
      <c r="W70" s="43"/>
      <c r="X70" s="43"/>
      <c r="Y70" s="43">
        <f>V70</f>
        <v>0</v>
      </c>
      <c r="Z70" s="14">
        <v>1575</v>
      </c>
      <c r="AA70" s="43"/>
      <c r="AB70" s="43"/>
      <c r="AC70" s="43">
        <f>Z70</f>
        <v>1575</v>
      </c>
      <c r="AD70" s="14">
        <f>V70+Z70</f>
        <v>1575</v>
      </c>
      <c r="AE70" s="77">
        <f>W70+AA70</f>
        <v>0</v>
      </c>
      <c r="AF70" s="77">
        <f>X70+AB70</f>
        <v>0</v>
      </c>
      <c r="AG70" s="77">
        <f>Y70+AC70</f>
        <v>1575</v>
      </c>
      <c r="AH70" s="14"/>
      <c r="AI70" s="43"/>
      <c r="AJ70" s="43"/>
      <c r="AK70" s="43">
        <f>AH70</f>
        <v>0</v>
      </c>
      <c r="AL70" s="14">
        <f>AD70+AH70</f>
        <v>1575</v>
      </c>
      <c r="AM70" s="77">
        <f>AE70+AI70</f>
        <v>0</v>
      </c>
      <c r="AN70" s="77">
        <f>AF70+AJ70</f>
        <v>0</v>
      </c>
      <c r="AO70" s="77">
        <f>AG70+AK70</f>
        <v>1575</v>
      </c>
      <c r="AP70" s="14"/>
      <c r="AQ70" s="43"/>
      <c r="AR70" s="43"/>
      <c r="AS70" s="43">
        <f>AP70</f>
        <v>0</v>
      </c>
      <c r="AT70" s="14">
        <f>AL70+AP70</f>
        <v>1575</v>
      </c>
      <c r="AU70" s="77">
        <f>AM70+AQ70</f>
        <v>0</v>
      </c>
      <c r="AV70" s="77">
        <f>AN70+AR70</f>
        <v>0</v>
      </c>
      <c r="AW70" s="77">
        <f>AO70+AS70</f>
        <v>1575</v>
      </c>
      <c r="AX70" s="14"/>
      <c r="AY70" s="43"/>
      <c r="AZ70" s="43"/>
      <c r="BA70" s="43"/>
      <c r="BB70" s="43"/>
      <c r="BC70" s="43"/>
      <c r="BD70" s="43"/>
      <c r="BE70" s="43"/>
      <c r="BF70" s="14"/>
      <c r="BG70" s="77"/>
      <c r="BH70" s="77"/>
      <c r="BI70" s="77"/>
      <c r="BJ70" s="43"/>
      <c r="BK70" s="43"/>
      <c r="BL70" s="43"/>
      <c r="BM70" s="43"/>
      <c r="BN70" s="14"/>
      <c r="BO70" s="77"/>
      <c r="BP70" s="77"/>
      <c r="BQ70" s="77"/>
      <c r="BR70" s="14"/>
      <c r="BS70" s="43"/>
      <c r="BT70" s="43"/>
      <c r="BU70" s="43"/>
      <c r="BV70" s="43"/>
      <c r="BW70" s="43"/>
      <c r="BX70" s="43"/>
      <c r="BY70" s="43"/>
      <c r="BZ70" s="14"/>
      <c r="CA70" s="77"/>
      <c r="CB70" s="77"/>
      <c r="CC70" s="77"/>
      <c r="CD70" s="43"/>
      <c r="CE70" s="43"/>
      <c r="CF70" s="43"/>
      <c r="CG70" s="43"/>
      <c r="CH70" s="14"/>
      <c r="CI70" s="77"/>
      <c r="CJ70" s="77"/>
      <c r="CK70" s="77"/>
    </row>
    <row r="71" spans="1:89" ht="30" x14ac:dyDescent="0.25">
      <c r="A71" s="116" t="s">
        <v>413</v>
      </c>
      <c r="B71" s="116"/>
      <c r="C71" s="116"/>
      <c r="D71" s="116"/>
      <c r="E71" s="3">
        <v>851</v>
      </c>
      <c r="F71" s="2" t="s">
        <v>11</v>
      </c>
      <c r="G71" s="2" t="s">
        <v>13</v>
      </c>
      <c r="H71" s="112" t="s">
        <v>414</v>
      </c>
      <c r="I71" s="2"/>
      <c r="J71" s="14">
        <f t="shared" ref="J71:M72" si="421">J72</f>
        <v>312698.99</v>
      </c>
      <c r="K71" s="14">
        <f t="shared" si="421"/>
        <v>312698.99</v>
      </c>
      <c r="L71" s="14">
        <f t="shared" si="421"/>
        <v>0</v>
      </c>
      <c r="M71" s="14">
        <f t="shared" si="421"/>
        <v>0</v>
      </c>
      <c r="N71" s="14">
        <v>0</v>
      </c>
      <c r="O71" s="14">
        <v>0</v>
      </c>
      <c r="P71" s="14"/>
      <c r="Q71" s="14"/>
      <c r="R71" s="14" t="e">
        <f>#REF!-V71</f>
        <v>#REF!</v>
      </c>
      <c r="S71" s="36" t="e">
        <f>#REF!-W71</f>
        <v>#REF!</v>
      </c>
      <c r="T71" s="36" t="e">
        <f>#REF!-X71</f>
        <v>#REF!</v>
      </c>
      <c r="U71" s="36" t="e">
        <f>#REF!-Y71</f>
        <v>#REF!</v>
      </c>
      <c r="V71" s="14">
        <f t="shared" ref="V71:AK72" si="422">V72</f>
        <v>0</v>
      </c>
      <c r="W71" s="43">
        <f t="shared" si="422"/>
        <v>0</v>
      </c>
      <c r="X71" s="43">
        <f t="shared" si="422"/>
        <v>0</v>
      </c>
      <c r="Y71" s="43">
        <f t="shared" si="422"/>
        <v>0</v>
      </c>
      <c r="Z71" s="14">
        <f t="shared" si="422"/>
        <v>0</v>
      </c>
      <c r="AA71" s="14">
        <f t="shared" si="422"/>
        <v>0</v>
      </c>
      <c r="AB71" s="14">
        <f t="shared" si="422"/>
        <v>0</v>
      </c>
      <c r="AC71" s="14">
        <f t="shared" si="422"/>
        <v>0</v>
      </c>
      <c r="AD71" s="14">
        <f t="shared" si="422"/>
        <v>0</v>
      </c>
      <c r="AE71" s="14">
        <f t="shared" si="422"/>
        <v>0</v>
      </c>
      <c r="AF71" s="14">
        <f t="shared" si="422"/>
        <v>0</v>
      </c>
      <c r="AG71" s="14">
        <f t="shared" si="422"/>
        <v>0</v>
      </c>
      <c r="AH71" s="14">
        <f t="shared" si="422"/>
        <v>450075.78</v>
      </c>
      <c r="AI71" s="14">
        <f t="shared" si="422"/>
        <v>450075.78</v>
      </c>
      <c r="AJ71" s="14">
        <f t="shared" si="422"/>
        <v>0</v>
      </c>
      <c r="AK71" s="14">
        <f t="shared" si="422"/>
        <v>0</v>
      </c>
      <c r="AL71" s="14">
        <f t="shared" ref="W71:BU72" si="423">AL72</f>
        <v>450075.78</v>
      </c>
      <c r="AM71" s="14">
        <f t="shared" si="423"/>
        <v>450075.78</v>
      </c>
      <c r="AN71" s="14">
        <f t="shared" si="423"/>
        <v>0</v>
      </c>
      <c r="AO71" s="14">
        <f t="shared" si="423"/>
        <v>0</v>
      </c>
      <c r="AP71" s="14">
        <f t="shared" si="423"/>
        <v>0</v>
      </c>
      <c r="AQ71" s="14">
        <f t="shared" si="423"/>
        <v>0</v>
      </c>
      <c r="AR71" s="14">
        <f t="shared" si="423"/>
        <v>0</v>
      </c>
      <c r="AS71" s="14">
        <f t="shared" si="423"/>
        <v>0</v>
      </c>
      <c r="AT71" s="14">
        <f t="shared" si="423"/>
        <v>450075.78</v>
      </c>
      <c r="AU71" s="14">
        <f t="shared" si="423"/>
        <v>450075.78</v>
      </c>
      <c r="AV71" s="14">
        <f t="shared" si="423"/>
        <v>0</v>
      </c>
      <c r="AW71" s="14">
        <f t="shared" si="423"/>
        <v>0</v>
      </c>
      <c r="AX71" s="14">
        <f t="shared" si="423"/>
        <v>0</v>
      </c>
      <c r="AY71" s="14">
        <f t="shared" si="423"/>
        <v>0</v>
      </c>
      <c r="AZ71" s="14">
        <f t="shared" si="423"/>
        <v>0</v>
      </c>
      <c r="BA71" s="14">
        <f t="shared" si="423"/>
        <v>0</v>
      </c>
      <c r="BB71" s="14">
        <f t="shared" si="423"/>
        <v>0</v>
      </c>
      <c r="BC71" s="14">
        <f t="shared" si="423"/>
        <v>0</v>
      </c>
      <c r="BD71" s="14">
        <f t="shared" si="423"/>
        <v>0</v>
      </c>
      <c r="BE71" s="14">
        <f t="shared" si="423"/>
        <v>0</v>
      </c>
      <c r="BF71" s="14">
        <f t="shared" si="423"/>
        <v>0</v>
      </c>
      <c r="BG71" s="14">
        <f t="shared" si="423"/>
        <v>0</v>
      </c>
      <c r="BH71" s="14">
        <f t="shared" si="423"/>
        <v>0</v>
      </c>
      <c r="BI71" s="14">
        <f t="shared" si="423"/>
        <v>0</v>
      </c>
      <c r="BJ71" s="14">
        <f t="shared" si="423"/>
        <v>0</v>
      </c>
      <c r="BK71" s="14">
        <f t="shared" si="423"/>
        <v>0</v>
      </c>
      <c r="BL71" s="14">
        <f t="shared" si="423"/>
        <v>0</v>
      </c>
      <c r="BM71" s="14">
        <f t="shared" si="423"/>
        <v>0</v>
      </c>
      <c r="BN71" s="14">
        <f t="shared" si="423"/>
        <v>0</v>
      </c>
      <c r="BO71" s="14">
        <f t="shared" si="423"/>
        <v>0</v>
      </c>
      <c r="BP71" s="14">
        <f t="shared" si="423"/>
        <v>0</v>
      </c>
      <c r="BQ71" s="14">
        <f t="shared" si="423"/>
        <v>0</v>
      </c>
      <c r="BR71" s="14">
        <f t="shared" si="423"/>
        <v>0</v>
      </c>
      <c r="BS71" s="14">
        <f t="shared" si="423"/>
        <v>0</v>
      </c>
      <c r="BT71" s="14">
        <f t="shared" si="423"/>
        <v>0</v>
      </c>
      <c r="BU71" s="14">
        <f t="shared" si="423"/>
        <v>0</v>
      </c>
      <c r="BV71" s="43"/>
      <c r="BW71" s="43"/>
      <c r="BX71" s="43"/>
      <c r="BY71" s="43"/>
      <c r="BZ71" s="14"/>
      <c r="CA71" s="77"/>
      <c r="CB71" s="77"/>
      <c r="CC71" s="77"/>
      <c r="CD71" s="43"/>
      <c r="CE71" s="43"/>
      <c r="CF71" s="43"/>
      <c r="CG71" s="43"/>
      <c r="CH71" s="14"/>
      <c r="CI71" s="77"/>
      <c r="CJ71" s="77"/>
      <c r="CK71" s="77"/>
    </row>
    <row r="72" spans="1:89" ht="61.5" customHeight="1" x14ac:dyDescent="0.25">
      <c r="A72" s="116" t="s">
        <v>15</v>
      </c>
      <c r="B72" s="116"/>
      <c r="C72" s="116"/>
      <c r="D72" s="116"/>
      <c r="E72" s="3">
        <v>851</v>
      </c>
      <c r="F72" s="2" t="s">
        <v>11</v>
      </c>
      <c r="G72" s="2" t="s">
        <v>13</v>
      </c>
      <c r="H72" s="112" t="s">
        <v>414</v>
      </c>
      <c r="I72" s="2" t="s">
        <v>17</v>
      </c>
      <c r="J72" s="14">
        <f t="shared" si="421"/>
        <v>312698.99</v>
      </c>
      <c r="K72" s="14">
        <f t="shared" si="421"/>
        <v>312698.99</v>
      </c>
      <c r="L72" s="14">
        <f t="shared" si="421"/>
        <v>0</v>
      </c>
      <c r="M72" s="14">
        <f t="shared" si="421"/>
        <v>0</v>
      </c>
      <c r="N72" s="14">
        <v>0</v>
      </c>
      <c r="O72" s="14">
        <v>0</v>
      </c>
      <c r="P72" s="14"/>
      <c r="Q72" s="14"/>
      <c r="R72" s="14" t="e">
        <f>#REF!-V72</f>
        <v>#REF!</v>
      </c>
      <c r="S72" s="36" t="e">
        <f>#REF!-W72</f>
        <v>#REF!</v>
      </c>
      <c r="T72" s="36" t="e">
        <f>#REF!-X72</f>
        <v>#REF!</v>
      </c>
      <c r="U72" s="36" t="e">
        <f>#REF!-Y72</f>
        <v>#REF!</v>
      </c>
      <c r="V72" s="14">
        <f t="shared" si="422"/>
        <v>0</v>
      </c>
      <c r="W72" s="43">
        <f t="shared" si="423"/>
        <v>0</v>
      </c>
      <c r="X72" s="43">
        <f t="shared" si="423"/>
        <v>0</v>
      </c>
      <c r="Y72" s="43">
        <f t="shared" si="423"/>
        <v>0</v>
      </c>
      <c r="Z72" s="14">
        <f t="shared" si="423"/>
        <v>0</v>
      </c>
      <c r="AA72" s="14">
        <f t="shared" si="423"/>
        <v>0</v>
      </c>
      <c r="AB72" s="14">
        <f t="shared" si="423"/>
        <v>0</v>
      </c>
      <c r="AC72" s="14">
        <f t="shared" si="423"/>
        <v>0</v>
      </c>
      <c r="AD72" s="14">
        <f t="shared" si="423"/>
        <v>0</v>
      </c>
      <c r="AE72" s="14">
        <f t="shared" si="423"/>
        <v>0</v>
      </c>
      <c r="AF72" s="14">
        <f t="shared" si="423"/>
        <v>0</v>
      </c>
      <c r="AG72" s="14">
        <f t="shared" si="423"/>
        <v>0</v>
      </c>
      <c r="AH72" s="14">
        <f t="shared" si="423"/>
        <v>450075.78</v>
      </c>
      <c r="AI72" s="14">
        <f t="shared" si="423"/>
        <v>450075.78</v>
      </c>
      <c r="AJ72" s="14">
        <f t="shared" si="423"/>
        <v>0</v>
      </c>
      <c r="AK72" s="14">
        <f t="shared" si="423"/>
        <v>0</v>
      </c>
      <c r="AL72" s="14">
        <f t="shared" si="423"/>
        <v>450075.78</v>
      </c>
      <c r="AM72" s="14">
        <f t="shared" si="423"/>
        <v>450075.78</v>
      </c>
      <c r="AN72" s="14">
        <f t="shared" si="423"/>
        <v>0</v>
      </c>
      <c r="AO72" s="14">
        <f t="shared" si="423"/>
        <v>0</v>
      </c>
      <c r="AP72" s="14">
        <f t="shared" si="423"/>
        <v>0</v>
      </c>
      <c r="AQ72" s="14">
        <f t="shared" si="423"/>
        <v>0</v>
      </c>
      <c r="AR72" s="14">
        <f t="shared" si="423"/>
        <v>0</v>
      </c>
      <c r="AS72" s="14">
        <f t="shared" si="423"/>
        <v>0</v>
      </c>
      <c r="AT72" s="14">
        <f t="shared" si="423"/>
        <v>450075.78</v>
      </c>
      <c r="AU72" s="14">
        <f t="shared" si="423"/>
        <v>450075.78</v>
      </c>
      <c r="AV72" s="14">
        <f t="shared" si="423"/>
        <v>0</v>
      </c>
      <c r="AW72" s="14">
        <f t="shared" si="423"/>
        <v>0</v>
      </c>
      <c r="AX72" s="14">
        <f t="shared" si="423"/>
        <v>0</v>
      </c>
      <c r="AY72" s="14">
        <f t="shared" si="423"/>
        <v>0</v>
      </c>
      <c r="AZ72" s="14">
        <f t="shared" si="423"/>
        <v>0</v>
      </c>
      <c r="BA72" s="14">
        <f t="shared" si="423"/>
        <v>0</v>
      </c>
      <c r="BB72" s="14">
        <f t="shared" si="423"/>
        <v>0</v>
      </c>
      <c r="BC72" s="14">
        <f t="shared" si="423"/>
        <v>0</v>
      </c>
      <c r="BD72" s="14">
        <f t="shared" si="423"/>
        <v>0</v>
      </c>
      <c r="BE72" s="14">
        <f t="shared" si="423"/>
        <v>0</v>
      </c>
      <c r="BF72" s="14">
        <f t="shared" si="423"/>
        <v>0</v>
      </c>
      <c r="BG72" s="14">
        <f t="shared" si="423"/>
        <v>0</v>
      </c>
      <c r="BH72" s="14">
        <f t="shared" si="423"/>
        <v>0</v>
      </c>
      <c r="BI72" s="14">
        <f t="shared" si="423"/>
        <v>0</v>
      </c>
      <c r="BJ72" s="14">
        <f t="shared" si="423"/>
        <v>0</v>
      </c>
      <c r="BK72" s="14">
        <f t="shared" si="423"/>
        <v>0</v>
      </c>
      <c r="BL72" s="14">
        <f t="shared" si="423"/>
        <v>0</v>
      </c>
      <c r="BM72" s="14">
        <f t="shared" si="423"/>
        <v>0</v>
      </c>
      <c r="BN72" s="14">
        <f t="shared" si="423"/>
        <v>0</v>
      </c>
      <c r="BO72" s="14">
        <f t="shared" si="423"/>
        <v>0</v>
      </c>
      <c r="BP72" s="14">
        <f t="shared" si="423"/>
        <v>0</v>
      </c>
      <c r="BQ72" s="14">
        <f t="shared" si="423"/>
        <v>0</v>
      </c>
      <c r="BR72" s="14">
        <f t="shared" si="423"/>
        <v>0</v>
      </c>
      <c r="BS72" s="14">
        <f t="shared" si="423"/>
        <v>0</v>
      </c>
      <c r="BT72" s="14">
        <f t="shared" si="423"/>
        <v>0</v>
      </c>
      <c r="BU72" s="14">
        <f t="shared" si="423"/>
        <v>0</v>
      </c>
      <c r="BV72" s="43"/>
      <c r="BW72" s="43"/>
      <c r="BX72" s="43"/>
      <c r="BY72" s="43"/>
      <c r="BZ72" s="14"/>
      <c r="CA72" s="77"/>
      <c r="CB72" s="77"/>
      <c r="CC72" s="77"/>
      <c r="CD72" s="43"/>
      <c r="CE72" s="43"/>
      <c r="CF72" s="43"/>
      <c r="CG72" s="43"/>
      <c r="CH72" s="14"/>
      <c r="CI72" s="77"/>
      <c r="CJ72" s="77"/>
      <c r="CK72" s="77"/>
    </row>
    <row r="73" spans="1:89" ht="30" x14ac:dyDescent="0.25">
      <c r="A73" s="116" t="s">
        <v>261</v>
      </c>
      <c r="B73" s="116"/>
      <c r="C73" s="116"/>
      <c r="D73" s="116"/>
      <c r="E73" s="3">
        <v>851</v>
      </c>
      <c r="F73" s="2" t="s">
        <v>11</v>
      </c>
      <c r="G73" s="2" t="s">
        <v>13</v>
      </c>
      <c r="H73" s="112" t="s">
        <v>414</v>
      </c>
      <c r="I73" s="2" t="s">
        <v>18</v>
      </c>
      <c r="J73" s="43">
        <v>312698.99</v>
      </c>
      <c r="K73" s="43">
        <f>J73</f>
        <v>312698.99</v>
      </c>
      <c r="L73" s="43"/>
      <c r="M73" s="43"/>
      <c r="N73" s="14">
        <v>0</v>
      </c>
      <c r="O73" s="14">
        <v>0</v>
      </c>
      <c r="P73" s="77"/>
      <c r="Q73" s="77"/>
      <c r="R73" s="14" t="e">
        <f>#REF!-V73</f>
        <v>#REF!</v>
      </c>
      <c r="S73" s="36" t="e">
        <f>#REF!-W73</f>
        <v>#REF!</v>
      </c>
      <c r="T73" s="36" t="e">
        <f>#REF!-X73</f>
        <v>#REF!</v>
      </c>
      <c r="U73" s="36" t="e">
        <f>#REF!-Y73</f>
        <v>#REF!</v>
      </c>
      <c r="V73" s="14"/>
      <c r="W73" s="43"/>
      <c r="X73" s="43"/>
      <c r="Y73" s="43"/>
      <c r="Z73" s="14"/>
      <c r="AA73" s="43"/>
      <c r="AB73" s="43"/>
      <c r="AC73" s="43"/>
      <c r="AD73" s="14"/>
      <c r="AE73" s="77"/>
      <c r="AF73" s="77"/>
      <c r="AG73" s="77"/>
      <c r="AH73" s="14">
        <v>450075.78</v>
      </c>
      <c r="AI73" s="43">
        <f>AH73</f>
        <v>450075.78</v>
      </c>
      <c r="AJ73" s="43"/>
      <c r="AK73" s="43"/>
      <c r="AL73" s="14">
        <f>AD73+AH73</f>
        <v>450075.78</v>
      </c>
      <c r="AM73" s="14">
        <f t="shared" ref="AM73:AO73" si="424">AE73+AI73</f>
        <v>450075.78</v>
      </c>
      <c r="AN73" s="14">
        <f t="shared" si="424"/>
        <v>0</v>
      </c>
      <c r="AO73" s="14">
        <f t="shared" si="424"/>
        <v>0</v>
      </c>
      <c r="AP73" s="14"/>
      <c r="AQ73" s="43"/>
      <c r="AR73" s="43"/>
      <c r="AS73" s="43"/>
      <c r="AT73" s="14">
        <f>AL73+AP73</f>
        <v>450075.78</v>
      </c>
      <c r="AU73" s="14">
        <f t="shared" ref="AU73" si="425">AM73+AQ73</f>
        <v>450075.78</v>
      </c>
      <c r="AV73" s="14">
        <f t="shared" ref="AV73" si="426">AN73+AR73</f>
        <v>0</v>
      </c>
      <c r="AW73" s="14">
        <f t="shared" ref="AW73" si="427">AO73+AS73</f>
        <v>0</v>
      </c>
      <c r="AX73" s="14"/>
      <c r="AY73" s="43"/>
      <c r="AZ73" s="43"/>
      <c r="BA73" s="43"/>
      <c r="BB73" s="43"/>
      <c r="BC73" s="43"/>
      <c r="BD73" s="43"/>
      <c r="BE73" s="43"/>
      <c r="BF73" s="14"/>
      <c r="BG73" s="77"/>
      <c r="BH73" s="77"/>
      <c r="BI73" s="77"/>
      <c r="BJ73" s="43"/>
      <c r="BK73" s="43"/>
      <c r="BL73" s="43"/>
      <c r="BM73" s="43"/>
      <c r="BN73" s="14"/>
      <c r="BO73" s="77"/>
      <c r="BP73" s="77"/>
      <c r="BQ73" s="77"/>
      <c r="BR73" s="14"/>
      <c r="BS73" s="43"/>
      <c r="BT73" s="43"/>
      <c r="BU73" s="43"/>
      <c r="BV73" s="43"/>
      <c r="BW73" s="43"/>
      <c r="BX73" s="43"/>
      <c r="BY73" s="43"/>
      <c r="BZ73" s="14"/>
      <c r="CA73" s="77"/>
      <c r="CB73" s="77"/>
      <c r="CC73" s="77"/>
      <c r="CD73" s="43"/>
      <c r="CE73" s="43"/>
      <c r="CF73" s="43"/>
      <c r="CG73" s="43"/>
      <c r="CH73" s="14"/>
      <c r="CI73" s="77"/>
      <c r="CJ73" s="77"/>
      <c r="CK73" s="77"/>
    </row>
    <row r="74" spans="1:89" hidden="1" x14ac:dyDescent="0.25">
      <c r="A74" s="114" t="s">
        <v>29</v>
      </c>
      <c r="B74" s="116"/>
      <c r="C74" s="116"/>
      <c r="D74" s="116"/>
      <c r="E74" s="37">
        <v>851</v>
      </c>
      <c r="F74" s="2" t="s">
        <v>11</v>
      </c>
      <c r="G74" s="2" t="s">
        <v>30</v>
      </c>
      <c r="H74" s="3" t="s">
        <v>46</v>
      </c>
      <c r="I74" s="2"/>
      <c r="J74" s="14">
        <f t="shared" ref="J74:M80" si="428">J75</f>
        <v>0</v>
      </c>
      <c r="K74" s="14">
        <f t="shared" si="428"/>
        <v>0</v>
      </c>
      <c r="L74" s="14">
        <f t="shared" si="428"/>
        <v>0</v>
      </c>
      <c r="M74" s="14">
        <f t="shared" si="428"/>
        <v>0</v>
      </c>
      <c r="N74" s="14">
        <v>0</v>
      </c>
      <c r="O74" s="14">
        <v>0</v>
      </c>
      <c r="P74" s="15"/>
      <c r="Q74" s="15"/>
      <c r="R74" s="14" t="e">
        <f>#REF!-V74</f>
        <v>#REF!</v>
      </c>
      <c r="S74" s="36" t="e">
        <f>#REF!-W74</f>
        <v>#REF!</v>
      </c>
      <c r="T74" s="36" t="e">
        <f>#REF!-X74</f>
        <v>#REF!</v>
      </c>
      <c r="U74" s="36" t="e">
        <f>#REF!-Y74</f>
        <v>#REF!</v>
      </c>
      <c r="V74" s="15">
        <f t="shared" ref="V74:BV76" si="429">V75</f>
        <v>1359</v>
      </c>
      <c r="W74" s="40">
        <f t="shared" si="429"/>
        <v>1359</v>
      </c>
      <c r="X74" s="40">
        <f t="shared" si="429"/>
        <v>0</v>
      </c>
      <c r="Y74" s="40">
        <f t="shared" si="429"/>
        <v>0</v>
      </c>
      <c r="Z74" s="15">
        <f t="shared" si="429"/>
        <v>0</v>
      </c>
      <c r="AA74" s="15">
        <f t="shared" si="429"/>
        <v>0</v>
      </c>
      <c r="AB74" s="15">
        <f t="shared" si="429"/>
        <v>0</v>
      </c>
      <c r="AC74" s="15">
        <f t="shared" si="429"/>
        <v>0</v>
      </c>
      <c r="AD74" s="15">
        <f t="shared" si="429"/>
        <v>1359</v>
      </c>
      <c r="AE74" s="15">
        <f t="shared" si="429"/>
        <v>1359</v>
      </c>
      <c r="AF74" s="15">
        <f t="shared" si="429"/>
        <v>0</v>
      </c>
      <c r="AG74" s="15">
        <f t="shared" si="429"/>
        <v>0</v>
      </c>
      <c r="AH74" s="15">
        <f t="shared" si="429"/>
        <v>0</v>
      </c>
      <c r="AI74" s="15">
        <f t="shared" si="429"/>
        <v>0</v>
      </c>
      <c r="AJ74" s="15">
        <f t="shared" si="429"/>
        <v>0</v>
      </c>
      <c r="AK74" s="15">
        <f t="shared" si="429"/>
        <v>0</v>
      </c>
      <c r="AL74" s="15">
        <f t="shared" si="429"/>
        <v>1359</v>
      </c>
      <c r="AM74" s="15">
        <f t="shared" si="429"/>
        <v>1359</v>
      </c>
      <c r="AN74" s="15">
        <f t="shared" si="429"/>
        <v>0</v>
      </c>
      <c r="AO74" s="15">
        <f t="shared" si="429"/>
        <v>0</v>
      </c>
      <c r="AP74" s="15">
        <f t="shared" si="429"/>
        <v>0</v>
      </c>
      <c r="AQ74" s="15">
        <f t="shared" si="429"/>
        <v>0</v>
      </c>
      <c r="AR74" s="15">
        <f t="shared" si="429"/>
        <v>0</v>
      </c>
      <c r="AS74" s="15">
        <f t="shared" si="429"/>
        <v>0</v>
      </c>
      <c r="AT74" s="15">
        <f t="shared" si="429"/>
        <v>1359</v>
      </c>
      <c r="AU74" s="15">
        <f t="shared" si="429"/>
        <v>1359</v>
      </c>
      <c r="AV74" s="15">
        <f t="shared" si="429"/>
        <v>0</v>
      </c>
      <c r="AW74" s="15">
        <f t="shared" si="429"/>
        <v>0</v>
      </c>
      <c r="AX74" s="15">
        <f t="shared" si="429"/>
        <v>1422</v>
      </c>
      <c r="AY74" s="40">
        <f t="shared" si="429"/>
        <v>1422</v>
      </c>
      <c r="AZ74" s="40">
        <f t="shared" si="429"/>
        <v>0</v>
      </c>
      <c r="BA74" s="40">
        <f t="shared" si="429"/>
        <v>0</v>
      </c>
      <c r="BB74" s="15">
        <f t="shared" si="429"/>
        <v>0</v>
      </c>
      <c r="BC74" s="15">
        <f t="shared" si="429"/>
        <v>0</v>
      </c>
      <c r="BD74" s="15">
        <f t="shared" si="429"/>
        <v>0</v>
      </c>
      <c r="BE74" s="15">
        <f t="shared" si="429"/>
        <v>0</v>
      </c>
      <c r="BF74" s="15">
        <f t="shared" si="429"/>
        <v>1422</v>
      </c>
      <c r="BG74" s="15">
        <f t="shared" si="429"/>
        <v>1422</v>
      </c>
      <c r="BH74" s="15">
        <f t="shared" si="429"/>
        <v>0</v>
      </c>
      <c r="BI74" s="15">
        <f t="shared" si="429"/>
        <v>0</v>
      </c>
      <c r="BJ74" s="15">
        <f t="shared" si="429"/>
        <v>0</v>
      </c>
      <c r="BK74" s="15">
        <f t="shared" si="429"/>
        <v>0</v>
      </c>
      <c r="BL74" s="15">
        <f t="shared" si="429"/>
        <v>0</v>
      </c>
      <c r="BM74" s="15">
        <f t="shared" si="429"/>
        <v>0</v>
      </c>
      <c r="BN74" s="15">
        <f t="shared" si="429"/>
        <v>1422</v>
      </c>
      <c r="BO74" s="15">
        <f t="shared" si="429"/>
        <v>1422</v>
      </c>
      <c r="BP74" s="15">
        <f t="shared" si="429"/>
        <v>0</v>
      </c>
      <c r="BQ74" s="15">
        <f t="shared" si="429"/>
        <v>0</v>
      </c>
      <c r="BR74" s="15">
        <f t="shared" si="429"/>
        <v>1264</v>
      </c>
      <c r="BS74" s="40">
        <f t="shared" si="429"/>
        <v>1264</v>
      </c>
      <c r="BT74" s="40">
        <f t="shared" si="429"/>
        <v>0</v>
      </c>
      <c r="BU74" s="40">
        <f t="shared" si="429"/>
        <v>0</v>
      </c>
      <c r="BV74" s="15">
        <f t="shared" si="429"/>
        <v>0</v>
      </c>
      <c r="BW74" s="15">
        <f t="shared" ref="BV74:CK76" si="430">BW75</f>
        <v>0</v>
      </c>
      <c r="BX74" s="15">
        <f t="shared" si="430"/>
        <v>0</v>
      </c>
      <c r="BY74" s="15">
        <f t="shared" si="430"/>
        <v>0</v>
      </c>
      <c r="BZ74" s="15">
        <f t="shared" si="430"/>
        <v>1264</v>
      </c>
      <c r="CA74" s="15">
        <f t="shared" si="430"/>
        <v>1264</v>
      </c>
      <c r="CB74" s="15">
        <f t="shared" si="430"/>
        <v>0</v>
      </c>
      <c r="CC74" s="15">
        <f t="shared" si="430"/>
        <v>0</v>
      </c>
      <c r="CD74" s="15">
        <f t="shared" si="430"/>
        <v>0</v>
      </c>
      <c r="CE74" s="15">
        <f t="shared" si="430"/>
        <v>0</v>
      </c>
      <c r="CF74" s="15">
        <f t="shared" si="430"/>
        <v>0</v>
      </c>
      <c r="CG74" s="15">
        <f t="shared" si="430"/>
        <v>0</v>
      </c>
      <c r="CH74" s="15">
        <f t="shared" si="430"/>
        <v>1264</v>
      </c>
      <c r="CI74" s="15">
        <f t="shared" si="430"/>
        <v>1264</v>
      </c>
      <c r="CJ74" s="15">
        <f t="shared" si="430"/>
        <v>0</v>
      </c>
      <c r="CK74" s="15">
        <f t="shared" si="430"/>
        <v>0</v>
      </c>
    </row>
    <row r="75" spans="1:89" ht="45" hidden="1" x14ac:dyDescent="0.25">
      <c r="A75" s="116" t="s">
        <v>157</v>
      </c>
      <c r="B75" s="116"/>
      <c r="C75" s="116"/>
      <c r="D75" s="116"/>
      <c r="E75" s="37">
        <v>851</v>
      </c>
      <c r="F75" s="2" t="s">
        <v>11</v>
      </c>
      <c r="G75" s="2" t="s">
        <v>30</v>
      </c>
      <c r="H75" s="3" t="s">
        <v>313</v>
      </c>
      <c r="I75" s="2"/>
      <c r="J75" s="14">
        <f t="shared" si="428"/>
        <v>0</v>
      </c>
      <c r="K75" s="14">
        <f t="shared" si="428"/>
        <v>0</v>
      </c>
      <c r="L75" s="14">
        <f t="shared" si="428"/>
        <v>0</v>
      </c>
      <c r="M75" s="14">
        <f t="shared" si="428"/>
        <v>0</v>
      </c>
      <c r="N75" s="14">
        <v>0</v>
      </c>
      <c r="O75" s="14">
        <v>0</v>
      </c>
      <c r="P75" s="14"/>
      <c r="Q75" s="14"/>
      <c r="R75" s="14" t="e">
        <f>#REF!-V75</f>
        <v>#REF!</v>
      </c>
      <c r="S75" s="36" t="e">
        <f>#REF!-W75</f>
        <v>#REF!</v>
      </c>
      <c r="T75" s="36" t="e">
        <f>#REF!-X75</f>
        <v>#REF!</v>
      </c>
      <c r="U75" s="36" t="e">
        <f>#REF!-Y75</f>
        <v>#REF!</v>
      </c>
      <c r="V75" s="14">
        <f t="shared" si="429"/>
        <v>1359</v>
      </c>
      <c r="W75" s="43">
        <f t="shared" si="429"/>
        <v>1359</v>
      </c>
      <c r="X75" s="43">
        <f t="shared" si="429"/>
        <v>0</v>
      </c>
      <c r="Y75" s="43">
        <f t="shared" si="429"/>
        <v>0</v>
      </c>
      <c r="Z75" s="14">
        <f t="shared" si="429"/>
        <v>0</v>
      </c>
      <c r="AA75" s="14">
        <f t="shared" si="429"/>
        <v>0</v>
      </c>
      <c r="AB75" s="14">
        <f t="shared" si="429"/>
        <v>0</v>
      </c>
      <c r="AC75" s="14">
        <f t="shared" si="429"/>
        <v>0</v>
      </c>
      <c r="AD75" s="14">
        <f t="shared" si="429"/>
        <v>1359</v>
      </c>
      <c r="AE75" s="14">
        <f t="shared" si="429"/>
        <v>1359</v>
      </c>
      <c r="AF75" s="14">
        <f t="shared" si="429"/>
        <v>0</v>
      </c>
      <c r="AG75" s="14">
        <f t="shared" si="429"/>
        <v>0</v>
      </c>
      <c r="AH75" s="14">
        <f t="shared" si="429"/>
        <v>0</v>
      </c>
      <c r="AI75" s="14">
        <f t="shared" si="429"/>
        <v>0</v>
      </c>
      <c r="AJ75" s="14">
        <f t="shared" si="429"/>
        <v>0</v>
      </c>
      <c r="AK75" s="14">
        <f t="shared" si="429"/>
        <v>0</v>
      </c>
      <c r="AL75" s="14">
        <f t="shared" si="429"/>
        <v>1359</v>
      </c>
      <c r="AM75" s="14">
        <f t="shared" si="429"/>
        <v>1359</v>
      </c>
      <c r="AN75" s="14">
        <f t="shared" si="429"/>
        <v>0</v>
      </c>
      <c r="AO75" s="14">
        <f t="shared" si="429"/>
        <v>0</v>
      </c>
      <c r="AP75" s="14">
        <f t="shared" si="429"/>
        <v>0</v>
      </c>
      <c r="AQ75" s="14">
        <f t="shared" si="429"/>
        <v>0</v>
      </c>
      <c r="AR75" s="14">
        <f t="shared" si="429"/>
        <v>0</v>
      </c>
      <c r="AS75" s="14">
        <f t="shared" si="429"/>
        <v>0</v>
      </c>
      <c r="AT75" s="14">
        <f t="shared" si="429"/>
        <v>1359</v>
      </c>
      <c r="AU75" s="14">
        <f t="shared" si="429"/>
        <v>1359</v>
      </c>
      <c r="AV75" s="14">
        <f t="shared" si="429"/>
        <v>0</v>
      </c>
      <c r="AW75" s="14">
        <f t="shared" si="429"/>
        <v>0</v>
      </c>
      <c r="AX75" s="14">
        <f t="shared" si="429"/>
        <v>1422</v>
      </c>
      <c r="AY75" s="43">
        <f t="shared" si="429"/>
        <v>1422</v>
      </c>
      <c r="AZ75" s="43">
        <f t="shared" si="429"/>
        <v>0</v>
      </c>
      <c r="BA75" s="43">
        <f t="shared" si="429"/>
        <v>0</v>
      </c>
      <c r="BB75" s="14">
        <f t="shared" si="429"/>
        <v>0</v>
      </c>
      <c r="BC75" s="14">
        <f t="shared" si="429"/>
        <v>0</v>
      </c>
      <c r="BD75" s="14">
        <f t="shared" si="429"/>
        <v>0</v>
      </c>
      <c r="BE75" s="14">
        <f t="shared" si="429"/>
        <v>0</v>
      </c>
      <c r="BF75" s="14">
        <f t="shared" si="429"/>
        <v>1422</v>
      </c>
      <c r="BG75" s="14">
        <f t="shared" si="429"/>
        <v>1422</v>
      </c>
      <c r="BH75" s="14">
        <f t="shared" si="429"/>
        <v>0</v>
      </c>
      <c r="BI75" s="14">
        <f t="shared" si="429"/>
        <v>0</v>
      </c>
      <c r="BJ75" s="14">
        <f t="shared" si="429"/>
        <v>0</v>
      </c>
      <c r="BK75" s="14">
        <f t="shared" si="429"/>
        <v>0</v>
      </c>
      <c r="BL75" s="14">
        <f t="shared" si="429"/>
        <v>0</v>
      </c>
      <c r="BM75" s="14">
        <f t="shared" si="429"/>
        <v>0</v>
      </c>
      <c r="BN75" s="14">
        <f t="shared" si="429"/>
        <v>1422</v>
      </c>
      <c r="BO75" s="14">
        <f t="shared" si="429"/>
        <v>1422</v>
      </c>
      <c r="BP75" s="14">
        <f t="shared" si="429"/>
        <v>0</v>
      </c>
      <c r="BQ75" s="14">
        <f t="shared" si="429"/>
        <v>0</v>
      </c>
      <c r="BR75" s="14">
        <f t="shared" si="429"/>
        <v>1264</v>
      </c>
      <c r="BS75" s="43">
        <f t="shared" si="429"/>
        <v>1264</v>
      </c>
      <c r="BT75" s="43">
        <f t="shared" si="429"/>
        <v>0</v>
      </c>
      <c r="BU75" s="43">
        <f t="shared" si="429"/>
        <v>0</v>
      </c>
      <c r="BV75" s="14">
        <f t="shared" si="430"/>
        <v>0</v>
      </c>
      <c r="BW75" s="14">
        <f t="shared" si="430"/>
        <v>0</v>
      </c>
      <c r="BX75" s="14">
        <f t="shared" si="430"/>
        <v>0</v>
      </c>
      <c r="BY75" s="14">
        <f t="shared" si="430"/>
        <v>0</v>
      </c>
      <c r="BZ75" s="14">
        <f t="shared" si="430"/>
        <v>1264</v>
      </c>
      <c r="CA75" s="14">
        <f t="shared" si="430"/>
        <v>1264</v>
      </c>
      <c r="CB75" s="14">
        <f t="shared" si="430"/>
        <v>0</v>
      </c>
      <c r="CC75" s="14">
        <f t="shared" si="430"/>
        <v>0</v>
      </c>
      <c r="CD75" s="14">
        <f t="shared" si="430"/>
        <v>0</v>
      </c>
      <c r="CE75" s="14">
        <f t="shared" si="430"/>
        <v>0</v>
      </c>
      <c r="CF75" s="14">
        <f t="shared" si="430"/>
        <v>0</v>
      </c>
      <c r="CG75" s="14">
        <f t="shared" si="430"/>
        <v>0</v>
      </c>
      <c r="CH75" s="14">
        <f t="shared" si="430"/>
        <v>1264</v>
      </c>
      <c r="CI75" s="14">
        <f t="shared" si="430"/>
        <v>1264</v>
      </c>
      <c r="CJ75" s="14">
        <f t="shared" si="430"/>
        <v>0</v>
      </c>
      <c r="CK75" s="14">
        <f t="shared" si="430"/>
        <v>0</v>
      </c>
    </row>
    <row r="76" spans="1:89" ht="30" hidden="1" x14ac:dyDescent="0.25">
      <c r="A76" s="116" t="s">
        <v>20</v>
      </c>
      <c r="B76" s="114"/>
      <c r="C76" s="114"/>
      <c r="D76" s="114"/>
      <c r="E76" s="37">
        <v>851</v>
      </c>
      <c r="F76" s="2" t="s">
        <v>11</v>
      </c>
      <c r="G76" s="2" t="s">
        <v>30</v>
      </c>
      <c r="H76" s="3" t="s">
        <v>313</v>
      </c>
      <c r="I76" s="2" t="s">
        <v>21</v>
      </c>
      <c r="J76" s="14">
        <f t="shared" si="428"/>
        <v>0</v>
      </c>
      <c r="K76" s="14">
        <f t="shared" si="428"/>
        <v>0</v>
      </c>
      <c r="L76" s="14">
        <f t="shared" si="428"/>
        <v>0</v>
      </c>
      <c r="M76" s="14">
        <f t="shared" si="428"/>
        <v>0</v>
      </c>
      <c r="N76" s="14">
        <v>0</v>
      </c>
      <c r="O76" s="14">
        <v>0</v>
      </c>
      <c r="P76" s="14"/>
      <c r="Q76" s="14"/>
      <c r="R76" s="14" t="e">
        <f>#REF!-V76</f>
        <v>#REF!</v>
      </c>
      <c r="S76" s="36" t="e">
        <f>#REF!-W76</f>
        <v>#REF!</v>
      </c>
      <c r="T76" s="36" t="e">
        <f>#REF!-X76</f>
        <v>#REF!</v>
      </c>
      <c r="U76" s="36" t="e">
        <f>#REF!-Y76</f>
        <v>#REF!</v>
      </c>
      <c r="V76" s="14">
        <f t="shared" si="429"/>
        <v>1359</v>
      </c>
      <c r="W76" s="43">
        <f t="shared" si="429"/>
        <v>1359</v>
      </c>
      <c r="X76" s="43">
        <f t="shared" si="429"/>
        <v>0</v>
      </c>
      <c r="Y76" s="43">
        <f t="shared" si="429"/>
        <v>0</v>
      </c>
      <c r="Z76" s="14">
        <f t="shared" si="429"/>
        <v>0</v>
      </c>
      <c r="AA76" s="14">
        <f t="shared" si="429"/>
        <v>0</v>
      </c>
      <c r="AB76" s="14">
        <f t="shared" si="429"/>
        <v>0</v>
      </c>
      <c r="AC76" s="14">
        <f t="shared" si="429"/>
        <v>0</v>
      </c>
      <c r="AD76" s="14">
        <f t="shared" si="429"/>
        <v>1359</v>
      </c>
      <c r="AE76" s="14">
        <f t="shared" si="429"/>
        <v>1359</v>
      </c>
      <c r="AF76" s="14">
        <f t="shared" si="429"/>
        <v>0</v>
      </c>
      <c r="AG76" s="14">
        <f t="shared" si="429"/>
        <v>0</v>
      </c>
      <c r="AH76" s="14">
        <f t="shared" si="429"/>
        <v>0</v>
      </c>
      <c r="AI76" s="14">
        <f t="shared" si="429"/>
        <v>0</v>
      </c>
      <c r="AJ76" s="14">
        <f t="shared" si="429"/>
        <v>0</v>
      </c>
      <c r="AK76" s="14">
        <f t="shared" si="429"/>
        <v>0</v>
      </c>
      <c r="AL76" s="14">
        <f t="shared" si="429"/>
        <v>1359</v>
      </c>
      <c r="AM76" s="14">
        <f t="shared" si="429"/>
        <v>1359</v>
      </c>
      <c r="AN76" s="14">
        <f t="shared" si="429"/>
        <v>0</v>
      </c>
      <c r="AO76" s="14">
        <f t="shared" si="429"/>
        <v>0</v>
      </c>
      <c r="AP76" s="14">
        <f t="shared" si="429"/>
        <v>0</v>
      </c>
      <c r="AQ76" s="14">
        <f t="shared" si="429"/>
        <v>0</v>
      </c>
      <c r="AR76" s="14">
        <f t="shared" si="429"/>
        <v>0</v>
      </c>
      <c r="AS76" s="14">
        <f t="shared" si="429"/>
        <v>0</v>
      </c>
      <c r="AT76" s="14">
        <f t="shared" si="429"/>
        <v>1359</v>
      </c>
      <c r="AU76" s="14">
        <f t="shared" si="429"/>
        <v>1359</v>
      </c>
      <c r="AV76" s="14">
        <f t="shared" si="429"/>
        <v>0</v>
      </c>
      <c r="AW76" s="14">
        <f t="shared" si="429"/>
        <v>0</v>
      </c>
      <c r="AX76" s="14">
        <f t="shared" si="429"/>
        <v>1422</v>
      </c>
      <c r="AY76" s="43">
        <f t="shared" si="429"/>
        <v>1422</v>
      </c>
      <c r="AZ76" s="43">
        <f t="shared" si="429"/>
        <v>0</v>
      </c>
      <c r="BA76" s="43">
        <f t="shared" si="429"/>
        <v>0</v>
      </c>
      <c r="BB76" s="14">
        <f t="shared" si="429"/>
        <v>0</v>
      </c>
      <c r="BC76" s="14">
        <f t="shared" si="429"/>
        <v>0</v>
      </c>
      <c r="BD76" s="14">
        <f t="shared" si="429"/>
        <v>0</v>
      </c>
      <c r="BE76" s="14">
        <f t="shared" si="429"/>
        <v>0</v>
      </c>
      <c r="BF76" s="14">
        <f t="shared" si="429"/>
        <v>1422</v>
      </c>
      <c r="BG76" s="14">
        <f t="shared" si="429"/>
        <v>1422</v>
      </c>
      <c r="BH76" s="14">
        <f t="shared" si="429"/>
        <v>0</v>
      </c>
      <c r="BI76" s="14">
        <f t="shared" si="429"/>
        <v>0</v>
      </c>
      <c r="BJ76" s="14">
        <f t="shared" si="429"/>
        <v>0</v>
      </c>
      <c r="BK76" s="14">
        <f t="shared" si="429"/>
        <v>0</v>
      </c>
      <c r="BL76" s="14">
        <f t="shared" si="429"/>
        <v>0</v>
      </c>
      <c r="BM76" s="14">
        <f t="shared" si="429"/>
        <v>0</v>
      </c>
      <c r="BN76" s="14">
        <f t="shared" si="429"/>
        <v>1422</v>
      </c>
      <c r="BO76" s="14">
        <f t="shared" si="429"/>
        <v>1422</v>
      </c>
      <c r="BP76" s="14">
        <f t="shared" si="429"/>
        <v>0</v>
      </c>
      <c r="BQ76" s="14">
        <f t="shared" si="429"/>
        <v>0</v>
      </c>
      <c r="BR76" s="14">
        <f t="shared" si="429"/>
        <v>1264</v>
      </c>
      <c r="BS76" s="43">
        <f t="shared" si="429"/>
        <v>1264</v>
      </c>
      <c r="BT76" s="43">
        <f t="shared" si="429"/>
        <v>0</v>
      </c>
      <c r="BU76" s="43">
        <f t="shared" si="429"/>
        <v>0</v>
      </c>
      <c r="BV76" s="14">
        <f t="shared" si="430"/>
        <v>0</v>
      </c>
      <c r="BW76" s="14">
        <f t="shared" si="430"/>
        <v>0</v>
      </c>
      <c r="BX76" s="14">
        <f t="shared" si="430"/>
        <v>0</v>
      </c>
      <c r="BY76" s="14">
        <f t="shared" si="430"/>
        <v>0</v>
      </c>
      <c r="BZ76" s="14">
        <f t="shared" si="430"/>
        <v>1264</v>
      </c>
      <c r="CA76" s="14">
        <f t="shared" si="430"/>
        <v>1264</v>
      </c>
      <c r="CB76" s="14">
        <f t="shared" si="430"/>
        <v>0</v>
      </c>
      <c r="CC76" s="14">
        <f t="shared" si="430"/>
        <v>0</v>
      </c>
      <c r="CD76" s="14">
        <f t="shared" si="430"/>
        <v>0</v>
      </c>
      <c r="CE76" s="14">
        <f t="shared" si="430"/>
        <v>0</v>
      </c>
      <c r="CF76" s="14">
        <f t="shared" si="430"/>
        <v>0</v>
      </c>
      <c r="CG76" s="14">
        <f t="shared" si="430"/>
        <v>0</v>
      </c>
      <c r="CH76" s="14">
        <f t="shared" si="430"/>
        <v>1264</v>
      </c>
      <c r="CI76" s="14">
        <f t="shared" si="430"/>
        <v>1264</v>
      </c>
      <c r="CJ76" s="14">
        <f t="shared" si="430"/>
        <v>0</v>
      </c>
      <c r="CK76" s="14">
        <f t="shared" si="430"/>
        <v>0</v>
      </c>
    </row>
    <row r="77" spans="1:89" ht="30" hidden="1" x14ac:dyDescent="0.25">
      <c r="A77" s="116" t="s">
        <v>9</v>
      </c>
      <c r="B77" s="116"/>
      <c r="C77" s="116"/>
      <c r="D77" s="116"/>
      <c r="E77" s="37">
        <v>851</v>
      </c>
      <c r="F77" s="2" t="s">
        <v>11</v>
      </c>
      <c r="G77" s="2" t="s">
        <v>30</v>
      </c>
      <c r="H77" s="3" t="s">
        <v>313</v>
      </c>
      <c r="I77" s="2" t="s">
        <v>22</v>
      </c>
      <c r="J77" s="43"/>
      <c r="K77" s="43"/>
      <c r="L77" s="43"/>
      <c r="M77" s="43"/>
      <c r="N77" s="14">
        <v>0</v>
      </c>
      <c r="O77" s="14">
        <v>0</v>
      </c>
      <c r="P77" s="77"/>
      <c r="Q77" s="77"/>
      <c r="R77" s="14" t="e">
        <f>#REF!-V77</f>
        <v>#REF!</v>
      </c>
      <c r="S77" s="36" t="e">
        <f>#REF!-W77</f>
        <v>#REF!</v>
      </c>
      <c r="T77" s="36" t="e">
        <f>#REF!-X77</f>
        <v>#REF!</v>
      </c>
      <c r="U77" s="36" t="e">
        <f>#REF!-Y77</f>
        <v>#REF!</v>
      </c>
      <c r="V77" s="14">
        <v>1359</v>
      </c>
      <c r="W77" s="43">
        <f>V77</f>
        <v>1359</v>
      </c>
      <c r="X77" s="43"/>
      <c r="Y77" s="43"/>
      <c r="Z77" s="14"/>
      <c r="AA77" s="43">
        <f>Z77</f>
        <v>0</v>
      </c>
      <c r="AB77" s="43"/>
      <c r="AC77" s="43"/>
      <c r="AD77" s="14">
        <f>V77+Z77</f>
        <v>1359</v>
      </c>
      <c r="AE77" s="77">
        <f>W77+AA77</f>
        <v>1359</v>
      </c>
      <c r="AF77" s="77">
        <f>X77+AB77</f>
        <v>0</v>
      </c>
      <c r="AG77" s="77">
        <f>Y77+AC77</f>
        <v>0</v>
      </c>
      <c r="AH77" s="14"/>
      <c r="AI77" s="43">
        <f>AH77</f>
        <v>0</v>
      </c>
      <c r="AJ77" s="43"/>
      <c r="AK77" s="43"/>
      <c r="AL77" s="14">
        <f>AD77+AH77</f>
        <v>1359</v>
      </c>
      <c r="AM77" s="77">
        <f>AE77+AI77</f>
        <v>1359</v>
      </c>
      <c r="AN77" s="77">
        <f>AF77+AJ77</f>
        <v>0</v>
      </c>
      <c r="AO77" s="77">
        <f>AG77+AK77</f>
        <v>0</v>
      </c>
      <c r="AP77" s="14"/>
      <c r="AQ77" s="43">
        <f>AP77</f>
        <v>0</v>
      </c>
      <c r="AR77" s="43"/>
      <c r="AS77" s="43"/>
      <c r="AT77" s="14">
        <f>AL77+AP77</f>
        <v>1359</v>
      </c>
      <c r="AU77" s="77">
        <f>AM77+AQ77</f>
        <v>1359</v>
      </c>
      <c r="AV77" s="77">
        <f>AN77+AR77</f>
        <v>0</v>
      </c>
      <c r="AW77" s="77">
        <f>AO77+AS77</f>
        <v>0</v>
      </c>
      <c r="AX77" s="14">
        <v>1422</v>
      </c>
      <c r="AY77" s="43">
        <f>AX77</f>
        <v>1422</v>
      </c>
      <c r="AZ77" s="43"/>
      <c r="BA77" s="43"/>
      <c r="BB77" s="43"/>
      <c r="BC77" s="43">
        <f>BB77</f>
        <v>0</v>
      </c>
      <c r="BD77" s="43"/>
      <c r="BE77" s="43"/>
      <c r="BF77" s="14">
        <f t="shared" ref="BF77" si="431">AX77+BB77</f>
        <v>1422</v>
      </c>
      <c r="BG77" s="77">
        <f t="shared" ref="BG77" si="432">AY77+BC77</f>
        <v>1422</v>
      </c>
      <c r="BH77" s="77">
        <f t="shared" ref="BH77" si="433">AZ77+BD77</f>
        <v>0</v>
      </c>
      <c r="BI77" s="77">
        <f t="shared" ref="BI77" si="434">BA77+BE77</f>
        <v>0</v>
      </c>
      <c r="BJ77" s="43"/>
      <c r="BK77" s="43">
        <f>BJ77</f>
        <v>0</v>
      </c>
      <c r="BL77" s="43"/>
      <c r="BM77" s="43"/>
      <c r="BN77" s="14">
        <f t="shared" ref="BN77" si="435">BF77+BJ77</f>
        <v>1422</v>
      </c>
      <c r="BO77" s="77">
        <f t="shared" ref="BO77" si="436">BG77+BK77</f>
        <v>1422</v>
      </c>
      <c r="BP77" s="77">
        <f t="shared" ref="BP77" si="437">BH77+BL77</f>
        <v>0</v>
      </c>
      <c r="BQ77" s="77">
        <f t="shared" ref="BQ77" si="438">BI77+BM77</f>
        <v>0</v>
      </c>
      <c r="BR77" s="14">
        <v>1264</v>
      </c>
      <c r="BS77" s="43">
        <f>BR77</f>
        <v>1264</v>
      </c>
      <c r="BT77" s="43"/>
      <c r="BU77" s="43"/>
      <c r="BV77" s="43"/>
      <c r="BW77" s="43">
        <f>BV77</f>
        <v>0</v>
      </c>
      <c r="BX77" s="43"/>
      <c r="BY77" s="43"/>
      <c r="BZ77" s="14">
        <f t="shared" ref="BZ77" si="439">BR77+BV77</f>
        <v>1264</v>
      </c>
      <c r="CA77" s="77">
        <f t="shared" ref="CA77" si="440">BS77+BW77</f>
        <v>1264</v>
      </c>
      <c r="CB77" s="77">
        <f t="shared" ref="CB77" si="441">BT77+BX77</f>
        <v>0</v>
      </c>
      <c r="CC77" s="77">
        <f t="shared" ref="CC77" si="442">BU77+BY77</f>
        <v>0</v>
      </c>
      <c r="CD77" s="43"/>
      <c r="CE77" s="43">
        <f>CD77</f>
        <v>0</v>
      </c>
      <c r="CF77" s="43"/>
      <c r="CG77" s="43"/>
      <c r="CH77" s="14">
        <f t="shared" ref="CH77" si="443">BZ77+CD77</f>
        <v>1264</v>
      </c>
      <c r="CI77" s="77">
        <f t="shared" ref="CI77" si="444">CA77+CE77</f>
        <v>1264</v>
      </c>
      <c r="CJ77" s="77">
        <f t="shared" ref="CJ77" si="445">CB77+CF77</f>
        <v>0</v>
      </c>
      <c r="CK77" s="77">
        <f t="shared" ref="CK77" si="446">CC77+CG77</f>
        <v>0</v>
      </c>
    </row>
    <row r="78" spans="1:89" s="16" customFormat="1" x14ac:dyDescent="0.25">
      <c r="A78" s="116" t="s">
        <v>507</v>
      </c>
      <c r="B78" s="116"/>
      <c r="C78" s="116"/>
      <c r="D78" s="116"/>
      <c r="E78" s="37" t="s">
        <v>255</v>
      </c>
      <c r="F78" s="2" t="s">
        <v>11</v>
      </c>
      <c r="G78" s="2" t="s">
        <v>75</v>
      </c>
      <c r="H78" s="3"/>
      <c r="I78" s="2"/>
      <c r="J78" s="14">
        <f t="shared" si="428"/>
        <v>165136.62</v>
      </c>
      <c r="K78" s="14">
        <f t="shared" si="428"/>
        <v>0</v>
      </c>
      <c r="L78" s="14">
        <f t="shared" si="428"/>
        <v>165136.62</v>
      </c>
      <c r="M78" s="14">
        <f t="shared" si="428"/>
        <v>0</v>
      </c>
      <c r="N78" s="14">
        <v>0</v>
      </c>
      <c r="O78" s="14">
        <v>0</v>
      </c>
      <c r="P78" s="50"/>
      <c r="Q78" s="50"/>
      <c r="R78" s="15"/>
      <c r="S78" s="35"/>
      <c r="T78" s="35"/>
      <c r="U78" s="35"/>
      <c r="V78" s="15"/>
      <c r="W78" s="40"/>
      <c r="X78" s="40"/>
      <c r="Y78" s="40"/>
      <c r="Z78" s="15"/>
      <c r="AA78" s="40"/>
      <c r="AB78" s="40"/>
      <c r="AC78" s="40"/>
      <c r="AD78" s="15"/>
      <c r="AE78" s="50"/>
      <c r="AF78" s="50"/>
      <c r="AG78" s="50"/>
      <c r="AH78" s="15"/>
      <c r="AI78" s="40"/>
      <c r="AJ78" s="40"/>
      <c r="AK78" s="40"/>
      <c r="AL78" s="15"/>
      <c r="AM78" s="50"/>
      <c r="AN78" s="50"/>
      <c r="AO78" s="50"/>
      <c r="AP78" s="15"/>
      <c r="AQ78" s="40"/>
      <c r="AR78" s="40"/>
      <c r="AS78" s="40"/>
      <c r="AT78" s="15"/>
      <c r="AU78" s="50"/>
      <c r="AV78" s="50"/>
      <c r="AW78" s="50"/>
      <c r="AX78" s="15"/>
      <c r="AY78" s="40"/>
      <c r="AZ78" s="40"/>
      <c r="BA78" s="40"/>
      <c r="BB78" s="40"/>
      <c r="BC78" s="40"/>
      <c r="BD78" s="40"/>
      <c r="BE78" s="40"/>
      <c r="BF78" s="15"/>
      <c r="BG78" s="50"/>
      <c r="BH78" s="50"/>
      <c r="BI78" s="50"/>
      <c r="BJ78" s="40"/>
      <c r="BK78" s="40"/>
      <c r="BL78" s="40"/>
      <c r="BM78" s="40"/>
      <c r="BN78" s="15"/>
      <c r="BO78" s="50"/>
      <c r="BP78" s="50"/>
      <c r="BQ78" s="50"/>
      <c r="BR78" s="15"/>
      <c r="BS78" s="40"/>
      <c r="BT78" s="40"/>
      <c r="BU78" s="40"/>
      <c r="BV78" s="40"/>
      <c r="BW78" s="40"/>
      <c r="BX78" s="40"/>
      <c r="BY78" s="40"/>
      <c r="BZ78" s="15"/>
      <c r="CA78" s="50"/>
      <c r="CB78" s="50"/>
      <c r="CC78" s="50"/>
      <c r="CD78" s="40"/>
      <c r="CE78" s="40"/>
      <c r="CF78" s="40"/>
      <c r="CG78" s="40"/>
      <c r="CH78" s="15"/>
      <c r="CI78" s="50"/>
      <c r="CJ78" s="50"/>
      <c r="CK78" s="50"/>
    </row>
    <row r="79" spans="1:89" x14ac:dyDescent="0.25">
      <c r="A79" s="116" t="s">
        <v>508</v>
      </c>
      <c r="B79" s="116"/>
      <c r="C79" s="116"/>
      <c r="D79" s="116"/>
      <c r="E79" s="37" t="s">
        <v>255</v>
      </c>
      <c r="F79" s="2" t="s">
        <v>11</v>
      </c>
      <c r="G79" s="2" t="s">
        <v>75</v>
      </c>
      <c r="H79" s="3" t="s">
        <v>511</v>
      </c>
      <c r="I79" s="2"/>
      <c r="J79" s="14">
        <f t="shared" si="428"/>
        <v>165136.62</v>
      </c>
      <c r="K79" s="14">
        <f t="shared" si="428"/>
        <v>0</v>
      </c>
      <c r="L79" s="14">
        <f t="shared" si="428"/>
        <v>165136.62</v>
      </c>
      <c r="M79" s="14">
        <f t="shared" si="428"/>
        <v>0</v>
      </c>
      <c r="N79" s="14">
        <v>0</v>
      </c>
      <c r="O79" s="14">
        <v>0</v>
      </c>
      <c r="P79" s="77"/>
      <c r="Q79" s="77"/>
      <c r="R79" s="14"/>
      <c r="S79" s="36"/>
      <c r="T79" s="36"/>
      <c r="U79" s="36"/>
      <c r="V79" s="14"/>
      <c r="W79" s="43"/>
      <c r="X79" s="43"/>
      <c r="Y79" s="43"/>
      <c r="Z79" s="14"/>
      <c r="AA79" s="43"/>
      <c r="AB79" s="43"/>
      <c r="AC79" s="43"/>
      <c r="AD79" s="14"/>
      <c r="AE79" s="77"/>
      <c r="AF79" s="77"/>
      <c r="AG79" s="77"/>
      <c r="AH79" s="14"/>
      <c r="AI79" s="43"/>
      <c r="AJ79" s="43"/>
      <c r="AK79" s="43"/>
      <c r="AL79" s="14"/>
      <c r="AM79" s="77"/>
      <c r="AN79" s="77"/>
      <c r="AO79" s="77"/>
      <c r="AP79" s="14"/>
      <c r="AQ79" s="43"/>
      <c r="AR79" s="43"/>
      <c r="AS79" s="43"/>
      <c r="AT79" s="14"/>
      <c r="AU79" s="77"/>
      <c r="AV79" s="77"/>
      <c r="AW79" s="77"/>
      <c r="AX79" s="14"/>
      <c r="AY79" s="43"/>
      <c r="AZ79" s="43"/>
      <c r="BA79" s="43"/>
      <c r="BB79" s="43"/>
      <c r="BC79" s="43"/>
      <c r="BD79" s="43"/>
      <c r="BE79" s="43"/>
      <c r="BF79" s="14"/>
      <c r="BG79" s="77"/>
      <c r="BH79" s="77"/>
      <c r="BI79" s="77"/>
      <c r="BJ79" s="43"/>
      <c r="BK79" s="43"/>
      <c r="BL79" s="43"/>
      <c r="BM79" s="43"/>
      <c r="BN79" s="14"/>
      <c r="BO79" s="77"/>
      <c r="BP79" s="77"/>
      <c r="BQ79" s="77"/>
      <c r="BR79" s="14"/>
      <c r="BS79" s="43"/>
      <c r="BT79" s="43"/>
      <c r="BU79" s="43"/>
      <c r="BV79" s="43"/>
      <c r="BW79" s="43"/>
      <c r="BX79" s="43"/>
      <c r="BY79" s="43"/>
      <c r="BZ79" s="14"/>
      <c r="CA79" s="77"/>
      <c r="CB79" s="77"/>
      <c r="CC79" s="77"/>
      <c r="CD79" s="43"/>
      <c r="CE79" s="43"/>
      <c r="CF79" s="43"/>
      <c r="CG79" s="43"/>
      <c r="CH79" s="14"/>
      <c r="CI79" s="77"/>
      <c r="CJ79" s="77"/>
      <c r="CK79" s="77"/>
    </row>
    <row r="80" spans="1:89" x14ac:dyDescent="0.25">
      <c r="A80" s="116" t="s">
        <v>23</v>
      </c>
      <c r="B80" s="116"/>
      <c r="C80" s="116"/>
      <c r="D80" s="116"/>
      <c r="E80" s="37" t="s">
        <v>255</v>
      </c>
      <c r="F80" s="2" t="s">
        <v>11</v>
      </c>
      <c r="G80" s="2" t="s">
        <v>75</v>
      </c>
      <c r="H80" s="3" t="s">
        <v>511</v>
      </c>
      <c r="I80" s="2" t="s">
        <v>24</v>
      </c>
      <c r="J80" s="14">
        <f t="shared" si="428"/>
        <v>165136.62</v>
      </c>
      <c r="K80" s="14">
        <f t="shared" si="428"/>
        <v>0</v>
      </c>
      <c r="L80" s="14">
        <f t="shared" si="428"/>
        <v>165136.62</v>
      </c>
      <c r="M80" s="14">
        <f t="shared" si="428"/>
        <v>0</v>
      </c>
      <c r="N80" s="14">
        <v>0</v>
      </c>
      <c r="O80" s="14">
        <v>0</v>
      </c>
      <c r="P80" s="77"/>
      <c r="Q80" s="77"/>
      <c r="R80" s="14"/>
      <c r="S80" s="36"/>
      <c r="T80" s="36"/>
      <c r="U80" s="36"/>
      <c r="V80" s="14"/>
      <c r="W80" s="43"/>
      <c r="X80" s="43"/>
      <c r="Y80" s="43"/>
      <c r="Z80" s="14"/>
      <c r="AA80" s="43"/>
      <c r="AB80" s="43"/>
      <c r="AC80" s="43"/>
      <c r="AD80" s="14"/>
      <c r="AE80" s="77"/>
      <c r="AF80" s="77"/>
      <c r="AG80" s="77"/>
      <c r="AH80" s="14"/>
      <c r="AI80" s="43"/>
      <c r="AJ80" s="43"/>
      <c r="AK80" s="43"/>
      <c r="AL80" s="14"/>
      <c r="AM80" s="77"/>
      <c r="AN80" s="77"/>
      <c r="AO80" s="77"/>
      <c r="AP80" s="14"/>
      <c r="AQ80" s="43"/>
      <c r="AR80" s="43"/>
      <c r="AS80" s="43"/>
      <c r="AT80" s="14"/>
      <c r="AU80" s="77"/>
      <c r="AV80" s="77"/>
      <c r="AW80" s="77"/>
      <c r="AX80" s="14"/>
      <c r="AY80" s="43"/>
      <c r="AZ80" s="43"/>
      <c r="BA80" s="43"/>
      <c r="BB80" s="43"/>
      <c r="BC80" s="43"/>
      <c r="BD80" s="43"/>
      <c r="BE80" s="43"/>
      <c r="BF80" s="14"/>
      <c r="BG80" s="77"/>
      <c r="BH80" s="77"/>
      <c r="BI80" s="77"/>
      <c r="BJ80" s="43"/>
      <c r="BK80" s="43"/>
      <c r="BL80" s="43"/>
      <c r="BM80" s="43"/>
      <c r="BN80" s="14"/>
      <c r="BO80" s="77"/>
      <c r="BP80" s="77"/>
      <c r="BQ80" s="77"/>
      <c r="BR80" s="14"/>
      <c r="BS80" s="43"/>
      <c r="BT80" s="43"/>
      <c r="BU80" s="43"/>
      <c r="BV80" s="43"/>
      <c r="BW80" s="43"/>
      <c r="BX80" s="43"/>
      <c r="BY80" s="43"/>
      <c r="BZ80" s="14"/>
      <c r="CA80" s="77"/>
      <c r="CB80" s="77"/>
      <c r="CC80" s="77"/>
      <c r="CD80" s="43"/>
      <c r="CE80" s="43"/>
      <c r="CF80" s="43"/>
      <c r="CG80" s="43"/>
      <c r="CH80" s="14"/>
      <c r="CI80" s="77"/>
      <c r="CJ80" s="77"/>
      <c r="CK80" s="77"/>
    </row>
    <row r="81" spans="1:89" x14ac:dyDescent="0.25">
      <c r="A81" s="116" t="s">
        <v>510</v>
      </c>
      <c r="B81" s="116"/>
      <c r="C81" s="116"/>
      <c r="D81" s="116"/>
      <c r="E81" s="37" t="s">
        <v>255</v>
      </c>
      <c r="F81" s="2" t="s">
        <v>11</v>
      </c>
      <c r="G81" s="2" t="s">
        <v>75</v>
      </c>
      <c r="H81" s="3" t="s">
        <v>511</v>
      </c>
      <c r="I81" s="2" t="s">
        <v>509</v>
      </c>
      <c r="J81" s="43">
        <v>165136.62</v>
      </c>
      <c r="K81" s="43"/>
      <c r="L81" s="43">
        <f>J81</f>
        <v>165136.62</v>
      </c>
      <c r="M81" s="43"/>
      <c r="N81" s="14">
        <v>0</v>
      </c>
      <c r="O81" s="14">
        <v>0</v>
      </c>
      <c r="P81" s="77"/>
      <c r="Q81" s="77"/>
      <c r="R81" s="14"/>
      <c r="S81" s="36"/>
      <c r="T81" s="36"/>
      <c r="U81" s="36"/>
      <c r="V81" s="14"/>
      <c r="W81" s="43"/>
      <c r="X81" s="43"/>
      <c r="Y81" s="43"/>
      <c r="Z81" s="14"/>
      <c r="AA81" s="43"/>
      <c r="AB81" s="43"/>
      <c r="AC81" s="43"/>
      <c r="AD81" s="14"/>
      <c r="AE81" s="77"/>
      <c r="AF81" s="77"/>
      <c r="AG81" s="77"/>
      <c r="AH81" s="14"/>
      <c r="AI81" s="43"/>
      <c r="AJ81" s="43"/>
      <c r="AK81" s="43"/>
      <c r="AL81" s="14"/>
      <c r="AM81" s="77"/>
      <c r="AN81" s="77"/>
      <c r="AO81" s="77"/>
      <c r="AP81" s="14"/>
      <c r="AQ81" s="43"/>
      <c r="AR81" s="43"/>
      <c r="AS81" s="43"/>
      <c r="AT81" s="14"/>
      <c r="AU81" s="77"/>
      <c r="AV81" s="77"/>
      <c r="AW81" s="77"/>
      <c r="AX81" s="14"/>
      <c r="AY81" s="43"/>
      <c r="AZ81" s="43"/>
      <c r="BA81" s="43"/>
      <c r="BB81" s="43"/>
      <c r="BC81" s="43"/>
      <c r="BD81" s="43"/>
      <c r="BE81" s="43"/>
      <c r="BF81" s="14"/>
      <c r="BG81" s="77"/>
      <c r="BH81" s="77"/>
      <c r="BI81" s="77"/>
      <c r="BJ81" s="43"/>
      <c r="BK81" s="43"/>
      <c r="BL81" s="43"/>
      <c r="BM81" s="43"/>
      <c r="BN81" s="14"/>
      <c r="BO81" s="77"/>
      <c r="BP81" s="77"/>
      <c r="BQ81" s="77"/>
      <c r="BR81" s="14"/>
      <c r="BS81" s="43"/>
      <c r="BT81" s="43"/>
      <c r="BU81" s="43"/>
      <c r="BV81" s="43"/>
      <c r="BW81" s="43"/>
      <c r="BX81" s="43"/>
      <c r="BY81" s="43"/>
      <c r="BZ81" s="14"/>
      <c r="CA81" s="77"/>
      <c r="CB81" s="77"/>
      <c r="CC81" s="77"/>
      <c r="CD81" s="43"/>
      <c r="CE81" s="43"/>
      <c r="CF81" s="43"/>
      <c r="CG81" s="43"/>
      <c r="CH81" s="14"/>
      <c r="CI81" s="77"/>
      <c r="CJ81" s="77"/>
      <c r="CK81" s="77"/>
    </row>
    <row r="82" spans="1:89" s="16" customFormat="1" x14ac:dyDescent="0.25">
      <c r="A82" s="114" t="s">
        <v>32</v>
      </c>
      <c r="B82" s="116"/>
      <c r="C82" s="116"/>
      <c r="D82" s="116"/>
      <c r="E82" s="37">
        <v>851</v>
      </c>
      <c r="F82" s="2" t="s">
        <v>11</v>
      </c>
      <c r="G82" s="2" t="s">
        <v>33</v>
      </c>
      <c r="H82" s="3" t="s">
        <v>46</v>
      </c>
      <c r="I82" s="2"/>
      <c r="J82" s="14">
        <f t="shared" ref="J82:M82" si="447">J86+J83+J89+J92</f>
        <v>418195</v>
      </c>
      <c r="K82" s="14">
        <f t="shared" si="447"/>
        <v>0</v>
      </c>
      <c r="L82" s="14">
        <f t="shared" si="447"/>
        <v>418195</v>
      </c>
      <c r="M82" s="14">
        <f t="shared" si="447"/>
        <v>0</v>
      </c>
      <c r="N82" s="14">
        <v>0</v>
      </c>
      <c r="O82" s="14">
        <v>0</v>
      </c>
      <c r="P82" s="15"/>
      <c r="Q82" s="15"/>
      <c r="R82" s="14" t="e">
        <f>#REF!-V82</f>
        <v>#REF!</v>
      </c>
      <c r="S82" s="36" t="e">
        <f>#REF!-W82</f>
        <v>#REF!</v>
      </c>
      <c r="T82" s="36" t="e">
        <f>#REF!-X82</f>
        <v>#REF!</v>
      </c>
      <c r="U82" s="36" t="e">
        <f>#REF!-Y82</f>
        <v>#REF!</v>
      </c>
      <c r="V82" s="15">
        <f>V86+V83+V89+V92</f>
        <v>3821200</v>
      </c>
      <c r="W82" s="40">
        <f t="shared" ref="W82:AX82" si="448">W86+W83+W89+W92</f>
        <v>0</v>
      </c>
      <c r="X82" s="40">
        <f t="shared" si="448"/>
        <v>3821200</v>
      </c>
      <c r="Y82" s="40">
        <f t="shared" si="448"/>
        <v>0</v>
      </c>
      <c r="Z82" s="15">
        <f t="shared" si="448"/>
        <v>630100</v>
      </c>
      <c r="AA82" s="15">
        <f t="shared" si="448"/>
        <v>0</v>
      </c>
      <c r="AB82" s="15">
        <f t="shared" si="448"/>
        <v>630100</v>
      </c>
      <c r="AC82" s="15">
        <f t="shared" si="448"/>
        <v>0</v>
      </c>
      <c r="AD82" s="15">
        <f t="shared" si="448"/>
        <v>4451300</v>
      </c>
      <c r="AE82" s="15">
        <f t="shared" si="448"/>
        <v>0</v>
      </c>
      <c r="AF82" s="15">
        <f t="shared" si="448"/>
        <v>4451300</v>
      </c>
      <c r="AG82" s="15">
        <f t="shared" si="448"/>
        <v>0</v>
      </c>
      <c r="AH82" s="15">
        <f t="shared" ref="AH82:AO82" si="449">AH86+AH83+AH89+AH92</f>
        <v>0</v>
      </c>
      <c r="AI82" s="15">
        <f t="shared" si="449"/>
        <v>0</v>
      </c>
      <c r="AJ82" s="15">
        <f t="shared" si="449"/>
        <v>0</v>
      </c>
      <c r="AK82" s="15">
        <f t="shared" si="449"/>
        <v>0</v>
      </c>
      <c r="AL82" s="15">
        <f t="shared" si="449"/>
        <v>4451300</v>
      </c>
      <c r="AM82" s="15">
        <f t="shared" si="449"/>
        <v>0</v>
      </c>
      <c r="AN82" s="15">
        <f t="shared" si="449"/>
        <v>4451300</v>
      </c>
      <c r="AO82" s="15">
        <f t="shared" si="449"/>
        <v>0</v>
      </c>
      <c r="AP82" s="15">
        <f t="shared" ref="AP82:AW82" si="450">AP86+AP83+AP89+AP92</f>
        <v>0</v>
      </c>
      <c r="AQ82" s="15">
        <f t="shared" si="450"/>
        <v>0</v>
      </c>
      <c r="AR82" s="15">
        <f t="shared" si="450"/>
        <v>0</v>
      </c>
      <c r="AS82" s="15">
        <f t="shared" si="450"/>
        <v>0</v>
      </c>
      <c r="AT82" s="15">
        <f t="shared" si="450"/>
        <v>4451300</v>
      </c>
      <c r="AU82" s="15">
        <f t="shared" si="450"/>
        <v>0</v>
      </c>
      <c r="AV82" s="15">
        <f t="shared" si="450"/>
        <v>4451300</v>
      </c>
      <c r="AW82" s="15">
        <f t="shared" si="450"/>
        <v>0</v>
      </c>
      <c r="AX82" s="15">
        <f t="shared" si="448"/>
        <v>2996400</v>
      </c>
      <c r="AY82" s="40">
        <f t="shared" ref="AY82:BU82" si="451">AY86+AY83+AY92</f>
        <v>0</v>
      </c>
      <c r="AZ82" s="40">
        <f t="shared" si="451"/>
        <v>2996400</v>
      </c>
      <c r="BA82" s="40">
        <f t="shared" si="451"/>
        <v>0</v>
      </c>
      <c r="BB82" s="15">
        <f t="shared" si="451"/>
        <v>0</v>
      </c>
      <c r="BC82" s="15">
        <f t="shared" si="451"/>
        <v>0</v>
      </c>
      <c r="BD82" s="15">
        <f t="shared" si="451"/>
        <v>0</v>
      </c>
      <c r="BE82" s="15">
        <f t="shared" si="451"/>
        <v>0</v>
      </c>
      <c r="BF82" s="15">
        <f t="shared" si="451"/>
        <v>2996400</v>
      </c>
      <c r="BG82" s="15">
        <f t="shared" si="451"/>
        <v>0</v>
      </c>
      <c r="BH82" s="15">
        <f t="shared" si="451"/>
        <v>2996400</v>
      </c>
      <c r="BI82" s="15">
        <f t="shared" si="451"/>
        <v>0</v>
      </c>
      <c r="BJ82" s="15">
        <f t="shared" ref="BJ82:BQ82" si="452">BJ86+BJ83+BJ92</f>
        <v>0</v>
      </c>
      <c r="BK82" s="15">
        <f t="shared" si="452"/>
        <v>0</v>
      </c>
      <c r="BL82" s="15">
        <f t="shared" si="452"/>
        <v>0</v>
      </c>
      <c r="BM82" s="15">
        <f t="shared" si="452"/>
        <v>0</v>
      </c>
      <c r="BN82" s="15">
        <f t="shared" si="452"/>
        <v>2996400</v>
      </c>
      <c r="BO82" s="15">
        <f t="shared" si="452"/>
        <v>0</v>
      </c>
      <c r="BP82" s="15">
        <f t="shared" si="452"/>
        <v>2996400</v>
      </c>
      <c r="BQ82" s="15">
        <f t="shared" si="452"/>
        <v>0</v>
      </c>
      <c r="BR82" s="15">
        <f t="shared" si="451"/>
        <v>2996400</v>
      </c>
      <c r="BS82" s="40">
        <f t="shared" si="451"/>
        <v>0</v>
      </c>
      <c r="BT82" s="40">
        <f t="shared" si="451"/>
        <v>2996400</v>
      </c>
      <c r="BU82" s="40">
        <f t="shared" si="451"/>
        <v>0</v>
      </c>
      <c r="BV82" s="15">
        <f t="shared" ref="BV82:CC82" si="453">BV86+BV83+BV92</f>
        <v>0</v>
      </c>
      <c r="BW82" s="15">
        <f t="shared" si="453"/>
        <v>0</v>
      </c>
      <c r="BX82" s="15">
        <f t="shared" si="453"/>
        <v>0</v>
      </c>
      <c r="BY82" s="15">
        <f t="shared" si="453"/>
        <v>0</v>
      </c>
      <c r="BZ82" s="15">
        <f t="shared" si="453"/>
        <v>2996400</v>
      </c>
      <c r="CA82" s="15">
        <f t="shared" si="453"/>
        <v>0</v>
      </c>
      <c r="CB82" s="15">
        <f t="shared" si="453"/>
        <v>2996400</v>
      </c>
      <c r="CC82" s="15">
        <f t="shared" si="453"/>
        <v>0</v>
      </c>
      <c r="CD82" s="15">
        <f t="shared" ref="CD82:CK82" si="454">CD86+CD83+CD92</f>
        <v>0</v>
      </c>
      <c r="CE82" s="15">
        <f t="shared" si="454"/>
        <v>0</v>
      </c>
      <c r="CF82" s="15">
        <f t="shared" si="454"/>
        <v>0</v>
      </c>
      <c r="CG82" s="15">
        <f t="shared" si="454"/>
        <v>0</v>
      </c>
      <c r="CH82" s="15">
        <f t="shared" si="454"/>
        <v>2996400</v>
      </c>
      <c r="CI82" s="15">
        <f t="shared" si="454"/>
        <v>0</v>
      </c>
      <c r="CJ82" s="15">
        <f t="shared" si="454"/>
        <v>2996400</v>
      </c>
      <c r="CK82" s="15">
        <f t="shared" si="454"/>
        <v>0</v>
      </c>
    </row>
    <row r="83" spans="1:89" ht="30" hidden="1" x14ac:dyDescent="0.25">
      <c r="A83" s="116" t="s">
        <v>227</v>
      </c>
      <c r="B83" s="116"/>
      <c r="C83" s="116"/>
      <c r="D83" s="116"/>
      <c r="E83" s="37">
        <v>851</v>
      </c>
      <c r="F83" s="2" t="s">
        <v>11</v>
      </c>
      <c r="G83" s="3" t="s">
        <v>33</v>
      </c>
      <c r="H83" s="3" t="s">
        <v>314</v>
      </c>
      <c r="I83" s="2"/>
      <c r="J83" s="14">
        <f t="shared" ref="J83:M84" si="455">J84</f>
        <v>0</v>
      </c>
      <c r="K83" s="14">
        <f t="shared" si="455"/>
        <v>0</v>
      </c>
      <c r="L83" s="14">
        <f t="shared" si="455"/>
        <v>0</v>
      </c>
      <c r="M83" s="14">
        <f t="shared" si="455"/>
        <v>0</v>
      </c>
      <c r="N83" s="14">
        <v>0</v>
      </c>
      <c r="O83" s="14">
        <v>0</v>
      </c>
      <c r="P83" s="14"/>
      <c r="Q83" s="14"/>
      <c r="R83" s="14" t="e">
        <f>#REF!-V83</f>
        <v>#REF!</v>
      </c>
      <c r="S83" s="36" t="e">
        <f>#REF!-W83</f>
        <v>#REF!</v>
      </c>
      <c r="T83" s="36" t="e">
        <f>#REF!-X83</f>
        <v>#REF!</v>
      </c>
      <c r="U83" s="36" t="e">
        <f>#REF!-Y83</f>
        <v>#REF!</v>
      </c>
      <c r="V83" s="14">
        <f t="shared" ref="V83:BV84" si="456">V84</f>
        <v>35500</v>
      </c>
      <c r="W83" s="43">
        <f t="shared" si="456"/>
        <v>0</v>
      </c>
      <c r="X83" s="43">
        <f t="shared" si="456"/>
        <v>35500</v>
      </c>
      <c r="Y83" s="43">
        <f t="shared" si="456"/>
        <v>0</v>
      </c>
      <c r="Z83" s="14">
        <f t="shared" si="456"/>
        <v>0</v>
      </c>
      <c r="AA83" s="14">
        <f t="shared" si="456"/>
        <v>0</v>
      </c>
      <c r="AB83" s="14">
        <f t="shared" si="456"/>
        <v>0</v>
      </c>
      <c r="AC83" s="14">
        <f t="shared" si="456"/>
        <v>0</v>
      </c>
      <c r="AD83" s="14">
        <f t="shared" si="456"/>
        <v>35500</v>
      </c>
      <c r="AE83" s="14">
        <f t="shared" si="456"/>
        <v>0</v>
      </c>
      <c r="AF83" s="14">
        <f t="shared" si="456"/>
        <v>35500</v>
      </c>
      <c r="AG83" s="14">
        <f t="shared" si="456"/>
        <v>0</v>
      </c>
      <c r="AH83" s="14">
        <f t="shared" si="456"/>
        <v>0</v>
      </c>
      <c r="AI83" s="14">
        <f t="shared" si="456"/>
        <v>0</v>
      </c>
      <c r="AJ83" s="14">
        <f t="shared" si="456"/>
        <v>0</v>
      </c>
      <c r="AK83" s="14">
        <f t="shared" si="456"/>
        <v>0</v>
      </c>
      <c r="AL83" s="14">
        <f t="shared" si="456"/>
        <v>35500</v>
      </c>
      <c r="AM83" s="14">
        <f t="shared" si="456"/>
        <v>0</v>
      </c>
      <c r="AN83" s="14">
        <f t="shared" si="456"/>
        <v>35500</v>
      </c>
      <c r="AO83" s="14">
        <f t="shared" si="456"/>
        <v>0</v>
      </c>
      <c r="AP83" s="14">
        <f t="shared" si="456"/>
        <v>0</v>
      </c>
      <c r="AQ83" s="14">
        <f t="shared" si="456"/>
        <v>0</v>
      </c>
      <c r="AR83" s="14">
        <f t="shared" si="456"/>
        <v>0</v>
      </c>
      <c r="AS83" s="14">
        <f t="shared" si="456"/>
        <v>0</v>
      </c>
      <c r="AT83" s="14">
        <f t="shared" si="456"/>
        <v>35500</v>
      </c>
      <c r="AU83" s="14">
        <f t="shared" si="456"/>
        <v>0</v>
      </c>
      <c r="AV83" s="14">
        <f t="shared" si="456"/>
        <v>35500</v>
      </c>
      <c r="AW83" s="14">
        <f t="shared" si="456"/>
        <v>0</v>
      </c>
      <c r="AX83" s="14">
        <f t="shared" si="456"/>
        <v>0</v>
      </c>
      <c r="AY83" s="43">
        <f t="shared" si="456"/>
        <v>0</v>
      </c>
      <c r="AZ83" s="43">
        <f t="shared" si="456"/>
        <v>0</v>
      </c>
      <c r="BA83" s="43">
        <f t="shared" si="456"/>
        <v>0</v>
      </c>
      <c r="BB83" s="14">
        <f t="shared" si="456"/>
        <v>0</v>
      </c>
      <c r="BC83" s="14">
        <f t="shared" si="456"/>
        <v>0</v>
      </c>
      <c r="BD83" s="14">
        <f t="shared" si="456"/>
        <v>0</v>
      </c>
      <c r="BE83" s="14">
        <f t="shared" si="456"/>
        <v>0</v>
      </c>
      <c r="BF83" s="14">
        <f t="shared" si="456"/>
        <v>0</v>
      </c>
      <c r="BG83" s="14">
        <f t="shared" si="456"/>
        <v>0</v>
      </c>
      <c r="BH83" s="14">
        <f t="shared" si="456"/>
        <v>0</v>
      </c>
      <c r="BI83" s="14">
        <f t="shared" si="456"/>
        <v>0</v>
      </c>
      <c r="BJ83" s="14">
        <f t="shared" si="456"/>
        <v>0</v>
      </c>
      <c r="BK83" s="14">
        <f t="shared" si="456"/>
        <v>0</v>
      </c>
      <c r="BL83" s="14">
        <f t="shared" si="456"/>
        <v>0</v>
      </c>
      <c r="BM83" s="14">
        <f t="shared" si="456"/>
        <v>0</v>
      </c>
      <c r="BN83" s="14">
        <f t="shared" si="456"/>
        <v>0</v>
      </c>
      <c r="BO83" s="14">
        <f t="shared" si="456"/>
        <v>0</v>
      </c>
      <c r="BP83" s="14">
        <f t="shared" si="456"/>
        <v>0</v>
      </c>
      <c r="BQ83" s="14">
        <f t="shared" si="456"/>
        <v>0</v>
      </c>
      <c r="BR83" s="14">
        <f t="shared" si="456"/>
        <v>0</v>
      </c>
      <c r="BS83" s="43">
        <f t="shared" si="456"/>
        <v>0</v>
      </c>
      <c r="BT83" s="43">
        <f t="shared" si="456"/>
        <v>0</v>
      </c>
      <c r="BU83" s="43">
        <f t="shared" si="456"/>
        <v>0</v>
      </c>
      <c r="BV83" s="14">
        <f t="shared" si="456"/>
        <v>0</v>
      </c>
      <c r="BW83" s="14">
        <f t="shared" ref="BV83:CK84" si="457">BW84</f>
        <v>0</v>
      </c>
      <c r="BX83" s="14">
        <f t="shared" si="457"/>
        <v>0</v>
      </c>
      <c r="BY83" s="14">
        <f t="shared" si="457"/>
        <v>0</v>
      </c>
      <c r="BZ83" s="14">
        <f t="shared" si="457"/>
        <v>0</v>
      </c>
      <c r="CA83" s="14">
        <f t="shared" si="457"/>
        <v>0</v>
      </c>
      <c r="CB83" s="14">
        <f t="shared" si="457"/>
        <v>0</v>
      </c>
      <c r="CC83" s="14">
        <f t="shared" si="457"/>
        <v>0</v>
      </c>
      <c r="CD83" s="14">
        <f t="shared" si="457"/>
        <v>0</v>
      </c>
      <c r="CE83" s="14">
        <f t="shared" si="457"/>
        <v>0</v>
      </c>
      <c r="CF83" s="14">
        <f t="shared" si="457"/>
        <v>0</v>
      </c>
      <c r="CG83" s="14">
        <f t="shared" si="457"/>
        <v>0</v>
      </c>
      <c r="CH83" s="14">
        <f t="shared" si="457"/>
        <v>0</v>
      </c>
      <c r="CI83" s="14">
        <f t="shared" si="457"/>
        <v>0</v>
      </c>
      <c r="CJ83" s="14">
        <f t="shared" si="457"/>
        <v>0</v>
      </c>
      <c r="CK83" s="14">
        <f t="shared" si="457"/>
        <v>0</v>
      </c>
    </row>
    <row r="84" spans="1:89" ht="30" hidden="1" x14ac:dyDescent="0.25">
      <c r="A84" s="116" t="s">
        <v>20</v>
      </c>
      <c r="B84" s="114"/>
      <c r="C84" s="114"/>
      <c r="D84" s="114"/>
      <c r="E84" s="37">
        <v>851</v>
      </c>
      <c r="F84" s="2" t="s">
        <v>11</v>
      </c>
      <c r="G84" s="3" t="s">
        <v>33</v>
      </c>
      <c r="H84" s="3" t="s">
        <v>314</v>
      </c>
      <c r="I84" s="2" t="s">
        <v>21</v>
      </c>
      <c r="J84" s="14">
        <f t="shared" si="455"/>
        <v>0</v>
      </c>
      <c r="K84" s="14">
        <f t="shared" si="455"/>
        <v>0</v>
      </c>
      <c r="L84" s="14">
        <f t="shared" si="455"/>
        <v>0</v>
      </c>
      <c r="M84" s="14">
        <f t="shared" si="455"/>
        <v>0</v>
      </c>
      <c r="N84" s="14">
        <v>0</v>
      </c>
      <c r="O84" s="14">
        <v>0</v>
      </c>
      <c r="P84" s="14"/>
      <c r="Q84" s="14"/>
      <c r="R84" s="14" t="e">
        <f>#REF!-V84</f>
        <v>#REF!</v>
      </c>
      <c r="S84" s="36" t="e">
        <f>#REF!-W84</f>
        <v>#REF!</v>
      </c>
      <c r="T84" s="36" t="e">
        <f>#REF!-X84</f>
        <v>#REF!</v>
      </c>
      <c r="U84" s="36" t="e">
        <f>#REF!-Y84</f>
        <v>#REF!</v>
      </c>
      <c r="V84" s="14">
        <f t="shared" si="456"/>
        <v>35500</v>
      </c>
      <c r="W84" s="43">
        <f t="shared" si="456"/>
        <v>0</v>
      </c>
      <c r="X84" s="43">
        <f t="shared" si="456"/>
        <v>35500</v>
      </c>
      <c r="Y84" s="43">
        <f t="shared" si="456"/>
        <v>0</v>
      </c>
      <c r="Z84" s="14">
        <f t="shared" si="456"/>
        <v>0</v>
      </c>
      <c r="AA84" s="14">
        <f t="shared" si="456"/>
        <v>0</v>
      </c>
      <c r="AB84" s="14">
        <f t="shared" si="456"/>
        <v>0</v>
      </c>
      <c r="AC84" s="14">
        <f t="shared" si="456"/>
        <v>0</v>
      </c>
      <c r="AD84" s="14">
        <f t="shared" si="456"/>
        <v>35500</v>
      </c>
      <c r="AE84" s="14">
        <f t="shared" si="456"/>
        <v>0</v>
      </c>
      <c r="AF84" s="14">
        <f t="shared" si="456"/>
        <v>35500</v>
      </c>
      <c r="AG84" s="14">
        <f t="shared" si="456"/>
        <v>0</v>
      </c>
      <c r="AH84" s="14">
        <f t="shared" si="456"/>
        <v>0</v>
      </c>
      <c r="AI84" s="14">
        <f t="shared" si="456"/>
        <v>0</v>
      </c>
      <c r="AJ84" s="14">
        <f t="shared" si="456"/>
        <v>0</v>
      </c>
      <c r="AK84" s="14">
        <f t="shared" si="456"/>
        <v>0</v>
      </c>
      <c r="AL84" s="14">
        <f t="shared" si="456"/>
        <v>35500</v>
      </c>
      <c r="AM84" s="14">
        <f t="shared" si="456"/>
        <v>0</v>
      </c>
      <c r="AN84" s="14">
        <f t="shared" si="456"/>
        <v>35500</v>
      </c>
      <c r="AO84" s="14">
        <f t="shared" si="456"/>
        <v>0</v>
      </c>
      <c r="AP84" s="14">
        <f t="shared" si="456"/>
        <v>0</v>
      </c>
      <c r="AQ84" s="14">
        <f t="shared" si="456"/>
        <v>0</v>
      </c>
      <c r="AR84" s="14">
        <f t="shared" si="456"/>
        <v>0</v>
      </c>
      <c r="AS84" s="14">
        <f t="shared" si="456"/>
        <v>0</v>
      </c>
      <c r="AT84" s="14">
        <f t="shared" si="456"/>
        <v>35500</v>
      </c>
      <c r="AU84" s="14">
        <f t="shared" si="456"/>
        <v>0</v>
      </c>
      <c r="AV84" s="14">
        <f t="shared" si="456"/>
        <v>35500</v>
      </c>
      <c r="AW84" s="14">
        <f t="shared" si="456"/>
        <v>0</v>
      </c>
      <c r="AX84" s="14">
        <f t="shared" si="456"/>
        <v>0</v>
      </c>
      <c r="AY84" s="43">
        <f t="shared" si="456"/>
        <v>0</v>
      </c>
      <c r="AZ84" s="43">
        <f t="shared" si="456"/>
        <v>0</v>
      </c>
      <c r="BA84" s="43">
        <f t="shared" si="456"/>
        <v>0</v>
      </c>
      <c r="BB84" s="14">
        <f t="shared" si="456"/>
        <v>0</v>
      </c>
      <c r="BC84" s="14">
        <f t="shared" si="456"/>
        <v>0</v>
      </c>
      <c r="BD84" s="14">
        <f t="shared" si="456"/>
        <v>0</v>
      </c>
      <c r="BE84" s="14">
        <f t="shared" si="456"/>
        <v>0</v>
      </c>
      <c r="BF84" s="14">
        <f t="shared" si="456"/>
        <v>0</v>
      </c>
      <c r="BG84" s="14">
        <f t="shared" si="456"/>
        <v>0</v>
      </c>
      <c r="BH84" s="14">
        <f t="shared" si="456"/>
        <v>0</v>
      </c>
      <c r="BI84" s="14">
        <f t="shared" si="456"/>
        <v>0</v>
      </c>
      <c r="BJ84" s="14">
        <f t="shared" si="456"/>
        <v>0</v>
      </c>
      <c r="BK84" s="14">
        <f t="shared" si="456"/>
        <v>0</v>
      </c>
      <c r="BL84" s="14">
        <f t="shared" si="456"/>
        <v>0</v>
      </c>
      <c r="BM84" s="14">
        <f t="shared" si="456"/>
        <v>0</v>
      </c>
      <c r="BN84" s="14">
        <f t="shared" si="456"/>
        <v>0</v>
      </c>
      <c r="BO84" s="14">
        <f t="shared" si="456"/>
        <v>0</v>
      </c>
      <c r="BP84" s="14">
        <f t="shared" si="456"/>
        <v>0</v>
      </c>
      <c r="BQ84" s="14">
        <f t="shared" si="456"/>
        <v>0</v>
      </c>
      <c r="BR84" s="14">
        <f t="shared" si="456"/>
        <v>0</v>
      </c>
      <c r="BS84" s="43">
        <f t="shared" si="456"/>
        <v>0</v>
      </c>
      <c r="BT84" s="43">
        <f t="shared" si="456"/>
        <v>0</v>
      </c>
      <c r="BU84" s="43">
        <f t="shared" si="456"/>
        <v>0</v>
      </c>
      <c r="BV84" s="14">
        <f t="shared" si="457"/>
        <v>0</v>
      </c>
      <c r="BW84" s="14">
        <f t="shared" si="457"/>
        <v>0</v>
      </c>
      <c r="BX84" s="14">
        <f t="shared" si="457"/>
        <v>0</v>
      </c>
      <c r="BY84" s="14">
        <f t="shared" si="457"/>
        <v>0</v>
      </c>
      <c r="BZ84" s="14">
        <f t="shared" si="457"/>
        <v>0</v>
      </c>
      <c r="CA84" s="14">
        <f t="shared" si="457"/>
        <v>0</v>
      </c>
      <c r="CB84" s="14">
        <f t="shared" si="457"/>
        <v>0</v>
      </c>
      <c r="CC84" s="14">
        <f t="shared" si="457"/>
        <v>0</v>
      </c>
      <c r="CD84" s="14">
        <f t="shared" si="457"/>
        <v>0</v>
      </c>
      <c r="CE84" s="14">
        <f t="shared" si="457"/>
        <v>0</v>
      </c>
      <c r="CF84" s="14">
        <f t="shared" si="457"/>
        <v>0</v>
      </c>
      <c r="CG84" s="14">
        <f t="shared" si="457"/>
        <v>0</v>
      </c>
      <c r="CH84" s="14">
        <f t="shared" si="457"/>
        <v>0</v>
      </c>
      <c r="CI84" s="14">
        <f t="shared" si="457"/>
        <v>0</v>
      </c>
      <c r="CJ84" s="14">
        <f t="shared" si="457"/>
        <v>0</v>
      </c>
      <c r="CK84" s="14">
        <f t="shared" si="457"/>
        <v>0</v>
      </c>
    </row>
    <row r="85" spans="1:89" ht="30" hidden="1" x14ac:dyDescent="0.25">
      <c r="A85" s="116" t="s">
        <v>9</v>
      </c>
      <c r="B85" s="116"/>
      <c r="C85" s="116"/>
      <c r="D85" s="116"/>
      <c r="E85" s="37">
        <v>851</v>
      </c>
      <c r="F85" s="2" t="s">
        <v>11</v>
      </c>
      <c r="G85" s="3" t="s">
        <v>33</v>
      </c>
      <c r="H85" s="3" t="s">
        <v>314</v>
      </c>
      <c r="I85" s="2" t="s">
        <v>22</v>
      </c>
      <c r="J85" s="43"/>
      <c r="K85" s="43"/>
      <c r="L85" s="43"/>
      <c r="M85" s="43"/>
      <c r="N85" s="14">
        <v>0</v>
      </c>
      <c r="O85" s="14">
        <v>0</v>
      </c>
      <c r="P85" s="77"/>
      <c r="Q85" s="77"/>
      <c r="R85" s="14" t="e">
        <f>#REF!-V85</f>
        <v>#REF!</v>
      </c>
      <c r="S85" s="36" t="e">
        <f>#REF!-W85</f>
        <v>#REF!</v>
      </c>
      <c r="T85" s="36" t="e">
        <f>#REF!-X85</f>
        <v>#REF!</v>
      </c>
      <c r="U85" s="36" t="e">
        <f>#REF!-Y85</f>
        <v>#REF!</v>
      </c>
      <c r="V85" s="14">
        <v>35500</v>
      </c>
      <c r="W85" s="43"/>
      <c r="X85" s="43">
        <f>V85</f>
        <v>35500</v>
      </c>
      <c r="Y85" s="43"/>
      <c r="Z85" s="14"/>
      <c r="AA85" s="43"/>
      <c r="AB85" s="43">
        <f>Z85</f>
        <v>0</v>
      </c>
      <c r="AC85" s="43"/>
      <c r="AD85" s="14">
        <f>V85+Z85</f>
        <v>35500</v>
      </c>
      <c r="AE85" s="77">
        <f>W85+AA85</f>
        <v>0</v>
      </c>
      <c r="AF85" s="77">
        <f>X85+AB85</f>
        <v>35500</v>
      </c>
      <c r="AG85" s="77">
        <f>Y85+AC85</f>
        <v>0</v>
      </c>
      <c r="AH85" s="14"/>
      <c r="AI85" s="43"/>
      <c r="AJ85" s="43">
        <f>AH85</f>
        <v>0</v>
      </c>
      <c r="AK85" s="43"/>
      <c r="AL85" s="14">
        <f>AD85+AH85</f>
        <v>35500</v>
      </c>
      <c r="AM85" s="77">
        <f>AE85+AI85</f>
        <v>0</v>
      </c>
      <c r="AN85" s="77">
        <f>AF85+AJ85</f>
        <v>35500</v>
      </c>
      <c r="AO85" s="77">
        <f>AG85+AK85</f>
        <v>0</v>
      </c>
      <c r="AP85" s="14"/>
      <c r="AQ85" s="43"/>
      <c r="AR85" s="43">
        <f>AP85</f>
        <v>0</v>
      </c>
      <c r="AS85" s="43"/>
      <c r="AT85" s="14">
        <f>AL85+AP85</f>
        <v>35500</v>
      </c>
      <c r="AU85" s="77">
        <f>AM85+AQ85</f>
        <v>0</v>
      </c>
      <c r="AV85" s="77">
        <f>AN85+AR85</f>
        <v>35500</v>
      </c>
      <c r="AW85" s="77">
        <f>AO85+AS85</f>
        <v>0</v>
      </c>
      <c r="AX85" s="14"/>
      <c r="AY85" s="43"/>
      <c r="AZ85" s="43">
        <f>AX85</f>
        <v>0</v>
      </c>
      <c r="BA85" s="43"/>
      <c r="BB85" s="43"/>
      <c r="BC85" s="43"/>
      <c r="BD85" s="43">
        <f>BB85</f>
        <v>0</v>
      </c>
      <c r="BE85" s="43"/>
      <c r="BF85" s="14">
        <f t="shared" ref="BF85" si="458">AX85+BB85</f>
        <v>0</v>
      </c>
      <c r="BG85" s="77">
        <f t="shared" ref="BG85" si="459">AY85+BC85</f>
        <v>0</v>
      </c>
      <c r="BH85" s="77">
        <f t="shared" ref="BH85" si="460">AZ85+BD85</f>
        <v>0</v>
      </c>
      <c r="BI85" s="77">
        <f t="shared" ref="BI85" si="461">BA85+BE85</f>
        <v>0</v>
      </c>
      <c r="BJ85" s="43"/>
      <c r="BK85" s="43"/>
      <c r="BL85" s="43">
        <f>BJ85</f>
        <v>0</v>
      </c>
      <c r="BM85" s="43"/>
      <c r="BN85" s="14">
        <f t="shared" ref="BN85" si="462">BF85+BJ85</f>
        <v>0</v>
      </c>
      <c r="BO85" s="77">
        <f t="shared" ref="BO85" si="463">BG85+BK85</f>
        <v>0</v>
      </c>
      <c r="BP85" s="77">
        <f t="shared" ref="BP85" si="464">BH85+BL85</f>
        <v>0</v>
      </c>
      <c r="BQ85" s="77">
        <f t="shared" ref="BQ85" si="465">BI85+BM85</f>
        <v>0</v>
      </c>
      <c r="BR85" s="14"/>
      <c r="BS85" s="43"/>
      <c r="BT85" s="43">
        <f>BR85</f>
        <v>0</v>
      </c>
      <c r="BU85" s="43"/>
      <c r="BV85" s="43"/>
      <c r="BW85" s="43"/>
      <c r="BX85" s="43">
        <f>BV85</f>
        <v>0</v>
      </c>
      <c r="BY85" s="43"/>
      <c r="BZ85" s="14">
        <f t="shared" ref="BZ85" si="466">BR85+BV85</f>
        <v>0</v>
      </c>
      <c r="CA85" s="77">
        <f t="shared" ref="CA85" si="467">BS85+BW85</f>
        <v>0</v>
      </c>
      <c r="CB85" s="77">
        <f t="shared" ref="CB85" si="468">BT85+BX85</f>
        <v>0</v>
      </c>
      <c r="CC85" s="77">
        <f t="shared" ref="CC85" si="469">BU85+BY85</f>
        <v>0</v>
      </c>
      <c r="CD85" s="43"/>
      <c r="CE85" s="43"/>
      <c r="CF85" s="43">
        <f>CD85</f>
        <v>0</v>
      </c>
      <c r="CG85" s="43"/>
      <c r="CH85" s="14">
        <f t="shared" ref="CH85" si="470">BZ85+CD85</f>
        <v>0</v>
      </c>
      <c r="CI85" s="77">
        <f t="shared" ref="CI85" si="471">CA85+CE85</f>
        <v>0</v>
      </c>
      <c r="CJ85" s="77">
        <f t="shared" ref="CJ85" si="472">CB85+CF85</f>
        <v>0</v>
      </c>
      <c r="CK85" s="77">
        <f t="shared" ref="CK85" si="473">CC85+CG85</f>
        <v>0</v>
      </c>
    </row>
    <row r="86" spans="1:89" ht="30" hidden="1" x14ac:dyDescent="0.25">
      <c r="A86" s="116" t="s">
        <v>38</v>
      </c>
      <c r="B86" s="116"/>
      <c r="C86" s="116"/>
      <c r="D86" s="116"/>
      <c r="E86" s="37">
        <v>851</v>
      </c>
      <c r="F86" s="2" t="s">
        <v>16</v>
      </c>
      <c r="G86" s="3" t="s">
        <v>33</v>
      </c>
      <c r="H86" s="3" t="s">
        <v>389</v>
      </c>
      <c r="I86" s="2"/>
      <c r="J86" s="14">
        <f t="shared" ref="J86:M87" si="474">J87</f>
        <v>0</v>
      </c>
      <c r="K86" s="14">
        <f t="shared" si="474"/>
        <v>0</v>
      </c>
      <c r="L86" s="14">
        <f t="shared" si="474"/>
        <v>0</v>
      </c>
      <c r="M86" s="14">
        <f t="shared" si="474"/>
        <v>0</v>
      </c>
      <c r="N86" s="14">
        <v>0</v>
      </c>
      <c r="O86" s="14">
        <v>0</v>
      </c>
      <c r="P86" s="14"/>
      <c r="Q86" s="14"/>
      <c r="R86" s="14" t="e">
        <f>#REF!-V86</f>
        <v>#REF!</v>
      </c>
      <c r="S86" s="36" t="e">
        <f>#REF!-W86</f>
        <v>#REF!</v>
      </c>
      <c r="T86" s="36" t="e">
        <f>#REF!-X86</f>
        <v>#REF!</v>
      </c>
      <c r="U86" s="36" t="e">
        <f>#REF!-Y86</f>
        <v>#REF!</v>
      </c>
      <c r="V86" s="14">
        <f t="shared" ref="V86:BV87" si="475">V87</f>
        <v>579500</v>
      </c>
      <c r="W86" s="43">
        <f t="shared" si="475"/>
        <v>0</v>
      </c>
      <c r="X86" s="43">
        <f t="shared" si="475"/>
        <v>579500</v>
      </c>
      <c r="Y86" s="43">
        <f t="shared" si="475"/>
        <v>0</v>
      </c>
      <c r="Z86" s="14">
        <f t="shared" si="475"/>
        <v>0</v>
      </c>
      <c r="AA86" s="14">
        <f t="shared" si="475"/>
        <v>0</v>
      </c>
      <c r="AB86" s="14">
        <f t="shared" si="475"/>
        <v>0</v>
      </c>
      <c r="AC86" s="14">
        <f t="shared" si="475"/>
        <v>0</v>
      </c>
      <c r="AD86" s="14">
        <f t="shared" si="475"/>
        <v>579500</v>
      </c>
      <c r="AE86" s="14">
        <f t="shared" si="475"/>
        <v>0</v>
      </c>
      <c r="AF86" s="14">
        <f t="shared" si="475"/>
        <v>579500</v>
      </c>
      <c r="AG86" s="14">
        <f t="shared" si="475"/>
        <v>0</v>
      </c>
      <c r="AH86" s="14">
        <f t="shared" si="475"/>
        <v>0</v>
      </c>
      <c r="AI86" s="14">
        <f t="shared" si="475"/>
        <v>0</v>
      </c>
      <c r="AJ86" s="14">
        <f t="shared" si="475"/>
        <v>0</v>
      </c>
      <c r="AK86" s="14">
        <f t="shared" si="475"/>
        <v>0</v>
      </c>
      <c r="AL86" s="14">
        <f t="shared" si="475"/>
        <v>579500</v>
      </c>
      <c r="AM86" s="14">
        <f t="shared" si="475"/>
        <v>0</v>
      </c>
      <c r="AN86" s="14">
        <f t="shared" si="475"/>
        <v>579500</v>
      </c>
      <c r="AO86" s="14">
        <f t="shared" si="475"/>
        <v>0</v>
      </c>
      <c r="AP86" s="14">
        <f t="shared" si="475"/>
        <v>0</v>
      </c>
      <c r="AQ86" s="14">
        <f t="shared" si="475"/>
        <v>0</v>
      </c>
      <c r="AR86" s="14">
        <f t="shared" si="475"/>
        <v>0</v>
      </c>
      <c r="AS86" s="14">
        <f t="shared" si="475"/>
        <v>0</v>
      </c>
      <c r="AT86" s="14">
        <f t="shared" si="475"/>
        <v>579500</v>
      </c>
      <c r="AU86" s="14">
        <f t="shared" si="475"/>
        <v>0</v>
      </c>
      <c r="AV86" s="14">
        <f t="shared" si="475"/>
        <v>579500</v>
      </c>
      <c r="AW86" s="14">
        <f t="shared" si="475"/>
        <v>0</v>
      </c>
      <c r="AX86" s="14">
        <f t="shared" si="475"/>
        <v>0</v>
      </c>
      <c r="AY86" s="43">
        <f t="shared" si="475"/>
        <v>0</v>
      </c>
      <c r="AZ86" s="43">
        <f t="shared" si="475"/>
        <v>0</v>
      </c>
      <c r="BA86" s="43">
        <f t="shared" si="475"/>
        <v>0</v>
      </c>
      <c r="BB86" s="14">
        <f t="shared" si="475"/>
        <v>0</v>
      </c>
      <c r="BC86" s="14">
        <f t="shared" si="475"/>
        <v>0</v>
      </c>
      <c r="BD86" s="14">
        <f t="shared" si="475"/>
        <v>0</v>
      </c>
      <c r="BE86" s="14">
        <f t="shared" si="475"/>
        <v>0</v>
      </c>
      <c r="BF86" s="14">
        <f t="shared" si="475"/>
        <v>0</v>
      </c>
      <c r="BG86" s="14">
        <f t="shared" si="475"/>
        <v>0</v>
      </c>
      <c r="BH86" s="14">
        <f t="shared" si="475"/>
        <v>0</v>
      </c>
      <c r="BI86" s="14">
        <f t="shared" si="475"/>
        <v>0</v>
      </c>
      <c r="BJ86" s="14">
        <f t="shared" si="475"/>
        <v>0</v>
      </c>
      <c r="BK86" s="14">
        <f t="shared" si="475"/>
        <v>0</v>
      </c>
      <c r="BL86" s="14">
        <f t="shared" si="475"/>
        <v>0</v>
      </c>
      <c r="BM86" s="14">
        <f t="shared" si="475"/>
        <v>0</v>
      </c>
      <c r="BN86" s="14">
        <f t="shared" si="475"/>
        <v>0</v>
      </c>
      <c r="BO86" s="14">
        <f t="shared" si="475"/>
        <v>0</v>
      </c>
      <c r="BP86" s="14">
        <f t="shared" si="475"/>
        <v>0</v>
      </c>
      <c r="BQ86" s="14">
        <f t="shared" si="475"/>
        <v>0</v>
      </c>
      <c r="BR86" s="14">
        <f t="shared" si="475"/>
        <v>0</v>
      </c>
      <c r="BS86" s="43">
        <f t="shared" si="475"/>
        <v>0</v>
      </c>
      <c r="BT86" s="43">
        <f t="shared" si="475"/>
        <v>0</v>
      </c>
      <c r="BU86" s="43">
        <f t="shared" si="475"/>
        <v>0</v>
      </c>
      <c r="BV86" s="14">
        <f t="shared" si="475"/>
        <v>0</v>
      </c>
      <c r="BW86" s="14">
        <f t="shared" ref="BV86:CK87" si="476">BW87</f>
        <v>0</v>
      </c>
      <c r="BX86" s="14">
        <f t="shared" si="476"/>
        <v>0</v>
      </c>
      <c r="BY86" s="14">
        <f t="shared" si="476"/>
        <v>0</v>
      </c>
      <c r="BZ86" s="14">
        <f t="shared" si="476"/>
        <v>0</v>
      </c>
      <c r="CA86" s="14">
        <f t="shared" si="476"/>
        <v>0</v>
      </c>
      <c r="CB86" s="14">
        <f t="shared" si="476"/>
        <v>0</v>
      </c>
      <c r="CC86" s="14">
        <f t="shared" si="476"/>
        <v>0</v>
      </c>
      <c r="CD86" s="14">
        <f t="shared" si="476"/>
        <v>0</v>
      </c>
      <c r="CE86" s="14">
        <f t="shared" si="476"/>
        <v>0</v>
      </c>
      <c r="CF86" s="14">
        <f t="shared" si="476"/>
        <v>0</v>
      </c>
      <c r="CG86" s="14">
        <f t="shared" si="476"/>
        <v>0</v>
      </c>
      <c r="CH86" s="14">
        <f t="shared" si="476"/>
        <v>0</v>
      </c>
      <c r="CI86" s="14">
        <f t="shared" si="476"/>
        <v>0</v>
      </c>
      <c r="CJ86" s="14">
        <f t="shared" si="476"/>
        <v>0</v>
      </c>
      <c r="CK86" s="14">
        <f t="shared" si="476"/>
        <v>0</v>
      </c>
    </row>
    <row r="87" spans="1:89" ht="30" hidden="1" x14ac:dyDescent="0.25">
      <c r="A87" s="116" t="s">
        <v>20</v>
      </c>
      <c r="B87" s="114"/>
      <c r="C87" s="114"/>
      <c r="D87" s="114"/>
      <c r="E87" s="37">
        <v>851</v>
      </c>
      <c r="F87" s="2" t="s">
        <v>11</v>
      </c>
      <c r="G87" s="2" t="s">
        <v>33</v>
      </c>
      <c r="H87" s="3" t="s">
        <v>389</v>
      </c>
      <c r="I87" s="2" t="s">
        <v>21</v>
      </c>
      <c r="J87" s="14">
        <f t="shared" si="474"/>
        <v>0</v>
      </c>
      <c r="K87" s="14">
        <f t="shared" si="474"/>
        <v>0</v>
      </c>
      <c r="L87" s="14">
        <f t="shared" si="474"/>
        <v>0</v>
      </c>
      <c r="M87" s="14">
        <f t="shared" si="474"/>
        <v>0</v>
      </c>
      <c r="N87" s="14">
        <v>0</v>
      </c>
      <c r="O87" s="14">
        <v>0</v>
      </c>
      <c r="P87" s="14"/>
      <c r="Q87" s="14"/>
      <c r="R87" s="14" t="e">
        <f>#REF!-V87</f>
        <v>#REF!</v>
      </c>
      <c r="S87" s="36" t="e">
        <f>#REF!-W87</f>
        <v>#REF!</v>
      </c>
      <c r="T87" s="36" t="e">
        <f>#REF!-X87</f>
        <v>#REF!</v>
      </c>
      <c r="U87" s="36" t="e">
        <f>#REF!-Y87</f>
        <v>#REF!</v>
      </c>
      <c r="V87" s="14">
        <f t="shared" si="475"/>
        <v>579500</v>
      </c>
      <c r="W87" s="43">
        <f t="shared" si="475"/>
        <v>0</v>
      </c>
      <c r="X87" s="43">
        <f t="shared" si="475"/>
        <v>579500</v>
      </c>
      <c r="Y87" s="43">
        <f t="shared" si="475"/>
        <v>0</v>
      </c>
      <c r="Z87" s="14">
        <f t="shared" si="475"/>
        <v>0</v>
      </c>
      <c r="AA87" s="14">
        <f t="shared" si="475"/>
        <v>0</v>
      </c>
      <c r="AB87" s="14">
        <f t="shared" si="475"/>
        <v>0</v>
      </c>
      <c r="AC87" s="14">
        <f t="shared" si="475"/>
        <v>0</v>
      </c>
      <c r="AD87" s="14">
        <f t="shared" si="475"/>
        <v>579500</v>
      </c>
      <c r="AE87" s="14">
        <f t="shared" si="475"/>
        <v>0</v>
      </c>
      <c r="AF87" s="14">
        <f t="shared" si="475"/>
        <v>579500</v>
      </c>
      <c r="AG87" s="14">
        <f t="shared" si="475"/>
        <v>0</v>
      </c>
      <c r="AH87" s="14">
        <f t="shared" si="475"/>
        <v>0</v>
      </c>
      <c r="AI87" s="14">
        <f t="shared" si="475"/>
        <v>0</v>
      </c>
      <c r="AJ87" s="14">
        <f t="shared" si="475"/>
        <v>0</v>
      </c>
      <c r="AK87" s="14">
        <f t="shared" si="475"/>
        <v>0</v>
      </c>
      <c r="AL87" s="14">
        <f t="shared" si="475"/>
        <v>579500</v>
      </c>
      <c r="AM87" s="14">
        <f t="shared" si="475"/>
        <v>0</v>
      </c>
      <c r="AN87" s="14">
        <f t="shared" si="475"/>
        <v>579500</v>
      </c>
      <c r="AO87" s="14">
        <f t="shared" si="475"/>
        <v>0</v>
      </c>
      <c r="AP87" s="14">
        <f t="shared" si="475"/>
        <v>0</v>
      </c>
      <c r="AQ87" s="14">
        <f t="shared" si="475"/>
        <v>0</v>
      </c>
      <c r="AR87" s="14">
        <f t="shared" si="475"/>
        <v>0</v>
      </c>
      <c r="AS87" s="14">
        <f t="shared" si="475"/>
        <v>0</v>
      </c>
      <c r="AT87" s="14">
        <f t="shared" si="475"/>
        <v>579500</v>
      </c>
      <c r="AU87" s="14">
        <f t="shared" si="475"/>
        <v>0</v>
      </c>
      <c r="AV87" s="14">
        <f t="shared" si="475"/>
        <v>579500</v>
      </c>
      <c r="AW87" s="14">
        <f t="shared" si="475"/>
        <v>0</v>
      </c>
      <c r="AX87" s="14">
        <f t="shared" si="475"/>
        <v>0</v>
      </c>
      <c r="AY87" s="43">
        <f t="shared" si="475"/>
        <v>0</v>
      </c>
      <c r="AZ87" s="43">
        <f t="shared" si="475"/>
        <v>0</v>
      </c>
      <c r="BA87" s="43">
        <f t="shared" si="475"/>
        <v>0</v>
      </c>
      <c r="BB87" s="14">
        <f t="shared" si="475"/>
        <v>0</v>
      </c>
      <c r="BC87" s="14">
        <f t="shared" si="475"/>
        <v>0</v>
      </c>
      <c r="BD87" s="14">
        <f t="shared" si="475"/>
        <v>0</v>
      </c>
      <c r="BE87" s="14">
        <f t="shared" si="475"/>
        <v>0</v>
      </c>
      <c r="BF87" s="14">
        <f t="shared" si="475"/>
        <v>0</v>
      </c>
      <c r="BG87" s="14">
        <f t="shared" si="475"/>
        <v>0</v>
      </c>
      <c r="BH87" s="14">
        <f t="shared" si="475"/>
        <v>0</v>
      </c>
      <c r="BI87" s="14">
        <f t="shared" si="475"/>
        <v>0</v>
      </c>
      <c r="BJ87" s="14">
        <f t="shared" si="475"/>
        <v>0</v>
      </c>
      <c r="BK87" s="14">
        <f t="shared" si="475"/>
        <v>0</v>
      </c>
      <c r="BL87" s="14">
        <f t="shared" si="475"/>
        <v>0</v>
      </c>
      <c r="BM87" s="14">
        <f t="shared" si="475"/>
        <v>0</v>
      </c>
      <c r="BN87" s="14">
        <f t="shared" si="475"/>
        <v>0</v>
      </c>
      <c r="BO87" s="14">
        <f t="shared" si="475"/>
        <v>0</v>
      </c>
      <c r="BP87" s="14">
        <f t="shared" si="475"/>
        <v>0</v>
      </c>
      <c r="BQ87" s="14">
        <f t="shared" si="475"/>
        <v>0</v>
      </c>
      <c r="BR87" s="14">
        <f t="shared" si="475"/>
        <v>0</v>
      </c>
      <c r="BS87" s="43">
        <f t="shared" si="475"/>
        <v>0</v>
      </c>
      <c r="BT87" s="43">
        <f t="shared" si="475"/>
        <v>0</v>
      </c>
      <c r="BU87" s="43">
        <f t="shared" si="475"/>
        <v>0</v>
      </c>
      <c r="BV87" s="14">
        <f t="shared" si="476"/>
        <v>0</v>
      </c>
      <c r="BW87" s="14">
        <f t="shared" si="476"/>
        <v>0</v>
      </c>
      <c r="BX87" s="14">
        <f t="shared" si="476"/>
        <v>0</v>
      </c>
      <c r="BY87" s="14">
        <f t="shared" si="476"/>
        <v>0</v>
      </c>
      <c r="BZ87" s="14">
        <f t="shared" si="476"/>
        <v>0</v>
      </c>
      <c r="CA87" s="14">
        <f t="shared" si="476"/>
        <v>0</v>
      </c>
      <c r="CB87" s="14">
        <f t="shared" si="476"/>
        <v>0</v>
      </c>
      <c r="CC87" s="14">
        <f t="shared" si="476"/>
        <v>0</v>
      </c>
      <c r="CD87" s="14">
        <f t="shared" si="476"/>
        <v>0</v>
      </c>
      <c r="CE87" s="14">
        <f t="shared" si="476"/>
        <v>0</v>
      </c>
      <c r="CF87" s="14">
        <f t="shared" si="476"/>
        <v>0</v>
      </c>
      <c r="CG87" s="14">
        <f t="shared" si="476"/>
        <v>0</v>
      </c>
      <c r="CH87" s="14">
        <f t="shared" si="476"/>
        <v>0</v>
      </c>
      <c r="CI87" s="14">
        <f t="shared" si="476"/>
        <v>0</v>
      </c>
      <c r="CJ87" s="14">
        <f t="shared" si="476"/>
        <v>0</v>
      </c>
      <c r="CK87" s="14">
        <f t="shared" si="476"/>
        <v>0</v>
      </c>
    </row>
    <row r="88" spans="1:89" ht="30" hidden="1" x14ac:dyDescent="0.25">
      <c r="A88" s="116" t="s">
        <v>9</v>
      </c>
      <c r="B88" s="116"/>
      <c r="C88" s="116"/>
      <c r="D88" s="116"/>
      <c r="E88" s="37">
        <v>851</v>
      </c>
      <c r="F88" s="2" t="s">
        <v>11</v>
      </c>
      <c r="G88" s="2" t="s">
        <v>33</v>
      </c>
      <c r="H88" s="3" t="s">
        <v>389</v>
      </c>
      <c r="I88" s="2" t="s">
        <v>22</v>
      </c>
      <c r="J88" s="43"/>
      <c r="K88" s="43"/>
      <c r="L88" s="43"/>
      <c r="M88" s="43"/>
      <c r="N88" s="14">
        <v>0</v>
      </c>
      <c r="O88" s="14">
        <v>0</v>
      </c>
      <c r="P88" s="77"/>
      <c r="Q88" s="77"/>
      <c r="R88" s="14" t="e">
        <f>#REF!-V88</f>
        <v>#REF!</v>
      </c>
      <c r="S88" s="36" t="e">
        <f>#REF!-W88</f>
        <v>#REF!</v>
      </c>
      <c r="T88" s="36" t="e">
        <f>#REF!-X88</f>
        <v>#REF!</v>
      </c>
      <c r="U88" s="36" t="e">
        <f>#REF!-Y88</f>
        <v>#REF!</v>
      </c>
      <c r="V88" s="14">
        <v>579500</v>
      </c>
      <c r="W88" s="43"/>
      <c r="X88" s="43">
        <f>V88</f>
        <v>579500</v>
      </c>
      <c r="Y88" s="43"/>
      <c r="Z88" s="14"/>
      <c r="AA88" s="43"/>
      <c r="AB88" s="43">
        <f>Z88</f>
        <v>0</v>
      </c>
      <c r="AC88" s="43"/>
      <c r="AD88" s="14">
        <f>V88+Z88</f>
        <v>579500</v>
      </c>
      <c r="AE88" s="77">
        <f>W88+AA88</f>
        <v>0</v>
      </c>
      <c r="AF88" s="77">
        <f>X88+AB88</f>
        <v>579500</v>
      </c>
      <c r="AG88" s="77">
        <f>Y88+AC88</f>
        <v>0</v>
      </c>
      <c r="AH88" s="14"/>
      <c r="AI88" s="43"/>
      <c r="AJ88" s="43">
        <f>AH88</f>
        <v>0</v>
      </c>
      <c r="AK88" s="43"/>
      <c r="AL88" s="14">
        <f>AD88+AH88</f>
        <v>579500</v>
      </c>
      <c r="AM88" s="77">
        <f>AE88+AI88</f>
        <v>0</v>
      </c>
      <c r="AN88" s="77">
        <f>AF88+AJ88</f>
        <v>579500</v>
      </c>
      <c r="AO88" s="77">
        <f>AG88+AK88</f>
        <v>0</v>
      </c>
      <c r="AP88" s="14"/>
      <c r="AQ88" s="43"/>
      <c r="AR88" s="43">
        <f>AP88</f>
        <v>0</v>
      </c>
      <c r="AS88" s="43"/>
      <c r="AT88" s="14">
        <f>AL88+AP88</f>
        <v>579500</v>
      </c>
      <c r="AU88" s="77">
        <f>AM88+AQ88</f>
        <v>0</v>
      </c>
      <c r="AV88" s="77">
        <f>AN88+AR88</f>
        <v>579500</v>
      </c>
      <c r="AW88" s="77">
        <f>AO88+AS88</f>
        <v>0</v>
      </c>
      <c r="AX88" s="14"/>
      <c r="AY88" s="43"/>
      <c r="AZ88" s="43">
        <f>AX88</f>
        <v>0</v>
      </c>
      <c r="BA88" s="43"/>
      <c r="BB88" s="43"/>
      <c r="BC88" s="43"/>
      <c r="BD88" s="43">
        <f>BB88</f>
        <v>0</v>
      </c>
      <c r="BE88" s="43"/>
      <c r="BF88" s="14">
        <f t="shared" ref="BF88" si="477">AX88+BB88</f>
        <v>0</v>
      </c>
      <c r="BG88" s="77">
        <f t="shared" ref="BG88" si="478">AY88+BC88</f>
        <v>0</v>
      </c>
      <c r="BH88" s="77">
        <f t="shared" ref="BH88" si="479">AZ88+BD88</f>
        <v>0</v>
      </c>
      <c r="BI88" s="77">
        <f t="shared" ref="BI88" si="480">BA88+BE88</f>
        <v>0</v>
      </c>
      <c r="BJ88" s="43"/>
      <c r="BK88" s="43"/>
      <c r="BL88" s="43">
        <f>BJ88</f>
        <v>0</v>
      </c>
      <c r="BM88" s="43"/>
      <c r="BN88" s="14">
        <f t="shared" ref="BN88" si="481">BF88+BJ88</f>
        <v>0</v>
      </c>
      <c r="BO88" s="77">
        <f t="shared" ref="BO88" si="482">BG88+BK88</f>
        <v>0</v>
      </c>
      <c r="BP88" s="77">
        <f t="shared" ref="BP88" si="483">BH88+BL88</f>
        <v>0</v>
      </c>
      <c r="BQ88" s="77">
        <f t="shared" ref="BQ88" si="484">BI88+BM88</f>
        <v>0</v>
      </c>
      <c r="BR88" s="14"/>
      <c r="BS88" s="43"/>
      <c r="BT88" s="43">
        <f>BR88</f>
        <v>0</v>
      </c>
      <c r="BU88" s="43"/>
      <c r="BV88" s="43"/>
      <c r="BW88" s="43"/>
      <c r="BX88" s="43">
        <f>BV88</f>
        <v>0</v>
      </c>
      <c r="BY88" s="43"/>
      <c r="BZ88" s="14">
        <f t="shared" ref="BZ88" si="485">BR88+BV88</f>
        <v>0</v>
      </c>
      <c r="CA88" s="77">
        <f t="shared" ref="CA88" si="486">BS88+BW88</f>
        <v>0</v>
      </c>
      <c r="CB88" s="77">
        <f t="shared" ref="CB88" si="487">BT88+BX88</f>
        <v>0</v>
      </c>
      <c r="CC88" s="77">
        <f t="shared" ref="CC88" si="488">BU88+BY88</f>
        <v>0</v>
      </c>
      <c r="CD88" s="43"/>
      <c r="CE88" s="43"/>
      <c r="CF88" s="43">
        <f>CD88</f>
        <v>0</v>
      </c>
      <c r="CG88" s="43"/>
      <c r="CH88" s="14">
        <f t="shared" ref="CH88" si="489">BZ88+CD88</f>
        <v>0</v>
      </c>
      <c r="CI88" s="77">
        <f t="shared" ref="CI88" si="490">CA88+CE88</f>
        <v>0</v>
      </c>
      <c r="CJ88" s="77">
        <f t="shared" ref="CJ88" si="491">CB88+CF88</f>
        <v>0</v>
      </c>
      <c r="CK88" s="77">
        <f t="shared" ref="CK88" si="492">CC88+CG88</f>
        <v>0</v>
      </c>
    </row>
    <row r="89" spans="1:89" ht="45" hidden="1" x14ac:dyDescent="0.25">
      <c r="A89" s="116" t="s">
        <v>451</v>
      </c>
      <c r="B89" s="116"/>
      <c r="C89" s="116"/>
      <c r="D89" s="116"/>
      <c r="E89" s="37" t="s">
        <v>255</v>
      </c>
      <c r="F89" s="2" t="s">
        <v>11</v>
      </c>
      <c r="G89" s="2" t="s">
        <v>33</v>
      </c>
      <c r="H89" s="3" t="s">
        <v>469</v>
      </c>
      <c r="I89" s="2"/>
      <c r="J89" s="14">
        <f t="shared" ref="J89:M89" si="493">J90</f>
        <v>0</v>
      </c>
      <c r="K89" s="14">
        <f t="shared" si="493"/>
        <v>0</v>
      </c>
      <c r="L89" s="14">
        <f t="shared" si="493"/>
        <v>0</v>
      </c>
      <c r="M89" s="14">
        <f t="shared" si="493"/>
        <v>0</v>
      </c>
      <c r="N89" s="14">
        <v>0</v>
      </c>
      <c r="O89" s="14">
        <v>0</v>
      </c>
      <c r="P89" s="14"/>
      <c r="Q89" s="14"/>
      <c r="R89" s="14" t="e">
        <f>#REF!-V89</f>
        <v>#REF!</v>
      </c>
      <c r="S89" s="36" t="e">
        <f>#REF!-W89</f>
        <v>#REF!</v>
      </c>
      <c r="T89" s="36" t="e">
        <f>#REF!-X89</f>
        <v>#REF!</v>
      </c>
      <c r="U89" s="36" t="e">
        <f>#REF!-Y89</f>
        <v>#REF!</v>
      </c>
      <c r="V89" s="14">
        <f>V90</f>
        <v>0</v>
      </c>
      <c r="W89" s="43">
        <f t="shared" ref="W89:AL90" si="494">W90</f>
        <v>0</v>
      </c>
      <c r="X89" s="43">
        <f t="shared" si="494"/>
        <v>0</v>
      </c>
      <c r="Y89" s="43">
        <f t="shared" si="494"/>
        <v>0</v>
      </c>
      <c r="Z89" s="14">
        <f t="shared" si="494"/>
        <v>630100</v>
      </c>
      <c r="AA89" s="14">
        <f t="shared" si="494"/>
        <v>0</v>
      </c>
      <c r="AB89" s="14">
        <f t="shared" si="494"/>
        <v>630100</v>
      </c>
      <c r="AC89" s="14">
        <f t="shared" si="494"/>
        <v>0</v>
      </c>
      <c r="AD89" s="14">
        <f t="shared" si="494"/>
        <v>630100</v>
      </c>
      <c r="AE89" s="14">
        <f t="shared" si="494"/>
        <v>0</v>
      </c>
      <c r="AF89" s="14">
        <f t="shared" si="494"/>
        <v>630100</v>
      </c>
      <c r="AG89" s="14">
        <f t="shared" si="494"/>
        <v>0</v>
      </c>
      <c r="AH89" s="14">
        <f t="shared" si="494"/>
        <v>0</v>
      </c>
      <c r="AI89" s="14">
        <f t="shared" si="494"/>
        <v>0</v>
      </c>
      <c r="AJ89" s="14">
        <f t="shared" si="494"/>
        <v>0</v>
      </c>
      <c r="AK89" s="14">
        <f t="shared" si="494"/>
        <v>0</v>
      </c>
      <c r="AL89" s="14">
        <f t="shared" si="494"/>
        <v>630100</v>
      </c>
      <c r="AM89" s="14">
        <f t="shared" ref="AH89:AW90" si="495">AM90</f>
        <v>0</v>
      </c>
      <c r="AN89" s="14">
        <f t="shared" si="495"/>
        <v>630100</v>
      </c>
      <c r="AO89" s="14">
        <f t="shared" si="495"/>
        <v>0</v>
      </c>
      <c r="AP89" s="14">
        <f t="shared" si="495"/>
        <v>0</v>
      </c>
      <c r="AQ89" s="14">
        <f t="shared" si="495"/>
        <v>0</v>
      </c>
      <c r="AR89" s="14">
        <f t="shared" si="495"/>
        <v>0</v>
      </c>
      <c r="AS89" s="14">
        <f t="shared" si="495"/>
        <v>0</v>
      </c>
      <c r="AT89" s="14">
        <f t="shared" si="495"/>
        <v>630100</v>
      </c>
      <c r="AU89" s="14">
        <f t="shared" si="495"/>
        <v>0</v>
      </c>
      <c r="AV89" s="14">
        <f t="shared" si="495"/>
        <v>630100</v>
      </c>
      <c r="AW89" s="14">
        <f t="shared" si="495"/>
        <v>0</v>
      </c>
      <c r="AX89" s="14"/>
      <c r="AY89" s="43"/>
      <c r="AZ89" s="43"/>
      <c r="BA89" s="43"/>
      <c r="BB89" s="43"/>
      <c r="BC89" s="43"/>
      <c r="BD89" s="43"/>
      <c r="BE89" s="43"/>
      <c r="BF89" s="14"/>
      <c r="BG89" s="77"/>
      <c r="BH89" s="77"/>
      <c r="BI89" s="77"/>
      <c r="BJ89" s="43"/>
      <c r="BK89" s="43"/>
      <c r="BL89" s="43"/>
      <c r="BM89" s="43"/>
      <c r="BN89" s="14"/>
      <c r="BO89" s="77"/>
      <c r="BP89" s="77"/>
      <c r="BQ89" s="77"/>
      <c r="BR89" s="14"/>
      <c r="BS89" s="43"/>
      <c r="BT89" s="43"/>
      <c r="BU89" s="43"/>
      <c r="BV89" s="43"/>
      <c r="BW89" s="43"/>
      <c r="BX89" s="43"/>
      <c r="BY89" s="43"/>
      <c r="BZ89" s="14"/>
      <c r="CA89" s="77"/>
      <c r="CB89" s="77"/>
      <c r="CC89" s="77"/>
      <c r="CD89" s="43"/>
      <c r="CE89" s="43"/>
      <c r="CF89" s="43"/>
      <c r="CG89" s="43"/>
      <c r="CH89" s="14"/>
      <c r="CI89" s="77"/>
      <c r="CJ89" s="77"/>
      <c r="CK89" s="77"/>
    </row>
    <row r="90" spans="1:89" ht="30" hidden="1" x14ac:dyDescent="0.25">
      <c r="A90" s="116" t="s">
        <v>20</v>
      </c>
      <c r="B90" s="116"/>
      <c r="C90" s="116"/>
      <c r="D90" s="116"/>
      <c r="E90" s="37">
        <v>851</v>
      </c>
      <c r="F90" s="2" t="s">
        <v>11</v>
      </c>
      <c r="G90" s="2" t="s">
        <v>33</v>
      </c>
      <c r="H90" s="3" t="s">
        <v>469</v>
      </c>
      <c r="I90" s="2" t="s">
        <v>21</v>
      </c>
      <c r="J90" s="14">
        <f t="shared" ref="J90:M90" si="496">J91</f>
        <v>0</v>
      </c>
      <c r="K90" s="14">
        <f t="shared" si="496"/>
        <v>0</v>
      </c>
      <c r="L90" s="14">
        <f t="shared" si="496"/>
        <v>0</v>
      </c>
      <c r="M90" s="14">
        <f t="shared" si="496"/>
        <v>0</v>
      </c>
      <c r="N90" s="14">
        <v>0</v>
      </c>
      <c r="O90" s="14">
        <v>0</v>
      </c>
      <c r="P90" s="14"/>
      <c r="Q90" s="14"/>
      <c r="R90" s="14" t="e">
        <f>#REF!-V90</f>
        <v>#REF!</v>
      </c>
      <c r="S90" s="36" t="e">
        <f>#REF!-W90</f>
        <v>#REF!</v>
      </c>
      <c r="T90" s="36" t="e">
        <f>#REF!-X90</f>
        <v>#REF!</v>
      </c>
      <c r="U90" s="36" t="e">
        <f>#REF!-Y90</f>
        <v>#REF!</v>
      </c>
      <c r="V90" s="14">
        <f>V91</f>
        <v>0</v>
      </c>
      <c r="W90" s="43">
        <f t="shared" si="494"/>
        <v>0</v>
      </c>
      <c r="X90" s="43">
        <f t="shared" si="494"/>
        <v>0</v>
      </c>
      <c r="Y90" s="43">
        <f t="shared" si="494"/>
        <v>0</v>
      </c>
      <c r="Z90" s="14">
        <f t="shared" si="494"/>
        <v>630100</v>
      </c>
      <c r="AA90" s="14">
        <f t="shared" si="494"/>
        <v>0</v>
      </c>
      <c r="AB90" s="14">
        <f t="shared" si="494"/>
        <v>630100</v>
      </c>
      <c r="AC90" s="14">
        <f t="shared" si="494"/>
        <v>0</v>
      </c>
      <c r="AD90" s="14">
        <f t="shared" si="494"/>
        <v>630100</v>
      </c>
      <c r="AE90" s="14">
        <f t="shared" si="494"/>
        <v>0</v>
      </c>
      <c r="AF90" s="14">
        <f t="shared" si="494"/>
        <v>630100</v>
      </c>
      <c r="AG90" s="14">
        <f t="shared" si="494"/>
        <v>0</v>
      </c>
      <c r="AH90" s="14">
        <f t="shared" si="495"/>
        <v>0</v>
      </c>
      <c r="AI90" s="14">
        <f t="shared" si="495"/>
        <v>0</v>
      </c>
      <c r="AJ90" s="14">
        <f t="shared" si="495"/>
        <v>0</v>
      </c>
      <c r="AK90" s="14">
        <f t="shared" si="495"/>
        <v>0</v>
      </c>
      <c r="AL90" s="14">
        <f t="shared" si="495"/>
        <v>630100</v>
      </c>
      <c r="AM90" s="14">
        <f t="shared" si="495"/>
        <v>0</v>
      </c>
      <c r="AN90" s="14">
        <f t="shared" si="495"/>
        <v>630100</v>
      </c>
      <c r="AO90" s="14">
        <f t="shared" si="495"/>
        <v>0</v>
      </c>
      <c r="AP90" s="14">
        <f t="shared" si="495"/>
        <v>0</v>
      </c>
      <c r="AQ90" s="14">
        <f t="shared" si="495"/>
        <v>0</v>
      </c>
      <c r="AR90" s="14">
        <f t="shared" si="495"/>
        <v>0</v>
      </c>
      <c r="AS90" s="14">
        <f t="shared" si="495"/>
        <v>0</v>
      </c>
      <c r="AT90" s="14">
        <f t="shared" si="495"/>
        <v>630100</v>
      </c>
      <c r="AU90" s="14">
        <f t="shared" si="495"/>
        <v>0</v>
      </c>
      <c r="AV90" s="14">
        <f t="shared" si="495"/>
        <v>630100</v>
      </c>
      <c r="AW90" s="14">
        <f t="shared" si="495"/>
        <v>0</v>
      </c>
      <c r="AX90" s="14"/>
      <c r="AY90" s="43"/>
      <c r="AZ90" s="43"/>
      <c r="BA90" s="43"/>
      <c r="BB90" s="43"/>
      <c r="BC90" s="43"/>
      <c r="BD90" s="43"/>
      <c r="BE90" s="43"/>
      <c r="BF90" s="14"/>
      <c r="BG90" s="77"/>
      <c r="BH90" s="77"/>
      <c r="BI90" s="77"/>
      <c r="BJ90" s="43"/>
      <c r="BK90" s="43"/>
      <c r="BL90" s="43"/>
      <c r="BM90" s="43"/>
      <c r="BN90" s="14"/>
      <c r="BO90" s="77"/>
      <c r="BP90" s="77"/>
      <c r="BQ90" s="77"/>
      <c r="BR90" s="14"/>
      <c r="BS90" s="43"/>
      <c r="BT90" s="43"/>
      <c r="BU90" s="43"/>
      <c r="BV90" s="43"/>
      <c r="BW90" s="43"/>
      <c r="BX90" s="43"/>
      <c r="BY90" s="43"/>
      <c r="BZ90" s="14"/>
      <c r="CA90" s="77"/>
      <c r="CB90" s="77"/>
      <c r="CC90" s="77"/>
      <c r="CD90" s="43"/>
      <c r="CE90" s="43"/>
      <c r="CF90" s="43"/>
      <c r="CG90" s="43"/>
      <c r="CH90" s="14"/>
      <c r="CI90" s="77"/>
      <c r="CJ90" s="77"/>
      <c r="CK90" s="77"/>
    </row>
    <row r="91" spans="1:89" ht="30" hidden="1" x14ac:dyDescent="0.25">
      <c r="A91" s="116" t="s">
        <v>9</v>
      </c>
      <c r="B91" s="116"/>
      <c r="C91" s="116"/>
      <c r="D91" s="116"/>
      <c r="E91" s="37">
        <v>851</v>
      </c>
      <c r="F91" s="2" t="s">
        <v>11</v>
      </c>
      <c r="G91" s="2" t="s">
        <v>33</v>
      </c>
      <c r="H91" s="3" t="s">
        <v>469</v>
      </c>
      <c r="I91" s="2" t="s">
        <v>22</v>
      </c>
      <c r="J91" s="43"/>
      <c r="K91" s="43"/>
      <c r="L91" s="43"/>
      <c r="M91" s="43"/>
      <c r="N91" s="14">
        <v>0</v>
      </c>
      <c r="O91" s="14">
        <v>0</v>
      </c>
      <c r="P91" s="77"/>
      <c r="Q91" s="77"/>
      <c r="R91" s="14" t="e">
        <f>#REF!-V91</f>
        <v>#REF!</v>
      </c>
      <c r="S91" s="36" t="e">
        <f>#REF!-W91</f>
        <v>#REF!</v>
      </c>
      <c r="T91" s="36" t="e">
        <f>#REF!-X91</f>
        <v>#REF!</v>
      </c>
      <c r="U91" s="36" t="e">
        <f>#REF!-Y91</f>
        <v>#REF!</v>
      </c>
      <c r="V91" s="14"/>
      <c r="W91" s="43"/>
      <c r="X91" s="43"/>
      <c r="Y91" s="43"/>
      <c r="Z91" s="14">
        <v>630100</v>
      </c>
      <c r="AA91" s="43"/>
      <c r="AB91" s="43">
        <f>Z91</f>
        <v>630100</v>
      </c>
      <c r="AC91" s="43"/>
      <c r="AD91" s="14">
        <f>V91+Z91</f>
        <v>630100</v>
      </c>
      <c r="AE91" s="77">
        <f>W91+AA91</f>
        <v>0</v>
      </c>
      <c r="AF91" s="77">
        <f>X91+AB91</f>
        <v>630100</v>
      </c>
      <c r="AG91" s="77">
        <f>Y91+AC91</f>
        <v>0</v>
      </c>
      <c r="AH91" s="14"/>
      <c r="AI91" s="43"/>
      <c r="AJ91" s="43">
        <f>AH91</f>
        <v>0</v>
      </c>
      <c r="AK91" s="43"/>
      <c r="AL91" s="14">
        <f>AD91+AH91</f>
        <v>630100</v>
      </c>
      <c r="AM91" s="77">
        <f>AE91+AI91</f>
        <v>0</v>
      </c>
      <c r="AN91" s="77">
        <f>AF91+AJ91</f>
        <v>630100</v>
      </c>
      <c r="AO91" s="77">
        <f>AG91+AK91</f>
        <v>0</v>
      </c>
      <c r="AP91" s="14"/>
      <c r="AQ91" s="43"/>
      <c r="AR91" s="43">
        <f>AP91</f>
        <v>0</v>
      </c>
      <c r="AS91" s="43"/>
      <c r="AT91" s="14">
        <f>AL91+AP91</f>
        <v>630100</v>
      </c>
      <c r="AU91" s="77">
        <f>AM91+AQ91</f>
        <v>0</v>
      </c>
      <c r="AV91" s="77">
        <f>AN91+AR91</f>
        <v>630100</v>
      </c>
      <c r="AW91" s="77">
        <f>AO91+AS91</f>
        <v>0</v>
      </c>
      <c r="AX91" s="14"/>
      <c r="AY91" s="43"/>
      <c r="AZ91" s="43"/>
      <c r="BA91" s="43"/>
      <c r="BB91" s="43"/>
      <c r="BC91" s="43"/>
      <c r="BD91" s="43"/>
      <c r="BE91" s="43"/>
      <c r="BF91" s="14"/>
      <c r="BG91" s="77"/>
      <c r="BH91" s="77"/>
      <c r="BI91" s="77"/>
      <c r="BJ91" s="43"/>
      <c r="BK91" s="43"/>
      <c r="BL91" s="43"/>
      <c r="BM91" s="43"/>
      <c r="BN91" s="14"/>
      <c r="BO91" s="77"/>
      <c r="BP91" s="77"/>
      <c r="BQ91" s="77"/>
      <c r="BR91" s="14"/>
      <c r="BS91" s="43"/>
      <c r="BT91" s="43"/>
      <c r="BU91" s="43"/>
      <c r="BV91" s="43"/>
      <c r="BW91" s="43"/>
      <c r="BX91" s="43"/>
      <c r="BY91" s="43"/>
      <c r="BZ91" s="14"/>
      <c r="CA91" s="77"/>
      <c r="CB91" s="77"/>
      <c r="CC91" s="77"/>
      <c r="CD91" s="43"/>
      <c r="CE91" s="43"/>
      <c r="CF91" s="43"/>
      <c r="CG91" s="43"/>
      <c r="CH91" s="14"/>
      <c r="CI91" s="77"/>
      <c r="CJ91" s="77"/>
      <c r="CK91" s="77"/>
    </row>
    <row r="92" spans="1:89" s="1" customFormat="1" ht="30" x14ac:dyDescent="0.25">
      <c r="A92" s="116" t="s">
        <v>39</v>
      </c>
      <c r="B92" s="112"/>
      <c r="C92" s="112"/>
      <c r="D92" s="112"/>
      <c r="E92" s="37">
        <v>851</v>
      </c>
      <c r="F92" s="3" t="s">
        <v>11</v>
      </c>
      <c r="G92" s="3" t="s">
        <v>33</v>
      </c>
      <c r="H92" s="3" t="s">
        <v>315</v>
      </c>
      <c r="I92" s="3"/>
      <c r="J92" s="14">
        <f t="shared" ref="J92:M93" si="497">J93</f>
        <v>418195</v>
      </c>
      <c r="K92" s="14">
        <f t="shared" si="497"/>
        <v>0</v>
      </c>
      <c r="L92" s="14">
        <f t="shared" si="497"/>
        <v>418195</v>
      </c>
      <c r="M92" s="14">
        <f t="shared" si="497"/>
        <v>0</v>
      </c>
      <c r="N92" s="14">
        <v>0</v>
      </c>
      <c r="O92" s="14">
        <v>0</v>
      </c>
      <c r="P92" s="14"/>
      <c r="Q92" s="14"/>
      <c r="R92" s="14" t="e">
        <f>#REF!-V92</f>
        <v>#REF!</v>
      </c>
      <c r="S92" s="36" t="e">
        <f>#REF!-W92</f>
        <v>#REF!</v>
      </c>
      <c r="T92" s="36" t="e">
        <f>#REF!-X92</f>
        <v>#REF!</v>
      </c>
      <c r="U92" s="36" t="e">
        <f>#REF!-Y92</f>
        <v>#REF!</v>
      </c>
      <c r="V92" s="14">
        <f t="shared" ref="V92:BV93" si="498">V93</f>
        <v>3206200</v>
      </c>
      <c r="W92" s="43">
        <f t="shared" si="498"/>
        <v>0</v>
      </c>
      <c r="X92" s="43">
        <f t="shared" si="498"/>
        <v>3206200</v>
      </c>
      <c r="Y92" s="43">
        <f t="shared" si="498"/>
        <v>0</v>
      </c>
      <c r="Z92" s="14">
        <f t="shared" si="498"/>
        <v>0</v>
      </c>
      <c r="AA92" s="14">
        <f t="shared" si="498"/>
        <v>0</v>
      </c>
      <c r="AB92" s="14">
        <f t="shared" si="498"/>
        <v>0</v>
      </c>
      <c r="AC92" s="14">
        <f t="shared" si="498"/>
        <v>0</v>
      </c>
      <c r="AD92" s="14">
        <f t="shared" si="498"/>
        <v>3206200</v>
      </c>
      <c r="AE92" s="14">
        <f t="shared" si="498"/>
        <v>0</v>
      </c>
      <c r="AF92" s="14">
        <f t="shared" si="498"/>
        <v>3206200</v>
      </c>
      <c r="AG92" s="14">
        <f t="shared" si="498"/>
        <v>0</v>
      </c>
      <c r="AH92" s="14">
        <f t="shared" si="498"/>
        <v>0</v>
      </c>
      <c r="AI92" s="14">
        <f t="shared" si="498"/>
        <v>0</v>
      </c>
      <c r="AJ92" s="14">
        <f t="shared" si="498"/>
        <v>0</v>
      </c>
      <c r="AK92" s="14">
        <f t="shared" si="498"/>
        <v>0</v>
      </c>
      <c r="AL92" s="14">
        <f t="shared" si="498"/>
        <v>3206200</v>
      </c>
      <c r="AM92" s="14">
        <f t="shared" si="498"/>
        <v>0</v>
      </c>
      <c r="AN92" s="14">
        <f t="shared" si="498"/>
        <v>3206200</v>
      </c>
      <c r="AO92" s="14">
        <f t="shared" si="498"/>
        <v>0</v>
      </c>
      <c r="AP92" s="14">
        <f t="shared" si="498"/>
        <v>0</v>
      </c>
      <c r="AQ92" s="14">
        <f t="shared" si="498"/>
        <v>0</v>
      </c>
      <c r="AR92" s="14">
        <f t="shared" si="498"/>
        <v>0</v>
      </c>
      <c r="AS92" s="14">
        <f t="shared" si="498"/>
        <v>0</v>
      </c>
      <c r="AT92" s="14">
        <f t="shared" si="498"/>
        <v>3206200</v>
      </c>
      <c r="AU92" s="14">
        <f t="shared" si="498"/>
        <v>0</v>
      </c>
      <c r="AV92" s="14">
        <f t="shared" si="498"/>
        <v>3206200</v>
      </c>
      <c r="AW92" s="14">
        <f t="shared" si="498"/>
        <v>0</v>
      </c>
      <c r="AX92" s="14">
        <f t="shared" si="498"/>
        <v>2996400</v>
      </c>
      <c r="AY92" s="43">
        <f t="shared" si="498"/>
        <v>0</v>
      </c>
      <c r="AZ92" s="43">
        <f t="shared" si="498"/>
        <v>2996400</v>
      </c>
      <c r="BA92" s="43">
        <f t="shared" si="498"/>
        <v>0</v>
      </c>
      <c r="BB92" s="14">
        <f t="shared" si="498"/>
        <v>0</v>
      </c>
      <c r="BC92" s="14">
        <f t="shared" si="498"/>
        <v>0</v>
      </c>
      <c r="BD92" s="14">
        <f t="shared" si="498"/>
        <v>0</v>
      </c>
      <c r="BE92" s="14">
        <f t="shared" si="498"/>
        <v>0</v>
      </c>
      <c r="BF92" s="14">
        <f t="shared" si="498"/>
        <v>2996400</v>
      </c>
      <c r="BG92" s="14">
        <f t="shared" si="498"/>
        <v>0</v>
      </c>
      <c r="BH92" s="14">
        <f t="shared" si="498"/>
        <v>2996400</v>
      </c>
      <c r="BI92" s="14">
        <f t="shared" si="498"/>
        <v>0</v>
      </c>
      <c r="BJ92" s="14">
        <f t="shared" si="498"/>
        <v>0</v>
      </c>
      <c r="BK92" s="14">
        <f t="shared" si="498"/>
        <v>0</v>
      </c>
      <c r="BL92" s="14">
        <f t="shared" si="498"/>
        <v>0</v>
      </c>
      <c r="BM92" s="14">
        <f t="shared" si="498"/>
        <v>0</v>
      </c>
      <c r="BN92" s="14">
        <f t="shared" si="498"/>
        <v>2996400</v>
      </c>
      <c r="BO92" s="14">
        <f t="shared" si="498"/>
        <v>0</v>
      </c>
      <c r="BP92" s="14">
        <f t="shared" si="498"/>
        <v>2996400</v>
      </c>
      <c r="BQ92" s="14">
        <f t="shared" si="498"/>
        <v>0</v>
      </c>
      <c r="BR92" s="14">
        <f t="shared" si="498"/>
        <v>2996400</v>
      </c>
      <c r="BS92" s="43">
        <f t="shared" si="498"/>
        <v>0</v>
      </c>
      <c r="BT92" s="43">
        <f t="shared" si="498"/>
        <v>2996400</v>
      </c>
      <c r="BU92" s="43">
        <f t="shared" si="498"/>
        <v>0</v>
      </c>
      <c r="BV92" s="14">
        <f t="shared" si="498"/>
        <v>0</v>
      </c>
      <c r="BW92" s="14">
        <f t="shared" ref="BV92:CK93" si="499">BW93</f>
        <v>0</v>
      </c>
      <c r="BX92" s="14">
        <f t="shared" si="499"/>
        <v>0</v>
      </c>
      <c r="BY92" s="14">
        <f t="shared" si="499"/>
        <v>0</v>
      </c>
      <c r="BZ92" s="14">
        <f t="shared" si="499"/>
        <v>2996400</v>
      </c>
      <c r="CA92" s="14">
        <f t="shared" si="499"/>
        <v>0</v>
      </c>
      <c r="CB92" s="14">
        <f t="shared" si="499"/>
        <v>2996400</v>
      </c>
      <c r="CC92" s="14">
        <f t="shared" si="499"/>
        <v>0</v>
      </c>
      <c r="CD92" s="14">
        <f t="shared" si="499"/>
        <v>0</v>
      </c>
      <c r="CE92" s="14">
        <f t="shared" si="499"/>
        <v>0</v>
      </c>
      <c r="CF92" s="14">
        <f t="shared" si="499"/>
        <v>0</v>
      </c>
      <c r="CG92" s="14">
        <f t="shared" si="499"/>
        <v>0</v>
      </c>
      <c r="CH92" s="14">
        <f t="shared" si="499"/>
        <v>2996400</v>
      </c>
      <c r="CI92" s="14">
        <f t="shared" si="499"/>
        <v>0</v>
      </c>
      <c r="CJ92" s="14">
        <f t="shared" si="499"/>
        <v>2996400</v>
      </c>
      <c r="CK92" s="14">
        <f t="shared" si="499"/>
        <v>0</v>
      </c>
    </row>
    <row r="93" spans="1:89" ht="30" x14ac:dyDescent="0.25">
      <c r="A93" s="116" t="s">
        <v>40</v>
      </c>
      <c r="B93" s="116"/>
      <c r="C93" s="116"/>
      <c r="D93" s="116"/>
      <c r="E93" s="37">
        <v>851</v>
      </c>
      <c r="F93" s="2" t="s">
        <v>11</v>
      </c>
      <c r="G93" s="2" t="s">
        <v>33</v>
      </c>
      <c r="H93" s="3" t="s">
        <v>315</v>
      </c>
      <c r="I93" s="2">
        <v>600</v>
      </c>
      <c r="J93" s="14">
        <f t="shared" si="497"/>
        <v>418195</v>
      </c>
      <c r="K93" s="14">
        <f t="shared" si="497"/>
        <v>0</v>
      </c>
      <c r="L93" s="14">
        <f t="shared" si="497"/>
        <v>418195</v>
      </c>
      <c r="M93" s="14">
        <f t="shared" si="497"/>
        <v>0</v>
      </c>
      <c r="N93" s="14">
        <v>0</v>
      </c>
      <c r="O93" s="14">
        <v>0</v>
      </c>
      <c r="P93" s="14"/>
      <c r="Q93" s="14"/>
      <c r="R93" s="14" t="e">
        <f>#REF!-V93</f>
        <v>#REF!</v>
      </c>
      <c r="S93" s="36" t="e">
        <f>#REF!-W93</f>
        <v>#REF!</v>
      </c>
      <c r="T93" s="36" t="e">
        <f>#REF!-X93</f>
        <v>#REF!</v>
      </c>
      <c r="U93" s="36" t="e">
        <f>#REF!-Y93</f>
        <v>#REF!</v>
      </c>
      <c r="V93" s="14">
        <f t="shared" si="498"/>
        <v>3206200</v>
      </c>
      <c r="W93" s="43">
        <f t="shared" si="498"/>
        <v>0</v>
      </c>
      <c r="X93" s="43">
        <f t="shared" si="498"/>
        <v>3206200</v>
      </c>
      <c r="Y93" s="43">
        <f t="shared" si="498"/>
        <v>0</v>
      </c>
      <c r="Z93" s="14">
        <f t="shared" si="498"/>
        <v>0</v>
      </c>
      <c r="AA93" s="14">
        <f t="shared" si="498"/>
        <v>0</v>
      </c>
      <c r="AB93" s="14">
        <f t="shared" si="498"/>
        <v>0</v>
      </c>
      <c r="AC93" s="14">
        <f t="shared" si="498"/>
        <v>0</v>
      </c>
      <c r="AD93" s="14">
        <f t="shared" si="498"/>
        <v>3206200</v>
      </c>
      <c r="AE93" s="14">
        <f t="shared" si="498"/>
        <v>0</v>
      </c>
      <c r="AF93" s="14">
        <f t="shared" si="498"/>
        <v>3206200</v>
      </c>
      <c r="AG93" s="14">
        <f t="shared" si="498"/>
        <v>0</v>
      </c>
      <c r="AH93" s="14">
        <f t="shared" si="498"/>
        <v>0</v>
      </c>
      <c r="AI93" s="14">
        <f t="shared" si="498"/>
        <v>0</v>
      </c>
      <c r="AJ93" s="14">
        <f t="shared" si="498"/>
        <v>0</v>
      </c>
      <c r="AK93" s="14">
        <f t="shared" si="498"/>
        <v>0</v>
      </c>
      <c r="AL93" s="14">
        <f t="shared" si="498"/>
        <v>3206200</v>
      </c>
      <c r="AM93" s="14">
        <f t="shared" si="498"/>
        <v>0</v>
      </c>
      <c r="AN93" s="14">
        <f t="shared" si="498"/>
        <v>3206200</v>
      </c>
      <c r="AO93" s="14">
        <f t="shared" si="498"/>
        <v>0</v>
      </c>
      <c r="AP93" s="14">
        <f t="shared" si="498"/>
        <v>0</v>
      </c>
      <c r="AQ93" s="14">
        <f t="shared" si="498"/>
        <v>0</v>
      </c>
      <c r="AR93" s="14">
        <f t="shared" si="498"/>
        <v>0</v>
      </c>
      <c r="AS93" s="14">
        <f t="shared" si="498"/>
        <v>0</v>
      </c>
      <c r="AT93" s="14">
        <f t="shared" si="498"/>
        <v>3206200</v>
      </c>
      <c r="AU93" s="14">
        <f t="shared" si="498"/>
        <v>0</v>
      </c>
      <c r="AV93" s="14">
        <f t="shared" si="498"/>
        <v>3206200</v>
      </c>
      <c r="AW93" s="14">
        <f t="shared" si="498"/>
        <v>0</v>
      </c>
      <c r="AX93" s="14">
        <f t="shared" si="498"/>
        <v>2996400</v>
      </c>
      <c r="AY93" s="43">
        <f t="shared" si="498"/>
        <v>0</v>
      </c>
      <c r="AZ93" s="43">
        <f t="shared" si="498"/>
        <v>2996400</v>
      </c>
      <c r="BA93" s="43">
        <f t="shared" si="498"/>
        <v>0</v>
      </c>
      <c r="BB93" s="14">
        <f t="shared" si="498"/>
        <v>0</v>
      </c>
      <c r="BC93" s="14">
        <f t="shared" si="498"/>
        <v>0</v>
      </c>
      <c r="BD93" s="14">
        <f t="shared" si="498"/>
        <v>0</v>
      </c>
      <c r="BE93" s="14">
        <f t="shared" si="498"/>
        <v>0</v>
      </c>
      <c r="BF93" s="14">
        <f t="shared" si="498"/>
        <v>2996400</v>
      </c>
      <c r="BG93" s="14">
        <f t="shared" si="498"/>
        <v>0</v>
      </c>
      <c r="BH93" s="14">
        <f t="shared" si="498"/>
        <v>2996400</v>
      </c>
      <c r="BI93" s="14">
        <f t="shared" si="498"/>
        <v>0</v>
      </c>
      <c r="BJ93" s="14">
        <f t="shared" si="498"/>
        <v>0</v>
      </c>
      <c r="BK93" s="14">
        <f t="shared" si="498"/>
        <v>0</v>
      </c>
      <c r="BL93" s="14">
        <f t="shared" si="498"/>
        <v>0</v>
      </c>
      <c r="BM93" s="14">
        <f t="shared" si="498"/>
        <v>0</v>
      </c>
      <c r="BN93" s="14">
        <f t="shared" si="498"/>
        <v>2996400</v>
      </c>
      <c r="BO93" s="14">
        <f t="shared" si="498"/>
        <v>0</v>
      </c>
      <c r="BP93" s="14">
        <f t="shared" si="498"/>
        <v>2996400</v>
      </c>
      <c r="BQ93" s="14">
        <f t="shared" si="498"/>
        <v>0</v>
      </c>
      <c r="BR93" s="14">
        <f t="shared" si="498"/>
        <v>2996400</v>
      </c>
      <c r="BS93" s="43">
        <f t="shared" si="498"/>
        <v>0</v>
      </c>
      <c r="BT93" s="43">
        <f t="shared" si="498"/>
        <v>2996400</v>
      </c>
      <c r="BU93" s="43">
        <f t="shared" si="498"/>
        <v>0</v>
      </c>
      <c r="BV93" s="14">
        <f t="shared" si="499"/>
        <v>0</v>
      </c>
      <c r="BW93" s="14">
        <f t="shared" si="499"/>
        <v>0</v>
      </c>
      <c r="BX93" s="14">
        <f t="shared" si="499"/>
        <v>0</v>
      </c>
      <c r="BY93" s="14">
        <f t="shared" si="499"/>
        <v>0</v>
      </c>
      <c r="BZ93" s="14">
        <f t="shared" si="499"/>
        <v>2996400</v>
      </c>
      <c r="CA93" s="14">
        <f t="shared" si="499"/>
        <v>0</v>
      </c>
      <c r="CB93" s="14">
        <f t="shared" si="499"/>
        <v>2996400</v>
      </c>
      <c r="CC93" s="14">
        <f t="shared" si="499"/>
        <v>0</v>
      </c>
      <c r="CD93" s="14">
        <f t="shared" si="499"/>
        <v>0</v>
      </c>
      <c r="CE93" s="14">
        <f t="shared" si="499"/>
        <v>0</v>
      </c>
      <c r="CF93" s="14">
        <f t="shared" si="499"/>
        <v>0</v>
      </c>
      <c r="CG93" s="14">
        <f t="shared" si="499"/>
        <v>0</v>
      </c>
      <c r="CH93" s="14">
        <f t="shared" si="499"/>
        <v>2996400</v>
      </c>
      <c r="CI93" s="14">
        <f t="shared" si="499"/>
        <v>0</v>
      </c>
      <c r="CJ93" s="14">
        <f t="shared" si="499"/>
        <v>2996400</v>
      </c>
      <c r="CK93" s="14">
        <f t="shared" si="499"/>
        <v>0</v>
      </c>
    </row>
    <row r="94" spans="1:89" x14ac:dyDescent="0.25">
      <c r="A94" s="116" t="s">
        <v>81</v>
      </c>
      <c r="B94" s="116"/>
      <c r="C94" s="116"/>
      <c r="D94" s="116"/>
      <c r="E94" s="37">
        <v>851</v>
      </c>
      <c r="F94" s="2" t="s">
        <v>11</v>
      </c>
      <c r="G94" s="2" t="s">
        <v>33</v>
      </c>
      <c r="H94" s="3" t="s">
        <v>315</v>
      </c>
      <c r="I94" s="2">
        <v>610</v>
      </c>
      <c r="J94" s="43">
        <v>418195</v>
      </c>
      <c r="K94" s="43"/>
      <c r="L94" s="43">
        <f>J94</f>
        <v>418195</v>
      </c>
      <c r="M94" s="43"/>
      <c r="N94" s="14">
        <v>0</v>
      </c>
      <c r="O94" s="14">
        <v>0</v>
      </c>
      <c r="P94" s="77"/>
      <c r="Q94" s="77"/>
      <c r="R94" s="14" t="e">
        <f>#REF!-V94</f>
        <v>#REF!</v>
      </c>
      <c r="S94" s="36" t="e">
        <f>#REF!-W94</f>
        <v>#REF!</v>
      </c>
      <c r="T94" s="36" t="e">
        <f>#REF!-X94</f>
        <v>#REF!</v>
      </c>
      <c r="U94" s="36" t="e">
        <f>#REF!-Y94</f>
        <v>#REF!</v>
      </c>
      <c r="V94" s="14">
        <v>3206200</v>
      </c>
      <c r="W94" s="43"/>
      <c r="X94" s="43">
        <f>V94</f>
        <v>3206200</v>
      </c>
      <c r="Y94" s="43"/>
      <c r="Z94" s="14"/>
      <c r="AA94" s="43"/>
      <c r="AB94" s="43">
        <f>Z94</f>
        <v>0</v>
      </c>
      <c r="AC94" s="43"/>
      <c r="AD94" s="14">
        <f>V94+Z94</f>
        <v>3206200</v>
      </c>
      <c r="AE94" s="77">
        <f>W94+AA94</f>
        <v>0</v>
      </c>
      <c r="AF94" s="77">
        <f>X94+AB94</f>
        <v>3206200</v>
      </c>
      <c r="AG94" s="77">
        <f>Y94+AC94</f>
        <v>0</v>
      </c>
      <c r="AH94" s="14"/>
      <c r="AI94" s="43"/>
      <c r="AJ94" s="43">
        <f>AH94</f>
        <v>0</v>
      </c>
      <c r="AK94" s="43"/>
      <c r="AL94" s="14">
        <f>AD94+AH94</f>
        <v>3206200</v>
      </c>
      <c r="AM94" s="77">
        <f>AE94+AI94</f>
        <v>0</v>
      </c>
      <c r="AN94" s="77">
        <f>AF94+AJ94</f>
        <v>3206200</v>
      </c>
      <c r="AO94" s="77">
        <f>AG94+AK94</f>
        <v>0</v>
      </c>
      <c r="AP94" s="14"/>
      <c r="AQ94" s="43"/>
      <c r="AR94" s="43">
        <f>AP94</f>
        <v>0</v>
      </c>
      <c r="AS94" s="43"/>
      <c r="AT94" s="14">
        <f>AL94+AP94</f>
        <v>3206200</v>
      </c>
      <c r="AU94" s="77">
        <f>AM94+AQ94</f>
        <v>0</v>
      </c>
      <c r="AV94" s="77">
        <f>AN94+AR94</f>
        <v>3206200</v>
      </c>
      <c r="AW94" s="77">
        <f>AO94+AS94</f>
        <v>0</v>
      </c>
      <c r="AX94" s="14">
        <v>2996400</v>
      </c>
      <c r="AY94" s="43"/>
      <c r="AZ94" s="43">
        <f>AX94</f>
        <v>2996400</v>
      </c>
      <c r="BA94" s="43"/>
      <c r="BB94" s="43"/>
      <c r="BC94" s="43"/>
      <c r="BD94" s="43">
        <f>BB94</f>
        <v>0</v>
      </c>
      <c r="BE94" s="43"/>
      <c r="BF94" s="14">
        <f t="shared" ref="BF94" si="500">AX94+BB94</f>
        <v>2996400</v>
      </c>
      <c r="BG94" s="77">
        <f t="shared" ref="BG94" si="501">AY94+BC94</f>
        <v>0</v>
      </c>
      <c r="BH94" s="77">
        <f t="shared" ref="BH94" si="502">AZ94+BD94</f>
        <v>2996400</v>
      </c>
      <c r="BI94" s="77">
        <f t="shared" ref="BI94" si="503">BA94+BE94</f>
        <v>0</v>
      </c>
      <c r="BJ94" s="43"/>
      <c r="BK94" s="43"/>
      <c r="BL94" s="43">
        <f>BJ94</f>
        <v>0</v>
      </c>
      <c r="BM94" s="43"/>
      <c r="BN94" s="14">
        <f t="shared" ref="BN94" si="504">BF94+BJ94</f>
        <v>2996400</v>
      </c>
      <c r="BO94" s="77">
        <f t="shared" ref="BO94" si="505">BG94+BK94</f>
        <v>0</v>
      </c>
      <c r="BP94" s="77">
        <f t="shared" ref="BP94" si="506">BH94+BL94</f>
        <v>2996400</v>
      </c>
      <c r="BQ94" s="77">
        <f t="shared" ref="BQ94" si="507">BI94+BM94</f>
        <v>0</v>
      </c>
      <c r="BR94" s="14">
        <v>2996400</v>
      </c>
      <c r="BS94" s="43"/>
      <c r="BT94" s="43">
        <f>BR94</f>
        <v>2996400</v>
      </c>
      <c r="BU94" s="43"/>
      <c r="BV94" s="43"/>
      <c r="BW94" s="43"/>
      <c r="BX94" s="43">
        <f>BV94</f>
        <v>0</v>
      </c>
      <c r="BY94" s="43"/>
      <c r="BZ94" s="14">
        <f t="shared" ref="BZ94" si="508">BR94+BV94</f>
        <v>2996400</v>
      </c>
      <c r="CA94" s="77">
        <f t="shared" ref="CA94" si="509">BS94+BW94</f>
        <v>0</v>
      </c>
      <c r="CB94" s="77">
        <f t="shared" ref="CB94" si="510">BT94+BX94</f>
        <v>2996400</v>
      </c>
      <c r="CC94" s="77">
        <f t="shared" ref="CC94" si="511">BU94+BY94</f>
        <v>0</v>
      </c>
      <c r="CD94" s="43"/>
      <c r="CE94" s="43"/>
      <c r="CF94" s="43">
        <f>CD94</f>
        <v>0</v>
      </c>
      <c r="CG94" s="43"/>
      <c r="CH94" s="14">
        <f t="shared" ref="CH94" si="512">BZ94+CD94</f>
        <v>2996400</v>
      </c>
      <c r="CI94" s="77">
        <f t="shared" ref="CI94" si="513">CA94+CE94</f>
        <v>0</v>
      </c>
      <c r="CJ94" s="77">
        <f t="shared" ref="CJ94" si="514">CB94+CF94</f>
        <v>2996400</v>
      </c>
      <c r="CK94" s="77">
        <f t="shared" ref="CK94" si="515">CC94+CG94</f>
        <v>0</v>
      </c>
    </row>
    <row r="95" spans="1:89" s="16" customFormat="1" hidden="1" x14ac:dyDescent="0.25">
      <c r="A95" s="114" t="s">
        <v>42</v>
      </c>
      <c r="B95" s="116"/>
      <c r="C95" s="116"/>
      <c r="D95" s="116"/>
      <c r="E95" s="46">
        <v>851</v>
      </c>
      <c r="F95" s="2" t="s">
        <v>43</v>
      </c>
      <c r="G95" s="2"/>
      <c r="H95" s="3" t="s">
        <v>46</v>
      </c>
      <c r="I95" s="2"/>
      <c r="J95" s="14">
        <f t="shared" ref="J95:M96" si="516">J96</f>
        <v>0</v>
      </c>
      <c r="K95" s="14">
        <f t="shared" si="516"/>
        <v>0</v>
      </c>
      <c r="L95" s="14">
        <f t="shared" si="516"/>
        <v>0</v>
      </c>
      <c r="M95" s="14">
        <f t="shared" si="516"/>
        <v>0</v>
      </c>
      <c r="N95" s="14">
        <v>0</v>
      </c>
      <c r="O95" s="14">
        <v>0</v>
      </c>
      <c r="P95" s="15"/>
      <c r="Q95" s="15"/>
      <c r="R95" s="14" t="e">
        <f>#REF!-V95</f>
        <v>#REF!</v>
      </c>
      <c r="S95" s="36" t="e">
        <f>#REF!-W95</f>
        <v>#REF!</v>
      </c>
      <c r="T95" s="36" t="e">
        <f>#REF!-X95</f>
        <v>#REF!</v>
      </c>
      <c r="U95" s="36" t="e">
        <f>#REF!-Y95</f>
        <v>#REF!</v>
      </c>
      <c r="V95" s="15">
        <f t="shared" ref="V95:BV96" si="517">V96</f>
        <v>2298979.2000000002</v>
      </c>
      <c r="W95" s="40">
        <f t="shared" si="517"/>
        <v>1436862</v>
      </c>
      <c r="X95" s="40">
        <f t="shared" si="517"/>
        <v>0</v>
      </c>
      <c r="Y95" s="40">
        <f t="shared" si="517"/>
        <v>862117.2</v>
      </c>
      <c r="Z95" s="15">
        <f t="shared" si="517"/>
        <v>-574746</v>
      </c>
      <c r="AA95" s="15">
        <f t="shared" si="517"/>
        <v>-287373</v>
      </c>
      <c r="AB95" s="15">
        <f t="shared" si="517"/>
        <v>0</v>
      </c>
      <c r="AC95" s="15">
        <f t="shared" si="517"/>
        <v>-287373</v>
      </c>
      <c r="AD95" s="15">
        <f t="shared" si="517"/>
        <v>1724233.2</v>
      </c>
      <c r="AE95" s="15">
        <f t="shared" si="517"/>
        <v>1149489</v>
      </c>
      <c r="AF95" s="15">
        <f t="shared" si="517"/>
        <v>0</v>
      </c>
      <c r="AG95" s="15">
        <f t="shared" si="517"/>
        <v>574744.19999999995</v>
      </c>
      <c r="AH95" s="15">
        <f t="shared" si="517"/>
        <v>0</v>
      </c>
      <c r="AI95" s="15">
        <f t="shared" si="517"/>
        <v>0</v>
      </c>
      <c r="AJ95" s="15">
        <f t="shared" si="517"/>
        <v>0</v>
      </c>
      <c r="AK95" s="15">
        <f t="shared" si="517"/>
        <v>0</v>
      </c>
      <c r="AL95" s="15">
        <f t="shared" si="517"/>
        <v>1724233.2</v>
      </c>
      <c r="AM95" s="15">
        <f t="shared" si="517"/>
        <v>1149489</v>
      </c>
      <c r="AN95" s="15">
        <f t="shared" si="517"/>
        <v>0</v>
      </c>
      <c r="AO95" s="15">
        <f t="shared" si="517"/>
        <v>574744.19999999995</v>
      </c>
      <c r="AP95" s="15">
        <f t="shared" si="517"/>
        <v>0</v>
      </c>
      <c r="AQ95" s="15">
        <f t="shared" si="517"/>
        <v>0</v>
      </c>
      <c r="AR95" s="15">
        <f t="shared" si="517"/>
        <v>0</v>
      </c>
      <c r="AS95" s="15">
        <f t="shared" si="517"/>
        <v>0</v>
      </c>
      <c r="AT95" s="15">
        <f t="shared" si="517"/>
        <v>1724233.2</v>
      </c>
      <c r="AU95" s="15">
        <f t="shared" si="517"/>
        <v>1149489</v>
      </c>
      <c r="AV95" s="15">
        <f t="shared" si="517"/>
        <v>0</v>
      </c>
      <c r="AW95" s="15">
        <f t="shared" si="517"/>
        <v>574744.19999999995</v>
      </c>
      <c r="AX95" s="15">
        <f t="shared" si="517"/>
        <v>2402558.4</v>
      </c>
      <c r="AY95" s="40">
        <f t="shared" si="517"/>
        <v>1501599</v>
      </c>
      <c r="AZ95" s="40">
        <f t="shared" si="517"/>
        <v>0</v>
      </c>
      <c r="BA95" s="40">
        <f t="shared" si="517"/>
        <v>900959.4</v>
      </c>
      <c r="BB95" s="15">
        <f t="shared" si="517"/>
        <v>-600640</v>
      </c>
      <c r="BC95" s="15">
        <f t="shared" si="517"/>
        <v>-300320</v>
      </c>
      <c r="BD95" s="15">
        <f t="shared" si="517"/>
        <v>0</v>
      </c>
      <c r="BE95" s="15">
        <f t="shared" si="517"/>
        <v>-300320</v>
      </c>
      <c r="BF95" s="15">
        <f t="shared" si="517"/>
        <v>1801918.4</v>
      </c>
      <c r="BG95" s="15">
        <f t="shared" si="517"/>
        <v>1201279</v>
      </c>
      <c r="BH95" s="15">
        <f t="shared" si="517"/>
        <v>0</v>
      </c>
      <c r="BI95" s="15">
        <f t="shared" si="517"/>
        <v>600639.4</v>
      </c>
      <c r="BJ95" s="15">
        <f t="shared" si="517"/>
        <v>0</v>
      </c>
      <c r="BK95" s="15">
        <f t="shared" si="517"/>
        <v>0</v>
      </c>
      <c r="BL95" s="15">
        <f t="shared" si="517"/>
        <v>0</v>
      </c>
      <c r="BM95" s="15">
        <f t="shared" si="517"/>
        <v>0</v>
      </c>
      <c r="BN95" s="15">
        <f t="shared" si="517"/>
        <v>1801918.4</v>
      </c>
      <c r="BO95" s="15">
        <f t="shared" si="517"/>
        <v>1201279</v>
      </c>
      <c r="BP95" s="15">
        <f t="shared" si="517"/>
        <v>0</v>
      </c>
      <c r="BQ95" s="15">
        <f t="shared" si="517"/>
        <v>600639.4</v>
      </c>
      <c r="BR95" s="15">
        <f t="shared" si="517"/>
        <v>2487256</v>
      </c>
      <c r="BS95" s="40">
        <f t="shared" si="517"/>
        <v>1554535</v>
      </c>
      <c r="BT95" s="40">
        <f t="shared" si="517"/>
        <v>0</v>
      </c>
      <c r="BU95" s="40">
        <f t="shared" si="517"/>
        <v>932721</v>
      </c>
      <c r="BV95" s="15">
        <f t="shared" si="517"/>
        <v>-621814</v>
      </c>
      <c r="BW95" s="15">
        <f t="shared" ref="BV95:CK96" si="518">BW96</f>
        <v>-310907</v>
      </c>
      <c r="BX95" s="15">
        <f t="shared" si="518"/>
        <v>0</v>
      </c>
      <c r="BY95" s="15">
        <f t="shared" si="518"/>
        <v>-310907</v>
      </c>
      <c r="BZ95" s="15">
        <f t="shared" si="518"/>
        <v>1865442</v>
      </c>
      <c r="CA95" s="15">
        <f t="shared" si="518"/>
        <v>1243628</v>
      </c>
      <c r="CB95" s="15">
        <f t="shared" si="518"/>
        <v>0</v>
      </c>
      <c r="CC95" s="15">
        <f t="shared" si="518"/>
        <v>621814</v>
      </c>
      <c r="CD95" s="15">
        <f t="shared" si="518"/>
        <v>0</v>
      </c>
      <c r="CE95" s="15">
        <f t="shared" si="518"/>
        <v>0</v>
      </c>
      <c r="CF95" s="15">
        <f t="shared" si="518"/>
        <v>0</v>
      </c>
      <c r="CG95" s="15">
        <f t="shared" si="518"/>
        <v>0</v>
      </c>
      <c r="CH95" s="15">
        <f t="shared" si="518"/>
        <v>1865442</v>
      </c>
      <c r="CI95" s="15">
        <f t="shared" si="518"/>
        <v>1243628</v>
      </c>
      <c r="CJ95" s="15">
        <f t="shared" si="518"/>
        <v>0</v>
      </c>
      <c r="CK95" s="15">
        <f t="shared" si="518"/>
        <v>621814</v>
      </c>
    </row>
    <row r="96" spans="1:89" s="24" customFormat="1" hidden="1" x14ac:dyDescent="0.25">
      <c r="A96" s="114" t="s">
        <v>44</v>
      </c>
      <c r="B96" s="114"/>
      <c r="C96" s="114"/>
      <c r="D96" s="114"/>
      <c r="E96" s="46">
        <v>851</v>
      </c>
      <c r="F96" s="2" t="s">
        <v>43</v>
      </c>
      <c r="G96" s="2" t="s">
        <v>45</v>
      </c>
      <c r="H96" s="3" t="s">
        <v>46</v>
      </c>
      <c r="I96" s="2"/>
      <c r="J96" s="14">
        <f t="shared" si="516"/>
        <v>0</v>
      </c>
      <c r="K96" s="14">
        <f t="shared" si="516"/>
        <v>0</v>
      </c>
      <c r="L96" s="14">
        <f t="shared" si="516"/>
        <v>0</v>
      </c>
      <c r="M96" s="14">
        <f t="shared" si="516"/>
        <v>0</v>
      </c>
      <c r="N96" s="14">
        <v>0</v>
      </c>
      <c r="O96" s="14">
        <v>0</v>
      </c>
      <c r="P96" s="15"/>
      <c r="Q96" s="15"/>
      <c r="R96" s="14" t="e">
        <f>#REF!-V96</f>
        <v>#REF!</v>
      </c>
      <c r="S96" s="36" t="e">
        <f>#REF!-W96</f>
        <v>#REF!</v>
      </c>
      <c r="T96" s="36" t="e">
        <f>#REF!-X96</f>
        <v>#REF!</v>
      </c>
      <c r="U96" s="36" t="e">
        <f>#REF!-Y96</f>
        <v>#REF!</v>
      </c>
      <c r="V96" s="15">
        <f t="shared" si="517"/>
        <v>2298979.2000000002</v>
      </c>
      <c r="W96" s="40">
        <f t="shared" si="517"/>
        <v>1436862</v>
      </c>
      <c r="X96" s="40">
        <f t="shared" si="517"/>
        <v>0</v>
      </c>
      <c r="Y96" s="40">
        <f t="shared" si="517"/>
        <v>862117.2</v>
      </c>
      <c r="Z96" s="15">
        <f t="shared" si="517"/>
        <v>-574746</v>
      </c>
      <c r="AA96" s="15">
        <f t="shared" si="517"/>
        <v>-287373</v>
      </c>
      <c r="AB96" s="15">
        <f t="shared" si="517"/>
        <v>0</v>
      </c>
      <c r="AC96" s="15">
        <f t="shared" si="517"/>
        <v>-287373</v>
      </c>
      <c r="AD96" s="15">
        <f t="shared" si="517"/>
        <v>1724233.2</v>
      </c>
      <c r="AE96" s="15">
        <f t="shared" si="517"/>
        <v>1149489</v>
      </c>
      <c r="AF96" s="15">
        <f t="shared" si="517"/>
        <v>0</v>
      </c>
      <c r="AG96" s="15">
        <f t="shared" si="517"/>
        <v>574744.19999999995</v>
      </c>
      <c r="AH96" s="15">
        <f t="shared" si="517"/>
        <v>0</v>
      </c>
      <c r="AI96" s="15">
        <f t="shared" si="517"/>
        <v>0</v>
      </c>
      <c r="AJ96" s="15">
        <f t="shared" si="517"/>
        <v>0</v>
      </c>
      <c r="AK96" s="15">
        <f t="shared" si="517"/>
        <v>0</v>
      </c>
      <c r="AL96" s="15">
        <f t="shared" si="517"/>
        <v>1724233.2</v>
      </c>
      <c r="AM96" s="15">
        <f t="shared" si="517"/>
        <v>1149489</v>
      </c>
      <c r="AN96" s="15">
        <f t="shared" si="517"/>
        <v>0</v>
      </c>
      <c r="AO96" s="15">
        <f t="shared" si="517"/>
        <v>574744.19999999995</v>
      </c>
      <c r="AP96" s="15">
        <f t="shared" si="517"/>
        <v>0</v>
      </c>
      <c r="AQ96" s="15">
        <f t="shared" si="517"/>
        <v>0</v>
      </c>
      <c r="AR96" s="15">
        <f t="shared" si="517"/>
        <v>0</v>
      </c>
      <c r="AS96" s="15">
        <f t="shared" si="517"/>
        <v>0</v>
      </c>
      <c r="AT96" s="15">
        <f t="shared" si="517"/>
        <v>1724233.2</v>
      </c>
      <c r="AU96" s="15">
        <f t="shared" si="517"/>
        <v>1149489</v>
      </c>
      <c r="AV96" s="15">
        <f t="shared" si="517"/>
        <v>0</v>
      </c>
      <c r="AW96" s="15">
        <f t="shared" si="517"/>
        <v>574744.19999999995</v>
      </c>
      <c r="AX96" s="15">
        <f t="shared" si="517"/>
        <v>2402558.4</v>
      </c>
      <c r="AY96" s="40">
        <f t="shared" si="517"/>
        <v>1501599</v>
      </c>
      <c r="AZ96" s="40">
        <f t="shared" si="517"/>
        <v>0</v>
      </c>
      <c r="BA96" s="40">
        <f t="shared" si="517"/>
        <v>900959.4</v>
      </c>
      <c r="BB96" s="15">
        <f t="shared" si="517"/>
        <v>-600640</v>
      </c>
      <c r="BC96" s="15">
        <f t="shared" si="517"/>
        <v>-300320</v>
      </c>
      <c r="BD96" s="15">
        <f t="shared" si="517"/>
        <v>0</v>
      </c>
      <c r="BE96" s="15">
        <f t="shared" si="517"/>
        <v>-300320</v>
      </c>
      <c r="BF96" s="15">
        <f t="shared" si="517"/>
        <v>1801918.4</v>
      </c>
      <c r="BG96" s="15">
        <f t="shared" si="517"/>
        <v>1201279</v>
      </c>
      <c r="BH96" s="15">
        <f t="shared" si="517"/>
        <v>0</v>
      </c>
      <c r="BI96" s="15">
        <f t="shared" si="517"/>
        <v>600639.4</v>
      </c>
      <c r="BJ96" s="15">
        <f t="shared" si="517"/>
        <v>0</v>
      </c>
      <c r="BK96" s="15">
        <f t="shared" si="517"/>
        <v>0</v>
      </c>
      <c r="BL96" s="15">
        <f t="shared" si="517"/>
        <v>0</v>
      </c>
      <c r="BM96" s="15">
        <f t="shared" si="517"/>
        <v>0</v>
      </c>
      <c r="BN96" s="15">
        <f t="shared" si="517"/>
        <v>1801918.4</v>
      </c>
      <c r="BO96" s="15">
        <f t="shared" si="517"/>
        <v>1201279</v>
      </c>
      <c r="BP96" s="15">
        <f t="shared" si="517"/>
        <v>0</v>
      </c>
      <c r="BQ96" s="15">
        <f t="shared" si="517"/>
        <v>600639.4</v>
      </c>
      <c r="BR96" s="15">
        <f t="shared" si="517"/>
        <v>2487256</v>
      </c>
      <c r="BS96" s="40">
        <f t="shared" si="517"/>
        <v>1554535</v>
      </c>
      <c r="BT96" s="40">
        <f t="shared" si="517"/>
        <v>0</v>
      </c>
      <c r="BU96" s="40">
        <f t="shared" si="517"/>
        <v>932721</v>
      </c>
      <c r="BV96" s="15">
        <f t="shared" si="518"/>
        <v>-621814</v>
      </c>
      <c r="BW96" s="15">
        <f t="shared" si="518"/>
        <v>-310907</v>
      </c>
      <c r="BX96" s="15">
        <f t="shared" si="518"/>
        <v>0</v>
      </c>
      <c r="BY96" s="15">
        <f t="shared" si="518"/>
        <v>-310907</v>
      </c>
      <c r="BZ96" s="15">
        <f t="shared" si="518"/>
        <v>1865442</v>
      </c>
      <c r="CA96" s="15">
        <f t="shared" si="518"/>
        <v>1243628</v>
      </c>
      <c r="CB96" s="15">
        <f t="shared" si="518"/>
        <v>0</v>
      </c>
      <c r="CC96" s="15">
        <f t="shared" si="518"/>
        <v>621814</v>
      </c>
      <c r="CD96" s="15">
        <f t="shared" si="518"/>
        <v>0</v>
      </c>
      <c r="CE96" s="15">
        <f t="shared" si="518"/>
        <v>0</v>
      </c>
      <c r="CF96" s="15">
        <f t="shared" si="518"/>
        <v>0</v>
      </c>
      <c r="CG96" s="15">
        <f t="shared" si="518"/>
        <v>0</v>
      </c>
      <c r="CH96" s="15">
        <f t="shared" si="518"/>
        <v>1865442</v>
      </c>
      <c r="CI96" s="15">
        <f t="shared" si="518"/>
        <v>1243628</v>
      </c>
      <c r="CJ96" s="15">
        <f t="shared" si="518"/>
        <v>0</v>
      </c>
      <c r="CK96" s="15">
        <f t="shared" si="518"/>
        <v>621814</v>
      </c>
    </row>
    <row r="97" spans="1:89" s="1" customFormat="1" ht="45" hidden="1" x14ac:dyDescent="0.25">
      <c r="A97" s="116" t="s">
        <v>433</v>
      </c>
      <c r="B97" s="114"/>
      <c r="C97" s="114"/>
      <c r="D97" s="114"/>
      <c r="E97" s="46">
        <v>851</v>
      </c>
      <c r="F97" s="3" t="s">
        <v>43</v>
      </c>
      <c r="G97" s="3" t="s">
        <v>45</v>
      </c>
      <c r="H97" s="3" t="s">
        <v>316</v>
      </c>
      <c r="I97" s="3" t="s">
        <v>46</v>
      </c>
      <c r="J97" s="14">
        <f t="shared" ref="J97:M97" si="519">J98+J100+J102</f>
        <v>0</v>
      </c>
      <c r="K97" s="14">
        <f t="shared" si="519"/>
        <v>0</v>
      </c>
      <c r="L97" s="14">
        <f t="shared" si="519"/>
        <v>0</v>
      </c>
      <c r="M97" s="14">
        <f t="shared" si="519"/>
        <v>0</v>
      </c>
      <c r="N97" s="14">
        <v>0</v>
      </c>
      <c r="O97" s="14">
        <v>0</v>
      </c>
      <c r="P97" s="14"/>
      <c r="Q97" s="14"/>
      <c r="R97" s="14" t="e">
        <f>#REF!-V97</f>
        <v>#REF!</v>
      </c>
      <c r="S97" s="36" t="e">
        <f>#REF!-W97</f>
        <v>#REF!</v>
      </c>
      <c r="T97" s="36" t="e">
        <f>#REF!-X97</f>
        <v>#REF!</v>
      </c>
      <c r="U97" s="36" t="e">
        <f>#REF!-Y97</f>
        <v>#REF!</v>
      </c>
      <c r="V97" s="14">
        <f t="shared" ref="V97" si="520">V98+V100+V102</f>
        <v>2298979.2000000002</v>
      </c>
      <c r="W97" s="43">
        <f t="shared" ref="W97:AG97" si="521">W98+W100+W102</f>
        <v>1436862</v>
      </c>
      <c r="X97" s="43">
        <f t="shared" si="521"/>
        <v>0</v>
      </c>
      <c r="Y97" s="43">
        <f t="shared" si="521"/>
        <v>862117.2</v>
      </c>
      <c r="Z97" s="14">
        <f t="shared" si="521"/>
        <v>-574746</v>
      </c>
      <c r="AA97" s="14">
        <f t="shared" ref="AA97:AC97" si="522">AA98+AA100+AA102</f>
        <v>-287373</v>
      </c>
      <c r="AB97" s="14">
        <f t="shared" si="522"/>
        <v>0</v>
      </c>
      <c r="AC97" s="14">
        <f t="shared" si="522"/>
        <v>-287373</v>
      </c>
      <c r="AD97" s="14">
        <f t="shared" si="521"/>
        <v>1724233.2</v>
      </c>
      <c r="AE97" s="14">
        <f t="shared" si="521"/>
        <v>1149489</v>
      </c>
      <c r="AF97" s="14">
        <f t="shared" si="521"/>
        <v>0</v>
      </c>
      <c r="AG97" s="14">
        <f t="shared" si="521"/>
        <v>574744.19999999995</v>
      </c>
      <c r="AH97" s="14">
        <f t="shared" ref="AH97:AO97" si="523">AH98+AH100+AH102</f>
        <v>0</v>
      </c>
      <c r="AI97" s="14">
        <f t="shared" si="523"/>
        <v>0</v>
      </c>
      <c r="AJ97" s="14">
        <f t="shared" si="523"/>
        <v>0</v>
      </c>
      <c r="AK97" s="14">
        <f t="shared" si="523"/>
        <v>0</v>
      </c>
      <c r="AL97" s="14">
        <f t="shared" si="523"/>
        <v>1724233.2</v>
      </c>
      <c r="AM97" s="14">
        <f t="shared" si="523"/>
        <v>1149489</v>
      </c>
      <c r="AN97" s="14">
        <f t="shared" si="523"/>
        <v>0</v>
      </c>
      <c r="AO97" s="14">
        <f t="shared" si="523"/>
        <v>574744.19999999995</v>
      </c>
      <c r="AP97" s="14">
        <f t="shared" ref="AP97:AW97" si="524">AP98+AP100+AP102</f>
        <v>0</v>
      </c>
      <c r="AQ97" s="14">
        <f t="shared" si="524"/>
        <v>0</v>
      </c>
      <c r="AR97" s="14">
        <f t="shared" si="524"/>
        <v>0</v>
      </c>
      <c r="AS97" s="14">
        <f t="shared" si="524"/>
        <v>0</v>
      </c>
      <c r="AT97" s="14">
        <f t="shared" si="524"/>
        <v>1724233.2</v>
      </c>
      <c r="AU97" s="14">
        <f t="shared" si="524"/>
        <v>1149489</v>
      </c>
      <c r="AV97" s="14">
        <f t="shared" si="524"/>
        <v>0</v>
      </c>
      <c r="AW97" s="14">
        <f t="shared" si="524"/>
        <v>574744.19999999995</v>
      </c>
      <c r="AX97" s="14">
        <f t="shared" ref="AX97:BU97" si="525">AX98+AX100+AX102</f>
        <v>2402558.4</v>
      </c>
      <c r="AY97" s="43">
        <f t="shared" si="525"/>
        <v>1501599</v>
      </c>
      <c r="AZ97" s="43">
        <f t="shared" si="525"/>
        <v>0</v>
      </c>
      <c r="BA97" s="43">
        <f t="shared" si="525"/>
        <v>900959.4</v>
      </c>
      <c r="BB97" s="14">
        <f t="shared" si="525"/>
        <v>-600640</v>
      </c>
      <c r="BC97" s="14">
        <f t="shared" si="525"/>
        <v>-300320</v>
      </c>
      <c r="BD97" s="14">
        <f t="shared" si="525"/>
        <v>0</v>
      </c>
      <c r="BE97" s="14">
        <f t="shared" si="525"/>
        <v>-300320</v>
      </c>
      <c r="BF97" s="14">
        <f t="shared" si="525"/>
        <v>1801918.4</v>
      </c>
      <c r="BG97" s="14">
        <f t="shared" si="525"/>
        <v>1201279</v>
      </c>
      <c r="BH97" s="14">
        <f t="shared" si="525"/>
        <v>0</v>
      </c>
      <c r="BI97" s="14">
        <f t="shared" si="525"/>
        <v>600639.4</v>
      </c>
      <c r="BJ97" s="14">
        <f t="shared" ref="BJ97:BQ97" si="526">BJ98+BJ100+BJ102</f>
        <v>0</v>
      </c>
      <c r="BK97" s="14">
        <f t="shared" si="526"/>
        <v>0</v>
      </c>
      <c r="BL97" s="14">
        <f t="shared" si="526"/>
        <v>0</v>
      </c>
      <c r="BM97" s="14">
        <f t="shared" si="526"/>
        <v>0</v>
      </c>
      <c r="BN97" s="14">
        <f t="shared" si="526"/>
        <v>1801918.4</v>
      </c>
      <c r="BO97" s="14">
        <f t="shared" si="526"/>
        <v>1201279</v>
      </c>
      <c r="BP97" s="14">
        <f t="shared" si="526"/>
        <v>0</v>
      </c>
      <c r="BQ97" s="14">
        <f t="shared" si="526"/>
        <v>600639.4</v>
      </c>
      <c r="BR97" s="14">
        <f t="shared" si="525"/>
        <v>2487256</v>
      </c>
      <c r="BS97" s="43">
        <f t="shared" si="525"/>
        <v>1554535</v>
      </c>
      <c r="BT97" s="43">
        <f t="shared" si="525"/>
        <v>0</v>
      </c>
      <c r="BU97" s="43">
        <f t="shared" si="525"/>
        <v>932721</v>
      </c>
      <c r="BV97" s="14">
        <f t="shared" ref="BV97:CC97" si="527">BV98+BV100+BV102</f>
        <v>-621814</v>
      </c>
      <c r="BW97" s="14">
        <f t="shared" si="527"/>
        <v>-310907</v>
      </c>
      <c r="BX97" s="14">
        <f t="shared" si="527"/>
        <v>0</v>
      </c>
      <c r="BY97" s="14">
        <f t="shared" si="527"/>
        <v>-310907</v>
      </c>
      <c r="BZ97" s="14">
        <f t="shared" si="527"/>
        <v>1865442</v>
      </c>
      <c r="CA97" s="14">
        <f t="shared" si="527"/>
        <v>1243628</v>
      </c>
      <c r="CB97" s="14">
        <f t="shared" si="527"/>
        <v>0</v>
      </c>
      <c r="CC97" s="14">
        <f t="shared" si="527"/>
        <v>621814</v>
      </c>
      <c r="CD97" s="14">
        <f t="shared" ref="CD97:CK97" si="528">CD98+CD100+CD102</f>
        <v>0</v>
      </c>
      <c r="CE97" s="14">
        <f t="shared" si="528"/>
        <v>0</v>
      </c>
      <c r="CF97" s="14">
        <f t="shared" si="528"/>
        <v>0</v>
      </c>
      <c r="CG97" s="14">
        <f t="shared" si="528"/>
        <v>0</v>
      </c>
      <c r="CH97" s="14">
        <f t="shared" si="528"/>
        <v>1865442</v>
      </c>
      <c r="CI97" s="14">
        <f t="shared" si="528"/>
        <v>1243628</v>
      </c>
      <c r="CJ97" s="14">
        <f t="shared" si="528"/>
        <v>0</v>
      </c>
      <c r="CK97" s="14">
        <f t="shared" si="528"/>
        <v>621814</v>
      </c>
    </row>
    <row r="98" spans="1:89" ht="60" hidden="1" x14ac:dyDescent="0.25">
      <c r="A98" s="116" t="s">
        <v>15</v>
      </c>
      <c r="B98" s="112"/>
      <c r="C98" s="112"/>
      <c r="D98" s="112"/>
      <c r="E98" s="37">
        <v>851</v>
      </c>
      <c r="F98" s="2" t="s">
        <v>43</v>
      </c>
      <c r="G98" s="2" t="s">
        <v>45</v>
      </c>
      <c r="H98" s="3" t="s">
        <v>316</v>
      </c>
      <c r="I98" s="2" t="s">
        <v>17</v>
      </c>
      <c r="J98" s="14">
        <f t="shared" ref="J98:M98" si="529">J99</f>
        <v>0</v>
      </c>
      <c r="K98" s="14">
        <f t="shared" si="529"/>
        <v>0</v>
      </c>
      <c r="L98" s="14">
        <f t="shared" si="529"/>
        <v>0</v>
      </c>
      <c r="M98" s="14">
        <f t="shared" si="529"/>
        <v>0</v>
      </c>
      <c r="N98" s="14">
        <v>0</v>
      </c>
      <c r="O98" s="14">
        <v>0</v>
      </c>
      <c r="P98" s="14"/>
      <c r="Q98" s="14"/>
      <c r="R98" s="14" t="e">
        <f>#REF!-V98</f>
        <v>#REF!</v>
      </c>
      <c r="S98" s="36" t="e">
        <f>#REF!-W98</f>
        <v>#REF!</v>
      </c>
      <c r="T98" s="36" t="e">
        <f>#REF!-X98</f>
        <v>#REF!</v>
      </c>
      <c r="U98" s="36" t="e">
        <f>#REF!-Y98</f>
        <v>#REF!</v>
      </c>
      <c r="V98" s="14">
        <f t="shared" ref="V98:CG98" si="530">V99</f>
        <v>810600</v>
      </c>
      <c r="W98" s="43">
        <f t="shared" si="530"/>
        <v>0</v>
      </c>
      <c r="X98" s="43">
        <f t="shared" si="530"/>
        <v>0</v>
      </c>
      <c r="Y98" s="43">
        <f t="shared" si="530"/>
        <v>810600</v>
      </c>
      <c r="Z98" s="14">
        <f t="shared" si="530"/>
        <v>-277559</v>
      </c>
      <c r="AA98" s="14">
        <f t="shared" si="530"/>
        <v>0</v>
      </c>
      <c r="AB98" s="14">
        <f t="shared" si="530"/>
        <v>0</v>
      </c>
      <c r="AC98" s="14">
        <f t="shared" si="530"/>
        <v>-277559</v>
      </c>
      <c r="AD98" s="14">
        <f t="shared" si="530"/>
        <v>533041</v>
      </c>
      <c r="AE98" s="14">
        <f t="shared" si="530"/>
        <v>0</v>
      </c>
      <c r="AF98" s="14">
        <f t="shared" si="530"/>
        <v>0</v>
      </c>
      <c r="AG98" s="14">
        <f t="shared" si="530"/>
        <v>533041</v>
      </c>
      <c r="AH98" s="14">
        <f t="shared" si="530"/>
        <v>0</v>
      </c>
      <c r="AI98" s="14">
        <f t="shared" si="530"/>
        <v>0</v>
      </c>
      <c r="AJ98" s="14">
        <f t="shared" si="530"/>
        <v>0</v>
      </c>
      <c r="AK98" s="14">
        <f t="shared" si="530"/>
        <v>0</v>
      </c>
      <c r="AL98" s="14">
        <f t="shared" si="530"/>
        <v>533041</v>
      </c>
      <c r="AM98" s="14">
        <f t="shared" si="530"/>
        <v>0</v>
      </c>
      <c r="AN98" s="14">
        <f t="shared" si="530"/>
        <v>0</v>
      </c>
      <c r="AO98" s="14">
        <f t="shared" si="530"/>
        <v>533041</v>
      </c>
      <c r="AP98" s="14">
        <f t="shared" si="530"/>
        <v>0</v>
      </c>
      <c r="AQ98" s="14">
        <f t="shared" si="530"/>
        <v>0</v>
      </c>
      <c r="AR98" s="14">
        <f t="shared" si="530"/>
        <v>0</v>
      </c>
      <c r="AS98" s="14">
        <f t="shared" si="530"/>
        <v>0</v>
      </c>
      <c r="AT98" s="14">
        <f t="shared" si="530"/>
        <v>533041</v>
      </c>
      <c r="AU98" s="14">
        <f t="shared" si="530"/>
        <v>0</v>
      </c>
      <c r="AV98" s="14">
        <f t="shared" si="530"/>
        <v>0</v>
      </c>
      <c r="AW98" s="14">
        <f t="shared" si="530"/>
        <v>533041</v>
      </c>
      <c r="AX98" s="14">
        <f t="shared" si="530"/>
        <v>859600</v>
      </c>
      <c r="AY98" s="43">
        <f t="shared" si="530"/>
        <v>0</v>
      </c>
      <c r="AZ98" s="43">
        <f t="shared" si="530"/>
        <v>0</v>
      </c>
      <c r="BA98" s="43">
        <f t="shared" si="530"/>
        <v>859600</v>
      </c>
      <c r="BB98" s="14">
        <f t="shared" si="530"/>
        <v>-275320</v>
      </c>
      <c r="BC98" s="14">
        <f t="shared" si="530"/>
        <v>0</v>
      </c>
      <c r="BD98" s="14">
        <f t="shared" si="530"/>
        <v>0</v>
      </c>
      <c r="BE98" s="14">
        <f t="shared" si="530"/>
        <v>-275320</v>
      </c>
      <c r="BF98" s="14">
        <f t="shared" si="530"/>
        <v>584280</v>
      </c>
      <c r="BG98" s="14">
        <f t="shared" si="530"/>
        <v>0</v>
      </c>
      <c r="BH98" s="14">
        <f t="shared" si="530"/>
        <v>0</v>
      </c>
      <c r="BI98" s="14">
        <f t="shared" si="530"/>
        <v>584280</v>
      </c>
      <c r="BJ98" s="14">
        <f t="shared" si="530"/>
        <v>0</v>
      </c>
      <c r="BK98" s="14">
        <f t="shared" si="530"/>
        <v>0</v>
      </c>
      <c r="BL98" s="14">
        <f t="shared" si="530"/>
        <v>0</v>
      </c>
      <c r="BM98" s="14">
        <f t="shared" si="530"/>
        <v>0</v>
      </c>
      <c r="BN98" s="14">
        <f t="shared" si="530"/>
        <v>584280</v>
      </c>
      <c r="BO98" s="14">
        <f t="shared" si="530"/>
        <v>0</v>
      </c>
      <c r="BP98" s="14">
        <f t="shared" si="530"/>
        <v>0</v>
      </c>
      <c r="BQ98" s="14">
        <f t="shared" si="530"/>
        <v>584280</v>
      </c>
      <c r="BR98" s="14">
        <f t="shared" si="530"/>
        <v>891600</v>
      </c>
      <c r="BS98" s="43">
        <f t="shared" si="530"/>
        <v>0</v>
      </c>
      <c r="BT98" s="43">
        <f t="shared" si="530"/>
        <v>0</v>
      </c>
      <c r="BU98" s="43">
        <f t="shared" si="530"/>
        <v>891600</v>
      </c>
      <c r="BV98" s="14">
        <f t="shared" si="530"/>
        <v>-285907</v>
      </c>
      <c r="BW98" s="14">
        <f t="shared" si="530"/>
        <v>0</v>
      </c>
      <c r="BX98" s="14">
        <f t="shared" si="530"/>
        <v>0</v>
      </c>
      <c r="BY98" s="14">
        <f t="shared" si="530"/>
        <v>-285907</v>
      </c>
      <c r="BZ98" s="14">
        <f t="shared" si="530"/>
        <v>605693</v>
      </c>
      <c r="CA98" s="14">
        <f t="shared" si="530"/>
        <v>0</v>
      </c>
      <c r="CB98" s="14">
        <f t="shared" si="530"/>
        <v>0</v>
      </c>
      <c r="CC98" s="14">
        <f t="shared" si="530"/>
        <v>605693</v>
      </c>
      <c r="CD98" s="14">
        <f t="shared" si="530"/>
        <v>0</v>
      </c>
      <c r="CE98" s="14">
        <f t="shared" si="530"/>
        <v>0</v>
      </c>
      <c r="CF98" s="14">
        <f t="shared" si="530"/>
        <v>0</v>
      </c>
      <c r="CG98" s="14">
        <f t="shared" si="530"/>
        <v>0</v>
      </c>
      <c r="CH98" s="14">
        <f t="shared" ref="CH98:CK98" si="531">CH99</f>
        <v>605693</v>
      </c>
      <c r="CI98" s="14">
        <f t="shared" si="531"/>
        <v>0</v>
      </c>
      <c r="CJ98" s="14">
        <f t="shared" si="531"/>
        <v>0</v>
      </c>
      <c r="CK98" s="14">
        <f t="shared" si="531"/>
        <v>605693</v>
      </c>
    </row>
    <row r="99" spans="1:89" ht="30" hidden="1" x14ac:dyDescent="0.25">
      <c r="A99" s="116" t="s">
        <v>261</v>
      </c>
      <c r="B99" s="112"/>
      <c r="C99" s="112"/>
      <c r="D99" s="112"/>
      <c r="E99" s="37">
        <v>851</v>
      </c>
      <c r="F99" s="2" t="s">
        <v>43</v>
      </c>
      <c r="G99" s="2" t="s">
        <v>45</v>
      </c>
      <c r="H99" s="3" t="s">
        <v>316</v>
      </c>
      <c r="I99" s="2" t="s">
        <v>18</v>
      </c>
      <c r="J99" s="43"/>
      <c r="K99" s="43"/>
      <c r="L99" s="43"/>
      <c r="M99" s="43"/>
      <c r="N99" s="14">
        <v>0</v>
      </c>
      <c r="O99" s="14">
        <v>0</v>
      </c>
      <c r="P99" s="77"/>
      <c r="Q99" s="77"/>
      <c r="R99" s="14" t="e">
        <f>#REF!-V99</f>
        <v>#REF!</v>
      </c>
      <c r="S99" s="36" t="e">
        <f>#REF!-W99</f>
        <v>#REF!</v>
      </c>
      <c r="T99" s="36" t="e">
        <f>#REF!-X99</f>
        <v>#REF!</v>
      </c>
      <c r="U99" s="36" t="e">
        <f>#REF!-Y99</f>
        <v>#REF!</v>
      </c>
      <c r="V99" s="14">
        <v>810600</v>
      </c>
      <c r="W99" s="43"/>
      <c r="X99" s="43"/>
      <c r="Y99" s="43">
        <f>V99</f>
        <v>810600</v>
      </c>
      <c r="Z99" s="14">
        <f>-287373+9814</f>
        <v>-277559</v>
      </c>
      <c r="AA99" s="43"/>
      <c r="AB99" s="43"/>
      <c r="AC99" s="43">
        <f>Z99</f>
        <v>-277559</v>
      </c>
      <c r="AD99" s="14">
        <f>V99+Z99</f>
        <v>533041</v>
      </c>
      <c r="AE99" s="77">
        <f>W99+AA99</f>
        <v>0</v>
      </c>
      <c r="AF99" s="77">
        <f>X99+AB99</f>
        <v>0</v>
      </c>
      <c r="AG99" s="77">
        <f>Y99+AC99</f>
        <v>533041</v>
      </c>
      <c r="AH99" s="14"/>
      <c r="AI99" s="43"/>
      <c r="AJ99" s="43"/>
      <c r="AK99" s="43">
        <f>AH99</f>
        <v>0</v>
      </c>
      <c r="AL99" s="14">
        <f>AD99+AH99</f>
        <v>533041</v>
      </c>
      <c r="AM99" s="77">
        <f>AE99+AI99</f>
        <v>0</v>
      </c>
      <c r="AN99" s="77">
        <f>AF99+AJ99</f>
        <v>0</v>
      </c>
      <c r="AO99" s="77">
        <f>AG99+AK99</f>
        <v>533041</v>
      </c>
      <c r="AP99" s="14"/>
      <c r="AQ99" s="43"/>
      <c r="AR99" s="43"/>
      <c r="AS99" s="43">
        <f>AP99</f>
        <v>0</v>
      </c>
      <c r="AT99" s="14">
        <f>AL99+AP99</f>
        <v>533041</v>
      </c>
      <c r="AU99" s="77">
        <f>AM99+AQ99</f>
        <v>0</v>
      </c>
      <c r="AV99" s="77">
        <f>AN99+AR99</f>
        <v>0</v>
      </c>
      <c r="AW99" s="77">
        <f>AO99+AS99</f>
        <v>533041</v>
      </c>
      <c r="AX99" s="14">
        <v>859600</v>
      </c>
      <c r="AY99" s="43"/>
      <c r="AZ99" s="43"/>
      <c r="BA99" s="43">
        <f>AX99</f>
        <v>859600</v>
      </c>
      <c r="BB99" s="43">
        <v>-275320</v>
      </c>
      <c r="BC99" s="43"/>
      <c r="BD99" s="43"/>
      <c r="BE99" s="43">
        <f>BB99</f>
        <v>-275320</v>
      </c>
      <c r="BF99" s="14">
        <f t="shared" ref="BF99" si="532">AX99+BB99</f>
        <v>584280</v>
      </c>
      <c r="BG99" s="77">
        <f t="shared" ref="BG99" si="533">AY99+BC99</f>
        <v>0</v>
      </c>
      <c r="BH99" s="77">
        <f t="shared" ref="BH99" si="534">AZ99+BD99</f>
        <v>0</v>
      </c>
      <c r="BI99" s="77">
        <f t="shared" ref="BI99" si="535">BA99+BE99</f>
        <v>584280</v>
      </c>
      <c r="BJ99" s="43"/>
      <c r="BK99" s="43"/>
      <c r="BL99" s="43"/>
      <c r="BM99" s="43">
        <f>BJ99</f>
        <v>0</v>
      </c>
      <c r="BN99" s="14">
        <f t="shared" ref="BN99" si="536">BF99+BJ99</f>
        <v>584280</v>
      </c>
      <c r="BO99" s="77">
        <f t="shared" ref="BO99" si="537">BG99+BK99</f>
        <v>0</v>
      </c>
      <c r="BP99" s="77">
        <f t="shared" ref="BP99" si="538">BH99+BL99</f>
        <v>0</v>
      </c>
      <c r="BQ99" s="77">
        <f t="shared" ref="BQ99" si="539">BI99+BM99</f>
        <v>584280</v>
      </c>
      <c r="BR99" s="14">
        <v>891600</v>
      </c>
      <c r="BS99" s="43"/>
      <c r="BT99" s="43"/>
      <c r="BU99" s="43">
        <f>BR99</f>
        <v>891600</v>
      </c>
      <c r="BV99" s="43">
        <v>-285907</v>
      </c>
      <c r="BW99" s="43"/>
      <c r="BX99" s="43"/>
      <c r="BY99" s="43">
        <f>BV99</f>
        <v>-285907</v>
      </c>
      <c r="BZ99" s="14">
        <f t="shared" ref="BZ99" si="540">BR99+BV99</f>
        <v>605693</v>
      </c>
      <c r="CA99" s="77">
        <f t="shared" ref="CA99" si="541">BS99+BW99</f>
        <v>0</v>
      </c>
      <c r="CB99" s="77">
        <f t="shared" ref="CB99" si="542">BT99+BX99</f>
        <v>0</v>
      </c>
      <c r="CC99" s="77">
        <f t="shared" ref="CC99" si="543">BU99+BY99</f>
        <v>605693</v>
      </c>
      <c r="CD99" s="43"/>
      <c r="CE99" s="43"/>
      <c r="CF99" s="43"/>
      <c r="CG99" s="43">
        <f>CD99</f>
        <v>0</v>
      </c>
      <c r="CH99" s="14">
        <f t="shared" ref="CH99" si="544">BZ99+CD99</f>
        <v>605693</v>
      </c>
      <c r="CI99" s="77">
        <f t="shared" ref="CI99" si="545">CA99+CE99</f>
        <v>0</v>
      </c>
      <c r="CJ99" s="77">
        <f t="shared" ref="CJ99" si="546">CB99+CF99</f>
        <v>0</v>
      </c>
      <c r="CK99" s="77">
        <f t="shared" ref="CK99" si="547">CC99+CG99</f>
        <v>605693</v>
      </c>
    </row>
    <row r="100" spans="1:89" ht="30" hidden="1" x14ac:dyDescent="0.25">
      <c r="A100" s="116" t="s">
        <v>20</v>
      </c>
      <c r="B100" s="112"/>
      <c r="C100" s="112"/>
      <c r="D100" s="112"/>
      <c r="E100" s="37">
        <v>851</v>
      </c>
      <c r="F100" s="2" t="s">
        <v>43</v>
      </c>
      <c r="G100" s="2" t="s">
        <v>45</v>
      </c>
      <c r="H100" s="3" t="s">
        <v>316</v>
      </c>
      <c r="I100" s="2" t="s">
        <v>21</v>
      </c>
      <c r="J100" s="14">
        <f t="shared" ref="J100:M100" si="548">J101</f>
        <v>0</v>
      </c>
      <c r="K100" s="14">
        <f t="shared" si="548"/>
        <v>0</v>
      </c>
      <c r="L100" s="14">
        <f t="shared" si="548"/>
        <v>0</v>
      </c>
      <c r="M100" s="14">
        <f t="shared" si="548"/>
        <v>0</v>
      </c>
      <c r="N100" s="14">
        <v>0</v>
      </c>
      <c r="O100" s="14">
        <v>0</v>
      </c>
      <c r="P100" s="14"/>
      <c r="Q100" s="14"/>
      <c r="R100" s="14" t="e">
        <f>#REF!-V100</f>
        <v>#REF!</v>
      </c>
      <c r="S100" s="36" t="e">
        <f>#REF!-W100</f>
        <v>#REF!</v>
      </c>
      <c r="T100" s="36" t="e">
        <f>#REF!-X100</f>
        <v>#REF!</v>
      </c>
      <c r="U100" s="36" t="e">
        <f>#REF!-Y100</f>
        <v>#REF!</v>
      </c>
      <c r="V100" s="14">
        <f t="shared" ref="V100:CG100" si="549">V101</f>
        <v>51517.2</v>
      </c>
      <c r="W100" s="43">
        <f t="shared" si="549"/>
        <v>0</v>
      </c>
      <c r="X100" s="43">
        <f t="shared" si="549"/>
        <v>0</v>
      </c>
      <c r="Y100" s="43">
        <f t="shared" si="549"/>
        <v>51517.2</v>
      </c>
      <c r="Z100" s="14">
        <f t="shared" si="549"/>
        <v>-9814</v>
      </c>
      <c r="AA100" s="14">
        <f t="shared" si="549"/>
        <v>0</v>
      </c>
      <c r="AB100" s="14">
        <f t="shared" si="549"/>
        <v>0</v>
      </c>
      <c r="AC100" s="14">
        <f t="shared" si="549"/>
        <v>-9814</v>
      </c>
      <c r="AD100" s="14">
        <f t="shared" si="549"/>
        <v>41703.199999999997</v>
      </c>
      <c r="AE100" s="14">
        <f t="shared" si="549"/>
        <v>0</v>
      </c>
      <c r="AF100" s="14">
        <f t="shared" si="549"/>
        <v>0</v>
      </c>
      <c r="AG100" s="14">
        <f t="shared" si="549"/>
        <v>41703.199999999997</v>
      </c>
      <c r="AH100" s="14">
        <f t="shared" si="549"/>
        <v>0</v>
      </c>
      <c r="AI100" s="14">
        <f t="shared" si="549"/>
        <v>0</v>
      </c>
      <c r="AJ100" s="14">
        <f t="shared" si="549"/>
        <v>0</v>
      </c>
      <c r="AK100" s="14">
        <f t="shared" si="549"/>
        <v>0</v>
      </c>
      <c r="AL100" s="14">
        <f t="shared" si="549"/>
        <v>41703.199999999997</v>
      </c>
      <c r="AM100" s="14">
        <f t="shared" si="549"/>
        <v>0</v>
      </c>
      <c r="AN100" s="14">
        <f t="shared" si="549"/>
        <v>0</v>
      </c>
      <c r="AO100" s="14">
        <f t="shared" si="549"/>
        <v>41703.199999999997</v>
      </c>
      <c r="AP100" s="14">
        <f t="shared" si="549"/>
        <v>0</v>
      </c>
      <c r="AQ100" s="14">
        <f t="shared" si="549"/>
        <v>0</v>
      </c>
      <c r="AR100" s="14">
        <f t="shared" si="549"/>
        <v>0</v>
      </c>
      <c r="AS100" s="14">
        <f t="shared" si="549"/>
        <v>0</v>
      </c>
      <c r="AT100" s="14">
        <f t="shared" si="549"/>
        <v>41703.199999999997</v>
      </c>
      <c r="AU100" s="14">
        <f t="shared" si="549"/>
        <v>0</v>
      </c>
      <c r="AV100" s="14">
        <f t="shared" si="549"/>
        <v>0</v>
      </c>
      <c r="AW100" s="14">
        <f t="shared" si="549"/>
        <v>41703.199999999997</v>
      </c>
      <c r="AX100" s="14">
        <f t="shared" si="549"/>
        <v>41359.4</v>
      </c>
      <c r="AY100" s="43">
        <f t="shared" si="549"/>
        <v>0</v>
      </c>
      <c r="AZ100" s="43">
        <f t="shared" si="549"/>
        <v>0</v>
      </c>
      <c r="BA100" s="43">
        <f t="shared" si="549"/>
        <v>41359.4</v>
      </c>
      <c r="BB100" s="14">
        <f t="shared" si="549"/>
        <v>-25000</v>
      </c>
      <c r="BC100" s="14">
        <f t="shared" si="549"/>
        <v>0</v>
      </c>
      <c r="BD100" s="14">
        <f t="shared" si="549"/>
        <v>0</v>
      </c>
      <c r="BE100" s="14">
        <f t="shared" si="549"/>
        <v>-25000</v>
      </c>
      <c r="BF100" s="14">
        <f t="shared" si="549"/>
        <v>16359.400000000001</v>
      </c>
      <c r="BG100" s="14">
        <f t="shared" si="549"/>
        <v>0</v>
      </c>
      <c r="BH100" s="14">
        <f t="shared" si="549"/>
        <v>0</v>
      </c>
      <c r="BI100" s="14">
        <f t="shared" si="549"/>
        <v>16359.400000000001</v>
      </c>
      <c r="BJ100" s="14">
        <f t="shared" si="549"/>
        <v>0</v>
      </c>
      <c r="BK100" s="14">
        <f t="shared" si="549"/>
        <v>0</v>
      </c>
      <c r="BL100" s="14">
        <f t="shared" si="549"/>
        <v>0</v>
      </c>
      <c r="BM100" s="14">
        <f t="shared" si="549"/>
        <v>0</v>
      </c>
      <c r="BN100" s="14">
        <f t="shared" si="549"/>
        <v>16359.400000000001</v>
      </c>
      <c r="BO100" s="14">
        <f t="shared" si="549"/>
        <v>0</v>
      </c>
      <c r="BP100" s="14">
        <f t="shared" si="549"/>
        <v>0</v>
      </c>
      <c r="BQ100" s="14">
        <f t="shared" si="549"/>
        <v>16359.400000000001</v>
      </c>
      <c r="BR100" s="14">
        <f t="shared" si="549"/>
        <v>41121</v>
      </c>
      <c r="BS100" s="43">
        <f t="shared" si="549"/>
        <v>0</v>
      </c>
      <c r="BT100" s="43">
        <f t="shared" si="549"/>
        <v>0</v>
      </c>
      <c r="BU100" s="43">
        <f t="shared" si="549"/>
        <v>41121</v>
      </c>
      <c r="BV100" s="14">
        <f t="shared" si="549"/>
        <v>-25000</v>
      </c>
      <c r="BW100" s="14">
        <f t="shared" si="549"/>
        <v>0</v>
      </c>
      <c r="BX100" s="14">
        <f t="shared" si="549"/>
        <v>0</v>
      </c>
      <c r="BY100" s="14">
        <f t="shared" si="549"/>
        <v>-25000</v>
      </c>
      <c r="BZ100" s="14">
        <f t="shared" si="549"/>
        <v>16121</v>
      </c>
      <c r="CA100" s="14">
        <f t="shared" si="549"/>
        <v>0</v>
      </c>
      <c r="CB100" s="14">
        <f t="shared" si="549"/>
        <v>0</v>
      </c>
      <c r="CC100" s="14">
        <f t="shared" si="549"/>
        <v>16121</v>
      </c>
      <c r="CD100" s="14">
        <f t="shared" si="549"/>
        <v>0</v>
      </c>
      <c r="CE100" s="14">
        <f t="shared" si="549"/>
        <v>0</v>
      </c>
      <c r="CF100" s="14">
        <f t="shared" si="549"/>
        <v>0</v>
      </c>
      <c r="CG100" s="14">
        <f t="shared" si="549"/>
        <v>0</v>
      </c>
      <c r="CH100" s="14">
        <f t="shared" ref="CH100:CK100" si="550">CH101</f>
        <v>16121</v>
      </c>
      <c r="CI100" s="14">
        <f t="shared" si="550"/>
        <v>0</v>
      </c>
      <c r="CJ100" s="14">
        <f t="shared" si="550"/>
        <v>0</v>
      </c>
      <c r="CK100" s="14">
        <f t="shared" si="550"/>
        <v>16121</v>
      </c>
    </row>
    <row r="101" spans="1:89" ht="30" hidden="1" x14ac:dyDescent="0.25">
      <c r="A101" s="116" t="s">
        <v>9</v>
      </c>
      <c r="B101" s="112"/>
      <c r="C101" s="112"/>
      <c r="D101" s="112"/>
      <c r="E101" s="37">
        <v>851</v>
      </c>
      <c r="F101" s="2" t="s">
        <v>43</v>
      </c>
      <c r="G101" s="2" t="s">
        <v>45</v>
      </c>
      <c r="H101" s="3" t="s">
        <v>316</v>
      </c>
      <c r="I101" s="2" t="s">
        <v>22</v>
      </c>
      <c r="J101" s="43"/>
      <c r="K101" s="43"/>
      <c r="L101" s="43"/>
      <c r="M101" s="43"/>
      <c r="N101" s="14">
        <v>0</v>
      </c>
      <c r="O101" s="14">
        <v>0</v>
      </c>
      <c r="P101" s="77"/>
      <c r="Q101" s="77"/>
      <c r="R101" s="14" t="e">
        <f>#REF!-V101</f>
        <v>#REF!</v>
      </c>
      <c r="S101" s="36" t="e">
        <f>#REF!-W101</f>
        <v>#REF!</v>
      </c>
      <c r="T101" s="36" t="e">
        <f>#REF!-X101</f>
        <v>#REF!</v>
      </c>
      <c r="U101" s="36" t="e">
        <f>#REF!-Y101</f>
        <v>#REF!</v>
      </c>
      <c r="V101" s="14">
        <v>51517.2</v>
      </c>
      <c r="W101" s="43"/>
      <c r="X101" s="43"/>
      <c r="Y101" s="43">
        <f>V101</f>
        <v>51517.2</v>
      </c>
      <c r="Z101" s="14">
        <f>-9814</f>
        <v>-9814</v>
      </c>
      <c r="AA101" s="43"/>
      <c r="AB101" s="43"/>
      <c r="AC101" s="43">
        <f>Z101</f>
        <v>-9814</v>
      </c>
      <c r="AD101" s="14">
        <f>V101+Z101</f>
        <v>41703.199999999997</v>
      </c>
      <c r="AE101" s="77">
        <f>W101+AA101</f>
        <v>0</v>
      </c>
      <c r="AF101" s="77">
        <f>X101+AB101</f>
        <v>0</v>
      </c>
      <c r="AG101" s="77">
        <f>Y101+AC101</f>
        <v>41703.199999999997</v>
      </c>
      <c r="AH101" s="14"/>
      <c r="AI101" s="43"/>
      <c r="AJ101" s="43"/>
      <c r="AK101" s="43">
        <f>AH101</f>
        <v>0</v>
      </c>
      <c r="AL101" s="14">
        <f>AD101+AH101</f>
        <v>41703.199999999997</v>
      </c>
      <c r="AM101" s="77">
        <f>AE101+AI101</f>
        <v>0</v>
      </c>
      <c r="AN101" s="77">
        <f>AF101+AJ101</f>
        <v>0</v>
      </c>
      <c r="AO101" s="77">
        <f>AG101+AK101</f>
        <v>41703.199999999997</v>
      </c>
      <c r="AP101" s="14"/>
      <c r="AQ101" s="43"/>
      <c r="AR101" s="43"/>
      <c r="AS101" s="43">
        <f>AP101</f>
        <v>0</v>
      </c>
      <c r="AT101" s="14">
        <f>AL101+AP101</f>
        <v>41703.199999999997</v>
      </c>
      <c r="AU101" s="77">
        <f>AM101+AQ101</f>
        <v>0</v>
      </c>
      <c r="AV101" s="77">
        <f>AN101+AR101</f>
        <v>0</v>
      </c>
      <c r="AW101" s="77">
        <f>AO101+AS101</f>
        <v>41703.199999999997</v>
      </c>
      <c r="AX101" s="14">
        <v>41359.4</v>
      </c>
      <c r="AY101" s="43"/>
      <c r="AZ101" s="43"/>
      <c r="BA101" s="43">
        <f>AX101</f>
        <v>41359.4</v>
      </c>
      <c r="BB101" s="43">
        <v>-25000</v>
      </c>
      <c r="BC101" s="43"/>
      <c r="BD101" s="43"/>
      <c r="BE101" s="43">
        <f>BB101</f>
        <v>-25000</v>
      </c>
      <c r="BF101" s="14">
        <f t="shared" ref="BF101" si="551">AX101+BB101</f>
        <v>16359.400000000001</v>
      </c>
      <c r="BG101" s="77">
        <f t="shared" ref="BG101" si="552">AY101+BC101</f>
        <v>0</v>
      </c>
      <c r="BH101" s="77">
        <f t="shared" ref="BH101" si="553">AZ101+BD101</f>
        <v>0</v>
      </c>
      <c r="BI101" s="77">
        <f t="shared" ref="BI101" si="554">BA101+BE101</f>
        <v>16359.400000000001</v>
      </c>
      <c r="BJ101" s="43"/>
      <c r="BK101" s="43"/>
      <c r="BL101" s="43"/>
      <c r="BM101" s="43">
        <f>BJ101</f>
        <v>0</v>
      </c>
      <c r="BN101" s="14">
        <f t="shared" ref="BN101" si="555">BF101+BJ101</f>
        <v>16359.400000000001</v>
      </c>
      <c r="BO101" s="77">
        <f t="shared" ref="BO101" si="556">BG101+BK101</f>
        <v>0</v>
      </c>
      <c r="BP101" s="77">
        <f t="shared" ref="BP101" si="557">BH101+BL101</f>
        <v>0</v>
      </c>
      <c r="BQ101" s="77">
        <f t="shared" ref="BQ101" si="558">BI101+BM101</f>
        <v>16359.400000000001</v>
      </c>
      <c r="BR101" s="14">
        <v>41121</v>
      </c>
      <c r="BS101" s="43"/>
      <c r="BT101" s="43"/>
      <c r="BU101" s="43">
        <f>BR101</f>
        <v>41121</v>
      </c>
      <c r="BV101" s="43">
        <v>-25000</v>
      </c>
      <c r="BW101" s="43"/>
      <c r="BX101" s="43"/>
      <c r="BY101" s="43">
        <f>BV101</f>
        <v>-25000</v>
      </c>
      <c r="BZ101" s="14">
        <f t="shared" ref="BZ101" si="559">BR101+BV101</f>
        <v>16121</v>
      </c>
      <c r="CA101" s="77">
        <f t="shared" ref="CA101" si="560">BS101+BW101</f>
        <v>0</v>
      </c>
      <c r="CB101" s="77">
        <f t="shared" ref="CB101" si="561">BT101+BX101</f>
        <v>0</v>
      </c>
      <c r="CC101" s="77">
        <f t="shared" ref="CC101" si="562">BU101+BY101</f>
        <v>16121</v>
      </c>
      <c r="CD101" s="43"/>
      <c r="CE101" s="43"/>
      <c r="CF101" s="43"/>
      <c r="CG101" s="43">
        <f>CD101</f>
        <v>0</v>
      </c>
      <c r="CH101" s="14">
        <f t="shared" ref="CH101" si="563">BZ101+CD101</f>
        <v>16121</v>
      </c>
      <c r="CI101" s="77">
        <f t="shared" ref="CI101" si="564">CA101+CE101</f>
        <v>0</v>
      </c>
      <c r="CJ101" s="77">
        <f t="shared" ref="CJ101" si="565">CB101+CF101</f>
        <v>0</v>
      </c>
      <c r="CK101" s="77">
        <f t="shared" ref="CK101" si="566">CC101+CG101</f>
        <v>16121</v>
      </c>
    </row>
    <row r="102" spans="1:89" hidden="1" x14ac:dyDescent="0.25">
      <c r="A102" s="116" t="s">
        <v>34</v>
      </c>
      <c r="B102" s="114"/>
      <c r="C102" s="114"/>
      <c r="D102" s="114"/>
      <c r="E102" s="37">
        <v>851</v>
      </c>
      <c r="F102" s="3" t="s">
        <v>43</v>
      </c>
      <c r="G102" s="3" t="s">
        <v>45</v>
      </c>
      <c r="H102" s="3" t="s">
        <v>316</v>
      </c>
      <c r="I102" s="3" t="s">
        <v>35</v>
      </c>
      <c r="J102" s="14">
        <f t="shared" ref="J102:M102" si="567">J103</f>
        <v>0</v>
      </c>
      <c r="K102" s="14">
        <f t="shared" si="567"/>
        <v>0</v>
      </c>
      <c r="L102" s="14">
        <f t="shared" si="567"/>
        <v>0</v>
      </c>
      <c r="M102" s="14">
        <f t="shared" si="567"/>
        <v>0</v>
      </c>
      <c r="N102" s="14">
        <v>0</v>
      </c>
      <c r="O102" s="14">
        <v>0</v>
      </c>
      <c r="P102" s="14"/>
      <c r="Q102" s="14"/>
      <c r="R102" s="14" t="e">
        <f>#REF!-V102</f>
        <v>#REF!</v>
      </c>
      <c r="S102" s="36" t="e">
        <f>#REF!-W102</f>
        <v>#REF!</v>
      </c>
      <c r="T102" s="36" t="e">
        <f>#REF!-X102</f>
        <v>#REF!</v>
      </c>
      <c r="U102" s="36" t="e">
        <f>#REF!-Y102</f>
        <v>#REF!</v>
      </c>
      <c r="V102" s="14">
        <f t="shared" ref="V102:CG102" si="568">V103</f>
        <v>1436862</v>
      </c>
      <c r="W102" s="43">
        <f t="shared" si="568"/>
        <v>1436862</v>
      </c>
      <c r="X102" s="43">
        <f t="shared" si="568"/>
        <v>0</v>
      </c>
      <c r="Y102" s="43">
        <f t="shared" si="568"/>
        <v>0</v>
      </c>
      <c r="Z102" s="14">
        <f t="shared" si="568"/>
        <v>-287373</v>
      </c>
      <c r="AA102" s="14">
        <f t="shared" si="568"/>
        <v>-287373</v>
      </c>
      <c r="AB102" s="14">
        <f t="shared" si="568"/>
        <v>0</v>
      </c>
      <c r="AC102" s="14">
        <f t="shared" si="568"/>
        <v>0</v>
      </c>
      <c r="AD102" s="14">
        <f t="shared" si="568"/>
        <v>1149489</v>
      </c>
      <c r="AE102" s="14">
        <f t="shared" si="568"/>
        <v>1149489</v>
      </c>
      <c r="AF102" s="14">
        <f t="shared" si="568"/>
        <v>0</v>
      </c>
      <c r="AG102" s="14">
        <f t="shared" si="568"/>
        <v>0</v>
      </c>
      <c r="AH102" s="14">
        <f t="shared" si="568"/>
        <v>0</v>
      </c>
      <c r="AI102" s="14">
        <f t="shared" si="568"/>
        <v>0</v>
      </c>
      <c r="AJ102" s="14">
        <f t="shared" si="568"/>
        <v>0</v>
      </c>
      <c r="AK102" s="14">
        <f t="shared" si="568"/>
        <v>0</v>
      </c>
      <c r="AL102" s="14">
        <f t="shared" si="568"/>
        <v>1149489</v>
      </c>
      <c r="AM102" s="14">
        <f t="shared" si="568"/>
        <v>1149489</v>
      </c>
      <c r="AN102" s="14">
        <f t="shared" si="568"/>
        <v>0</v>
      </c>
      <c r="AO102" s="14">
        <f t="shared" si="568"/>
        <v>0</v>
      </c>
      <c r="AP102" s="14">
        <f t="shared" si="568"/>
        <v>0</v>
      </c>
      <c r="AQ102" s="14">
        <f t="shared" si="568"/>
        <v>0</v>
      </c>
      <c r="AR102" s="14">
        <f t="shared" si="568"/>
        <v>0</v>
      </c>
      <c r="AS102" s="14">
        <f t="shared" si="568"/>
        <v>0</v>
      </c>
      <c r="AT102" s="14">
        <f t="shared" si="568"/>
        <v>1149489</v>
      </c>
      <c r="AU102" s="14">
        <f t="shared" si="568"/>
        <v>1149489</v>
      </c>
      <c r="AV102" s="14">
        <f t="shared" si="568"/>
        <v>0</v>
      </c>
      <c r="AW102" s="14">
        <f t="shared" si="568"/>
        <v>0</v>
      </c>
      <c r="AX102" s="14">
        <f t="shared" si="568"/>
        <v>1501599</v>
      </c>
      <c r="AY102" s="43">
        <f t="shared" si="568"/>
        <v>1501599</v>
      </c>
      <c r="AZ102" s="43">
        <f t="shared" si="568"/>
        <v>0</v>
      </c>
      <c r="BA102" s="43">
        <f t="shared" si="568"/>
        <v>0</v>
      </c>
      <c r="BB102" s="14">
        <f t="shared" si="568"/>
        <v>-300320</v>
      </c>
      <c r="BC102" s="14">
        <f t="shared" si="568"/>
        <v>-300320</v>
      </c>
      <c r="BD102" s="14">
        <f t="shared" si="568"/>
        <v>0</v>
      </c>
      <c r="BE102" s="14">
        <f t="shared" si="568"/>
        <v>0</v>
      </c>
      <c r="BF102" s="14">
        <f t="shared" si="568"/>
        <v>1201279</v>
      </c>
      <c r="BG102" s="14">
        <f t="shared" si="568"/>
        <v>1201279</v>
      </c>
      <c r="BH102" s="14">
        <f t="shared" si="568"/>
        <v>0</v>
      </c>
      <c r="BI102" s="14">
        <f t="shared" si="568"/>
        <v>0</v>
      </c>
      <c r="BJ102" s="14">
        <f t="shared" si="568"/>
        <v>0</v>
      </c>
      <c r="BK102" s="14">
        <f t="shared" si="568"/>
        <v>0</v>
      </c>
      <c r="BL102" s="14">
        <f t="shared" si="568"/>
        <v>0</v>
      </c>
      <c r="BM102" s="14">
        <f t="shared" si="568"/>
        <v>0</v>
      </c>
      <c r="BN102" s="14">
        <f t="shared" si="568"/>
        <v>1201279</v>
      </c>
      <c r="BO102" s="14">
        <f t="shared" si="568"/>
        <v>1201279</v>
      </c>
      <c r="BP102" s="14">
        <f t="shared" si="568"/>
        <v>0</v>
      </c>
      <c r="BQ102" s="14">
        <f t="shared" si="568"/>
        <v>0</v>
      </c>
      <c r="BR102" s="14">
        <f t="shared" si="568"/>
        <v>1554535</v>
      </c>
      <c r="BS102" s="43">
        <f t="shared" si="568"/>
        <v>1554535</v>
      </c>
      <c r="BT102" s="43">
        <f t="shared" si="568"/>
        <v>0</v>
      </c>
      <c r="BU102" s="43">
        <f t="shared" si="568"/>
        <v>0</v>
      </c>
      <c r="BV102" s="14">
        <f t="shared" si="568"/>
        <v>-310907</v>
      </c>
      <c r="BW102" s="14">
        <f t="shared" si="568"/>
        <v>-310907</v>
      </c>
      <c r="BX102" s="14">
        <f t="shared" si="568"/>
        <v>0</v>
      </c>
      <c r="BY102" s="14">
        <f t="shared" si="568"/>
        <v>0</v>
      </c>
      <c r="BZ102" s="14">
        <f t="shared" si="568"/>
        <v>1243628</v>
      </c>
      <c r="CA102" s="14">
        <f t="shared" si="568"/>
        <v>1243628</v>
      </c>
      <c r="CB102" s="14">
        <f t="shared" si="568"/>
        <v>0</v>
      </c>
      <c r="CC102" s="14">
        <f t="shared" si="568"/>
        <v>0</v>
      </c>
      <c r="CD102" s="14">
        <f t="shared" si="568"/>
        <v>0</v>
      </c>
      <c r="CE102" s="14">
        <f t="shared" si="568"/>
        <v>0</v>
      </c>
      <c r="CF102" s="14">
        <f t="shared" si="568"/>
        <v>0</v>
      </c>
      <c r="CG102" s="14">
        <f t="shared" si="568"/>
        <v>0</v>
      </c>
      <c r="CH102" s="14">
        <f t="shared" ref="CH102:CK102" si="569">CH103</f>
        <v>1243628</v>
      </c>
      <c r="CI102" s="14">
        <f t="shared" si="569"/>
        <v>1243628</v>
      </c>
      <c r="CJ102" s="14">
        <f t="shared" si="569"/>
        <v>0</v>
      </c>
      <c r="CK102" s="14">
        <f t="shared" si="569"/>
        <v>0</v>
      </c>
    </row>
    <row r="103" spans="1:89" hidden="1" x14ac:dyDescent="0.25">
      <c r="A103" s="116" t="s">
        <v>36</v>
      </c>
      <c r="B103" s="114"/>
      <c r="C103" s="114"/>
      <c r="D103" s="114"/>
      <c r="E103" s="37">
        <v>851</v>
      </c>
      <c r="F103" s="3" t="s">
        <v>43</v>
      </c>
      <c r="G103" s="3" t="s">
        <v>45</v>
      </c>
      <c r="H103" s="3" t="s">
        <v>316</v>
      </c>
      <c r="I103" s="3" t="s">
        <v>37</v>
      </c>
      <c r="J103" s="43"/>
      <c r="K103" s="43"/>
      <c r="L103" s="43"/>
      <c r="M103" s="43"/>
      <c r="N103" s="14">
        <v>0</v>
      </c>
      <c r="O103" s="14">
        <v>0</v>
      </c>
      <c r="P103" s="77"/>
      <c r="Q103" s="77"/>
      <c r="R103" s="14" t="e">
        <f>#REF!-V103</f>
        <v>#REF!</v>
      </c>
      <c r="S103" s="36" t="e">
        <f>#REF!-W103</f>
        <v>#REF!</v>
      </c>
      <c r="T103" s="36" t="e">
        <f>#REF!-X103</f>
        <v>#REF!</v>
      </c>
      <c r="U103" s="36" t="e">
        <f>#REF!-Y103</f>
        <v>#REF!</v>
      </c>
      <c r="V103" s="14">
        <v>1436862</v>
      </c>
      <c r="W103" s="43">
        <f>V103</f>
        <v>1436862</v>
      </c>
      <c r="X103" s="43"/>
      <c r="Y103" s="43"/>
      <c r="Z103" s="14">
        <v>-287373</v>
      </c>
      <c r="AA103" s="43">
        <f>Z103</f>
        <v>-287373</v>
      </c>
      <c r="AB103" s="43"/>
      <c r="AC103" s="43"/>
      <c r="AD103" s="14">
        <f>V103+Z103</f>
        <v>1149489</v>
      </c>
      <c r="AE103" s="77">
        <f>W103+AA103</f>
        <v>1149489</v>
      </c>
      <c r="AF103" s="77">
        <f>X103+AB103</f>
        <v>0</v>
      </c>
      <c r="AG103" s="77">
        <f>Y103+AC103</f>
        <v>0</v>
      </c>
      <c r="AH103" s="14"/>
      <c r="AI103" s="43">
        <f>AH103</f>
        <v>0</v>
      </c>
      <c r="AJ103" s="43"/>
      <c r="AK103" s="43"/>
      <c r="AL103" s="14">
        <f>AD103+AH103</f>
        <v>1149489</v>
      </c>
      <c r="AM103" s="77">
        <f>AE103+AI103</f>
        <v>1149489</v>
      </c>
      <c r="AN103" s="77">
        <f>AF103+AJ103</f>
        <v>0</v>
      </c>
      <c r="AO103" s="77">
        <f>AG103+AK103</f>
        <v>0</v>
      </c>
      <c r="AP103" s="14"/>
      <c r="AQ103" s="43">
        <f>AP103</f>
        <v>0</v>
      </c>
      <c r="AR103" s="43"/>
      <c r="AS103" s="43"/>
      <c r="AT103" s="14">
        <f>AL103+AP103</f>
        <v>1149489</v>
      </c>
      <c r="AU103" s="77">
        <f>AM103+AQ103</f>
        <v>1149489</v>
      </c>
      <c r="AV103" s="77">
        <f>AN103+AR103</f>
        <v>0</v>
      </c>
      <c r="AW103" s="77">
        <f>AO103+AS103</f>
        <v>0</v>
      </c>
      <c r="AX103" s="14">
        <v>1501599</v>
      </c>
      <c r="AY103" s="43">
        <f>AX103</f>
        <v>1501599</v>
      </c>
      <c r="AZ103" s="43"/>
      <c r="BA103" s="43"/>
      <c r="BB103" s="43">
        <v>-300320</v>
      </c>
      <c r="BC103" s="43">
        <f>BB103</f>
        <v>-300320</v>
      </c>
      <c r="BD103" s="43"/>
      <c r="BE103" s="43"/>
      <c r="BF103" s="14">
        <f t="shared" ref="BF103" si="570">AX103+BB103</f>
        <v>1201279</v>
      </c>
      <c r="BG103" s="77">
        <f t="shared" ref="BG103" si="571">AY103+BC103</f>
        <v>1201279</v>
      </c>
      <c r="BH103" s="77">
        <f t="shared" ref="BH103" si="572">AZ103+BD103</f>
        <v>0</v>
      </c>
      <c r="BI103" s="77">
        <f t="shared" ref="BI103" si="573">BA103+BE103</f>
        <v>0</v>
      </c>
      <c r="BJ103" s="43"/>
      <c r="BK103" s="43">
        <f>BJ103</f>
        <v>0</v>
      </c>
      <c r="BL103" s="43"/>
      <c r="BM103" s="43"/>
      <c r="BN103" s="14">
        <f t="shared" ref="BN103" si="574">BF103+BJ103</f>
        <v>1201279</v>
      </c>
      <c r="BO103" s="77">
        <f t="shared" ref="BO103" si="575">BG103+BK103</f>
        <v>1201279</v>
      </c>
      <c r="BP103" s="77">
        <f t="shared" ref="BP103" si="576">BH103+BL103</f>
        <v>0</v>
      </c>
      <c r="BQ103" s="77">
        <f t="shared" ref="BQ103" si="577">BI103+BM103</f>
        <v>0</v>
      </c>
      <c r="BR103" s="14">
        <v>1554535</v>
      </c>
      <c r="BS103" s="43">
        <f>BR103</f>
        <v>1554535</v>
      </c>
      <c r="BT103" s="43"/>
      <c r="BU103" s="43"/>
      <c r="BV103" s="43">
        <v>-310907</v>
      </c>
      <c r="BW103" s="43">
        <f>BV103</f>
        <v>-310907</v>
      </c>
      <c r="BX103" s="43"/>
      <c r="BY103" s="43"/>
      <c r="BZ103" s="14">
        <f t="shared" ref="BZ103" si="578">BR103+BV103</f>
        <v>1243628</v>
      </c>
      <c r="CA103" s="77">
        <f t="shared" ref="CA103" si="579">BS103+BW103</f>
        <v>1243628</v>
      </c>
      <c r="CB103" s="77">
        <f t="shared" ref="CB103" si="580">BT103+BX103</f>
        <v>0</v>
      </c>
      <c r="CC103" s="77">
        <f t="shared" ref="CC103" si="581">BU103+BY103</f>
        <v>0</v>
      </c>
      <c r="CD103" s="43"/>
      <c r="CE103" s="43">
        <f>CD103</f>
        <v>0</v>
      </c>
      <c r="CF103" s="43"/>
      <c r="CG103" s="43"/>
      <c r="CH103" s="14">
        <f t="shared" ref="CH103" si="582">BZ103+CD103</f>
        <v>1243628</v>
      </c>
      <c r="CI103" s="77">
        <f t="shared" ref="CI103" si="583">CA103+CE103</f>
        <v>1243628</v>
      </c>
      <c r="CJ103" s="77">
        <f t="shared" ref="CJ103" si="584">CB103+CF103</f>
        <v>0</v>
      </c>
      <c r="CK103" s="77">
        <f t="shared" ref="CK103" si="585">CC103+CG103</f>
        <v>0</v>
      </c>
    </row>
    <row r="104" spans="1:89" s="16" customFormat="1" ht="30" x14ac:dyDescent="0.25">
      <c r="A104" s="114" t="s">
        <v>47</v>
      </c>
      <c r="B104" s="116"/>
      <c r="C104" s="116"/>
      <c r="D104" s="116"/>
      <c r="E104" s="37">
        <v>851</v>
      </c>
      <c r="F104" s="2" t="s">
        <v>45</v>
      </c>
      <c r="G104" s="2"/>
      <c r="H104" s="3" t="s">
        <v>46</v>
      </c>
      <c r="I104" s="2"/>
      <c r="J104" s="14">
        <f t="shared" ref="J104:M104" si="586">J105</f>
        <v>172650</v>
      </c>
      <c r="K104" s="14">
        <f t="shared" si="586"/>
        <v>0</v>
      </c>
      <c r="L104" s="14">
        <f t="shared" si="586"/>
        <v>172650</v>
      </c>
      <c r="M104" s="14">
        <f t="shared" si="586"/>
        <v>0</v>
      </c>
      <c r="N104" s="14">
        <v>0</v>
      </c>
      <c r="O104" s="14">
        <v>0</v>
      </c>
      <c r="P104" s="15"/>
      <c r="Q104" s="15"/>
      <c r="R104" s="14" t="e">
        <f>#REF!-V104</f>
        <v>#REF!</v>
      </c>
      <c r="S104" s="36" t="e">
        <f>#REF!-W104</f>
        <v>#REF!</v>
      </c>
      <c r="T104" s="36" t="e">
        <f>#REF!-X104</f>
        <v>#REF!</v>
      </c>
      <c r="U104" s="36" t="e">
        <f>#REF!-Y104</f>
        <v>#REF!</v>
      </c>
      <c r="V104" s="15">
        <f>V105</f>
        <v>3810800</v>
      </c>
      <c r="W104" s="40">
        <f t="shared" ref="W104:AW104" si="587">W105</f>
        <v>0</v>
      </c>
      <c r="X104" s="40">
        <f t="shared" si="587"/>
        <v>3810800</v>
      </c>
      <c r="Y104" s="40">
        <f t="shared" si="587"/>
        <v>0</v>
      </c>
      <c r="Z104" s="15">
        <f t="shared" si="587"/>
        <v>0</v>
      </c>
      <c r="AA104" s="15">
        <f t="shared" ref="AA104" si="588">AA105</f>
        <v>0</v>
      </c>
      <c r="AB104" s="15">
        <f t="shared" ref="AB104" si="589">AB105</f>
        <v>0</v>
      </c>
      <c r="AC104" s="15">
        <f t="shared" ref="AC104" si="590">AC105</f>
        <v>0</v>
      </c>
      <c r="AD104" s="15">
        <f t="shared" si="587"/>
        <v>3810800</v>
      </c>
      <c r="AE104" s="15">
        <f t="shared" si="587"/>
        <v>0</v>
      </c>
      <c r="AF104" s="15">
        <f t="shared" si="587"/>
        <v>3810800</v>
      </c>
      <c r="AG104" s="15">
        <f t="shared" si="587"/>
        <v>0</v>
      </c>
      <c r="AH104" s="15">
        <f t="shared" si="587"/>
        <v>0</v>
      </c>
      <c r="AI104" s="15">
        <f t="shared" si="587"/>
        <v>0</v>
      </c>
      <c r="AJ104" s="15">
        <f t="shared" si="587"/>
        <v>0</v>
      </c>
      <c r="AK104" s="15">
        <f t="shared" si="587"/>
        <v>0</v>
      </c>
      <c r="AL104" s="15">
        <f t="shared" si="587"/>
        <v>3810800</v>
      </c>
      <c r="AM104" s="15">
        <f t="shared" si="587"/>
        <v>0</v>
      </c>
      <c r="AN104" s="15">
        <f t="shared" si="587"/>
        <v>3810800</v>
      </c>
      <c r="AO104" s="15">
        <f t="shared" si="587"/>
        <v>0</v>
      </c>
      <c r="AP104" s="15">
        <f t="shared" si="587"/>
        <v>0</v>
      </c>
      <c r="AQ104" s="15">
        <f t="shared" si="587"/>
        <v>0</v>
      </c>
      <c r="AR104" s="15">
        <f t="shared" si="587"/>
        <v>0</v>
      </c>
      <c r="AS104" s="15">
        <f t="shared" si="587"/>
        <v>0</v>
      </c>
      <c r="AT104" s="15">
        <f t="shared" si="587"/>
        <v>3810800</v>
      </c>
      <c r="AU104" s="15">
        <f t="shared" si="587"/>
        <v>0</v>
      </c>
      <c r="AV104" s="15">
        <f t="shared" si="587"/>
        <v>3810800</v>
      </c>
      <c r="AW104" s="15">
        <f t="shared" si="587"/>
        <v>0</v>
      </c>
      <c r="AX104" s="15">
        <f t="shared" ref="AX104:CK104" si="591">AX105</f>
        <v>3319900</v>
      </c>
      <c r="AY104" s="15">
        <f t="shared" si="591"/>
        <v>0</v>
      </c>
      <c r="AZ104" s="15">
        <f t="shared" si="591"/>
        <v>3319900</v>
      </c>
      <c r="BA104" s="15">
        <f t="shared" si="591"/>
        <v>0</v>
      </c>
      <c r="BB104" s="15">
        <f t="shared" si="591"/>
        <v>0</v>
      </c>
      <c r="BC104" s="15">
        <f t="shared" si="591"/>
        <v>0</v>
      </c>
      <c r="BD104" s="15">
        <f t="shared" si="591"/>
        <v>0</v>
      </c>
      <c r="BE104" s="15">
        <f t="shared" si="591"/>
        <v>0</v>
      </c>
      <c r="BF104" s="15">
        <f t="shared" si="591"/>
        <v>3319900</v>
      </c>
      <c r="BG104" s="15">
        <f t="shared" si="591"/>
        <v>0</v>
      </c>
      <c r="BH104" s="15">
        <f t="shared" si="591"/>
        <v>3319900</v>
      </c>
      <c r="BI104" s="15">
        <f t="shared" si="591"/>
        <v>0</v>
      </c>
      <c r="BJ104" s="15">
        <f t="shared" si="591"/>
        <v>0</v>
      </c>
      <c r="BK104" s="15">
        <f t="shared" si="591"/>
        <v>0</v>
      </c>
      <c r="BL104" s="15">
        <f t="shared" si="591"/>
        <v>0</v>
      </c>
      <c r="BM104" s="15">
        <f t="shared" si="591"/>
        <v>0</v>
      </c>
      <c r="BN104" s="15">
        <f t="shared" si="591"/>
        <v>3319900</v>
      </c>
      <c r="BO104" s="15">
        <f t="shared" si="591"/>
        <v>0</v>
      </c>
      <c r="BP104" s="15">
        <f t="shared" si="591"/>
        <v>3319900</v>
      </c>
      <c r="BQ104" s="15">
        <f t="shared" si="591"/>
        <v>0</v>
      </c>
      <c r="BR104" s="15">
        <f t="shared" si="591"/>
        <v>3319900</v>
      </c>
      <c r="BS104" s="15">
        <f t="shared" si="591"/>
        <v>0</v>
      </c>
      <c r="BT104" s="15">
        <f t="shared" si="591"/>
        <v>3319900</v>
      </c>
      <c r="BU104" s="15">
        <f t="shared" si="591"/>
        <v>0</v>
      </c>
      <c r="BV104" s="15">
        <f t="shared" si="591"/>
        <v>0</v>
      </c>
      <c r="BW104" s="15">
        <f t="shared" si="591"/>
        <v>0</v>
      </c>
      <c r="BX104" s="15">
        <f t="shared" si="591"/>
        <v>0</v>
      </c>
      <c r="BY104" s="15">
        <f t="shared" si="591"/>
        <v>0</v>
      </c>
      <c r="BZ104" s="15">
        <f t="shared" si="591"/>
        <v>3319900</v>
      </c>
      <c r="CA104" s="15">
        <f t="shared" si="591"/>
        <v>0</v>
      </c>
      <c r="CB104" s="15">
        <f t="shared" si="591"/>
        <v>3319900</v>
      </c>
      <c r="CC104" s="15">
        <f t="shared" si="591"/>
        <v>0</v>
      </c>
      <c r="CD104" s="15">
        <f t="shared" si="591"/>
        <v>0</v>
      </c>
      <c r="CE104" s="15">
        <f t="shared" si="591"/>
        <v>0</v>
      </c>
      <c r="CF104" s="15">
        <f t="shared" si="591"/>
        <v>0</v>
      </c>
      <c r="CG104" s="15">
        <f t="shared" si="591"/>
        <v>0</v>
      </c>
      <c r="CH104" s="15">
        <f t="shared" si="591"/>
        <v>3319900</v>
      </c>
      <c r="CI104" s="15">
        <f t="shared" si="591"/>
        <v>0</v>
      </c>
      <c r="CJ104" s="15">
        <f t="shared" si="591"/>
        <v>3319900</v>
      </c>
      <c r="CK104" s="15">
        <f t="shared" si="591"/>
        <v>0</v>
      </c>
    </row>
    <row r="105" spans="1:89" s="16" customFormat="1" ht="45" x14ac:dyDescent="0.25">
      <c r="A105" s="114" t="s">
        <v>294</v>
      </c>
      <c r="B105" s="116"/>
      <c r="C105" s="116"/>
      <c r="D105" s="116"/>
      <c r="E105" s="37">
        <v>851</v>
      </c>
      <c r="F105" s="2" t="s">
        <v>45</v>
      </c>
      <c r="G105" s="2" t="s">
        <v>90</v>
      </c>
      <c r="H105" s="3" t="s">
        <v>46</v>
      </c>
      <c r="I105" s="2"/>
      <c r="J105" s="14">
        <f t="shared" ref="J105:M105" si="592">J106+J113</f>
        <v>172650</v>
      </c>
      <c r="K105" s="14">
        <f t="shared" si="592"/>
        <v>0</v>
      </c>
      <c r="L105" s="14">
        <f t="shared" si="592"/>
        <v>172650</v>
      </c>
      <c r="M105" s="14">
        <f t="shared" si="592"/>
        <v>0</v>
      </c>
      <c r="N105" s="14">
        <v>0</v>
      </c>
      <c r="O105" s="14">
        <v>0</v>
      </c>
      <c r="P105" s="15"/>
      <c r="Q105" s="15"/>
      <c r="R105" s="14" t="e">
        <f>#REF!-V105</f>
        <v>#REF!</v>
      </c>
      <c r="S105" s="36" t="e">
        <f>#REF!-W105</f>
        <v>#REF!</v>
      </c>
      <c r="T105" s="36" t="e">
        <f>#REF!-X105</f>
        <v>#REF!</v>
      </c>
      <c r="U105" s="36" t="e">
        <f>#REF!-Y105</f>
        <v>#REF!</v>
      </c>
      <c r="V105" s="15">
        <f t="shared" ref="V105" si="593">V106+V113</f>
        <v>3810800</v>
      </c>
      <c r="W105" s="40">
        <f t="shared" ref="W105:AG105" si="594">W106+W113</f>
        <v>0</v>
      </c>
      <c r="X105" s="40">
        <f t="shared" si="594"/>
        <v>3810800</v>
      </c>
      <c r="Y105" s="40">
        <f t="shared" si="594"/>
        <v>0</v>
      </c>
      <c r="Z105" s="15">
        <f t="shared" si="594"/>
        <v>0</v>
      </c>
      <c r="AA105" s="15">
        <f t="shared" ref="AA105:AC105" si="595">AA106+AA113</f>
        <v>0</v>
      </c>
      <c r="AB105" s="15">
        <f t="shared" si="595"/>
        <v>0</v>
      </c>
      <c r="AC105" s="15">
        <f t="shared" si="595"/>
        <v>0</v>
      </c>
      <c r="AD105" s="15">
        <f t="shared" si="594"/>
        <v>3810800</v>
      </c>
      <c r="AE105" s="15">
        <f t="shared" si="594"/>
        <v>0</v>
      </c>
      <c r="AF105" s="15">
        <f t="shared" si="594"/>
        <v>3810800</v>
      </c>
      <c r="AG105" s="15">
        <f t="shared" si="594"/>
        <v>0</v>
      </c>
      <c r="AH105" s="15">
        <f t="shared" ref="AH105:AO105" si="596">AH106+AH113</f>
        <v>0</v>
      </c>
      <c r="AI105" s="15">
        <f t="shared" si="596"/>
        <v>0</v>
      </c>
      <c r="AJ105" s="15">
        <f t="shared" si="596"/>
        <v>0</v>
      </c>
      <c r="AK105" s="15">
        <f t="shared" si="596"/>
        <v>0</v>
      </c>
      <c r="AL105" s="15">
        <f t="shared" si="596"/>
        <v>3810800</v>
      </c>
      <c r="AM105" s="15">
        <f t="shared" si="596"/>
        <v>0</v>
      </c>
      <c r="AN105" s="15">
        <f t="shared" si="596"/>
        <v>3810800</v>
      </c>
      <c r="AO105" s="15">
        <f t="shared" si="596"/>
        <v>0</v>
      </c>
      <c r="AP105" s="15">
        <f t="shared" ref="AP105:AW105" si="597">AP106+AP113</f>
        <v>0</v>
      </c>
      <c r="AQ105" s="15">
        <f t="shared" si="597"/>
        <v>0</v>
      </c>
      <c r="AR105" s="15">
        <f t="shared" si="597"/>
        <v>0</v>
      </c>
      <c r="AS105" s="15">
        <f t="shared" si="597"/>
        <v>0</v>
      </c>
      <c r="AT105" s="15">
        <f t="shared" si="597"/>
        <v>3810800</v>
      </c>
      <c r="AU105" s="15">
        <f t="shared" si="597"/>
        <v>0</v>
      </c>
      <c r="AV105" s="15">
        <f t="shared" si="597"/>
        <v>3810800</v>
      </c>
      <c r="AW105" s="15">
        <f t="shared" si="597"/>
        <v>0</v>
      </c>
      <c r="AX105" s="15">
        <f t="shared" ref="AX105:BU105" si="598">AX106+AX113</f>
        <v>3319900</v>
      </c>
      <c r="AY105" s="40">
        <f t="shared" si="598"/>
        <v>0</v>
      </c>
      <c r="AZ105" s="40">
        <f t="shared" si="598"/>
        <v>3319900</v>
      </c>
      <c r="BA105" s="40">
        <f t="shared" si="598"/>
        <v>0</v>
      </c>
      <c r="BB105" s="15">
        <f t="shared" si="598"/>
        <v>0</v>
      </c>
      <c r="BC105" s="15">
        <f t="shared" si="598"/>
        <v>0</v>
      </c>
      <c r="BD105" s="15">
        <f t="shared" si="598"/>
        <v>0</v>
      </c>
      <c r="BE105" s="15">
        <f t="shared" si="598"/>
        <v>0</v>
      </c>
      <c r="BF105" s="15">
        <f t="shared" si="598"/>
        <v>3319900</v>
      </c>
      <c r="BG105" s="15">
        <f t="shared" si="598"/>
        <v>0</v>
      </c>
      <c r="BH105" s="15">
        <f t="shared" si="598"/>
        <v>3319900</v>
      </c>
      <c r="BI105" s="15">
        <f t="shared" si="598"/>
        <v>0</v>
      </c>
      <c r="BJ105" s="15">
        <f t="shared" ref="BJ105:BQ105" si="599">BJ106+BJ113</f>
        <v>0</v>
      </c>
      <c r="BK105" s="15">
        <f t="shared" si="599"/>
        <v>0</v>
      </c>
      <c r="BL105" s="15">
        <f t="shared" si="599"/>
        <v>0</v>
      </c>
      <c r="BM105" s="15">
        <f t="shared" si="599"/>
        <v>0</v>
      </c>
      <c r="BN105" s="15">
        <f t="shared" si="599"/>
        <v>3319900</v>
      </c>
      <c r="BO105" s="15">
        <f t="shared" si="599"/>
        <v>0</v>
      </c>
      <c r="BP105" s="15">
        <f t="shared" si="599"/>
        <v>3319900</v>
      </c>
      <c r="BQ105" s="15">
        <f t="shared" si="599"/>
        <v>0</v>
      </c>
      <c r="BR105" s="15">
        <f t="shared" si="598"/>
        <v>3319900</v>
      </c>
      <c r="BS105" s="40">
        <f t="shared" si="598"/>
        <v>0</v>
      </c>
      <c r="BT105" s="40">
        <f t="shared" si="598"/>
        <v>3319900</v>
      </c>
      <c r="BU105" s="40">
        <f t="shared" si="598"/>
        <v>0</v>
      </c>
      <c r="BV105" s="15">
        <f t="shared" ref="BV105:CC105" si="600">BV106+BV113</f>
        <v>0</v>
      </c>
      <c r="BW105" s="15">
        <f t="shared" si="600"/>
        <v>0</v>
      </c>
      <c r="BX105" s="15">
        <f t="shared" si="600"/>
        <v>0</v>
      </c>
      <c r="BY105" s="15">
        <f t="shared" si="600"/>
        <v>0</v>
      </c>
      <c r="BZ105" s="15">
        <f t="shared" si="600"/>
        <v>3319900</v>
      </c>
      <c r="CA105" s="15">
        <f t="shared" si="600"/>
        <v>0</v>
      </c>
      <c r="CB105" s="15">
        <f t="shared" si="600"/>
        <v>3319900</v>
      </c>
      <c r="CC105" s="15">
        <f t="shared" si="600"/>
        <v>0</v>
      </c>
      <c r="CD105" s="15">
        <f t="shared" ref="CD105:CK105" si="601">CD106+CD113</f>
        <v>0</v>
      </c>
      <c r="CE105" s="15">
        <f t="shared" si="601"/>
        <v>0</v>
      </c>
      <c r="CF105" s="15">
        <f t="shared" si="601"/>
        <v>0</v>
      </c>
      <c r="CG105" s="15">
        <f t="shared" si="601"/>
        <v>0</v>
      </c>
      <c r="CH105" s="15">
        <f t="shared" si="601"/>
        <v>3319900</v>
      </c>
      <c r="CI105" s="15">
        <f t="shared" si="601"/>
        <v>0</v>
      </c>
      <c r="CJ105" s="15">
        <f t="shared" si="601"/>
        <v>3319900</v>
      </c>
      <c r="CK105" s="15">
        <f t="shared" si="601"/>
        <v>0</v>
      </c>
    </row>
    <row r="106" spans="1:89" x14ac:dyDescent="0.25">
      <c r="A106" s="116" t="s">
        <v>49</v>
      </c>
      <c r="B106" s="116"/>
      <c r="C106" s="116"/>
      <c r="D106" s="116"/>
      <c r="E106" s="37">
        <v>851</v>
      </c>
      <c r="F106" s="2" t="s">
        <v>45</v>
      </c>
      <c r="G106" s="2" t="s">
        <v>90</v>
      </c>
      <c r="H106" s="3" t="s">
        <v>317</v>
      </c>
      <c r="I106" s="2"/>
      <c r="J106" s="14">
        <f t="shared" ref="J106:M106" si="602">J107+J109+J111</f>
        <v>172650</v>
      </c>
      <c r="K106" s="14">
        <f t="shared" si="602"/>
        <v>0</v>
      </c>
      <c r="L106" s="14">
        <f t="shared" si="602"/>
        <v>172650</v>
      </c>
      <c r="M106" s="14">
        <f t="shared" si="602"/>
        <v>0</v>
      </c>
      <c r="N106" s="14">
        <v>0</v>
      </c>
      <c r="O106" s="14">
        <v>0</v>
      </c>
      <c r="P106" s="14"/>
      <c r="Q106" s="14"/>
      <c r="R106" s="14" t="e">
        <f>#REF!-V106</f>
        <v>#REF!</v>
      </c>
      <c r="S106" s="36" t="e">
        <f>#REF!-W106</f>
        <v>#REF!</v>
      </c>
      <c r="T106" s="36" t="e">
        <f>#REF!-X106</f>
        <v>#REF!</v>
      </c>
      <c r="U106" s="36" t="e">
        <f>#REF!-Y106</f>
        <v>#REF!</v>
      </c>
      <c r="V106" s="14">
        <f t="shared" ref="V106" si="603">V107+V109+V111</f>
        <v>3688400</v>
      </c>
      <c r="W106" s="43">
        <f t="shared" ref="W106:AG106" si="604">W107+W109+W111</f>
        <v>0</v>
      </c>
      <c r="X106" s="43">
        <f t="shared" si="604"/>
        <v>3688400</v>
      </c>
      <c r="Y106" s="43">
        <f t="shared" si="604"/>
        <v>0</v>
      </c>
      <c r="Z106" s="14">
        <f t="shared" si="604"/>
        <v>0</v>
      </c>
      <c r="AA106" s="14">
        <f t="shared" ref="AA106:AC106" si="605">AA107+AA109+AA111</f>
        <v>0</v>
      </c>
      <c r="AB106" s="14">
        <f t="shared" si="605"/>
        <v>0</v>
      </c>
      <c r="AC106" s="14">
        <f t="shared" si="605"/>
        <v>0</v>
      </c>
      <c r="AD106" s="14">
        <f t="shared" si="604"/>
        <v>3688400</v>
      </c>
      <c r="AE106" s="14">
        <f t="shared" si="604"/>
        <v>0</v>
      </c>
      <c r="AF106" s="14">
        <f t="shared" si="604"/>
        <v>3688400</v>
      </c>
      <c r="AG106" s="14">
        <f t="shared" si="604"/>
        <v>0</v>
      </c>
      <c r="AH106" s="14">
        <f t="shared" ref="AH106:AO106" si="606">AH107+AH109+AH111</f>
        <v>0</v>
      </c>
      <c r="AI106" s="14">
        <f t="shared" si="606"/>
        <v>0</v>
      </c>
      <c r="AJ106" s="14">
        <f t="shared" si="606"/>
        <v>0</v>
      </c>
      <c r="AK106" s="14">
        <f t="shared" si="606"/>
        <v>0</v>
      </c>
      <c r="AL106" s="14">
        <f t="shared" si="606"/>
        <v>3688400</v>
      </c>
      <c r="AM106" s="14">
        <f t="shared" si="606"/>
        <v>0</v>
      </c>
      <c r="AN106" s="14">
        <f t="shared" si="606"/>
        <v>3688400</v>
      </c>
      <c r="AO106" s="14">
        <f t="shared" si="606"/>
        <v>0</v>
      </c>
      <c r="AP106" s="14">
        <f t="shared" ref="AP106:AW106" si="607">AP107+AP109+AP111</f>
        <v>0</v>
      </c>
      <c r="AQ106" s="14">
        <f t="shared" si="607"/>
        <v>0</v>
      </c>
      <c r="AR106" s="14">
        <f t="shared" si="607"/>
        <v>0</v>
      </c>
      <c r="AS106" s="14">
        <f t="shared" si="607"/>
        <v>0</v>
      </c>
      <c r="AT106" s="14">
        <f t="shared" si="607"/>
        <v>3688400</v>
      </c>
      <c r="AU106" s="14">
        <f t="shared" si="607"/>
        <v>0</v>
      </c>
      <c r="AV106" s="14">
        <f t="shared" si="607"/>
        <v>3688400</v>
      </c>
      <c r="AW106" s="14">
        <f t="shared" si="607"/>
        <v>0</v>
      </c>
      <c r="AX106" s="14">
        <f t="shared" ref="AX106:BU106" si="608">AX107+AX109+AX111</f>
        <v>3197500</v>
      </c>
      <c r="AY106" s="43">
        <f t="shared" si="608"/>
        <v>0</v>
      </c>
      <c r="AZ106" s="43">
        <f t="shared" si="608"/>
        <v>3197500</v>
      </c>
      <c r="BA106" s="43">
        <f t="shared" si="608"/>
        <v>0</v>
      </c>
      <c r="BB106" s="14">
        <f t="shared" si="608"/>
        <v>0</v>
      </c>
      <c r="BC106" s="14">
        <f t="shared" si="608"/>
        <v>0</v>
      </c>
      <c r="BD106" s="14">
        <f t="shared" si="608"/>
        <v>0</v>
      </c>
      <c r="BE106" s="14">
        <f t="shared" si="608"/>
        <v>0</v>
      </c>
      <c r="BF106" s="14">
        <f t="shared" si="608"/>
        <v>3197500</v>
      </c>
      <c r="BG106" s="14">
        <f t="shared" si="608"/>
        <v>0</v>
      </c>
      <c r="BH106" s="14">
        <f t="shared" si="608"/>
        <v>3197500</v>
      </c>
      <c r="BI106" s="14">
        <f t="shared" si="608"/>
        <v>0</v>
      </c>
      <c r="BJ106" s="14">
        <f t="shared" ref="BJ106:BQ106" si="609">BJ107+BJ109+BJ111</f>
        <v>0</v>
      </c>
      <c r="BK106" s="14">
        <f t="shared" si="609"/>
        <v>0</v>
      </c>
      <c r="BL106" s="14">
        <f t="shared" si="609"/>
        <v>0</v>
      </c>
      <c r="BM106" s="14">
        <f t="shared" si="609"/>
        <v>0</v>
      </c>
      <c r="BN106" s="14">
        <f t="shared" si="609"/>
        <v>3197500</v>
      </c>
      <c r="BO106" s="14">
        <f t="shared" si="609"/>
        <v>0</v>
      </c>
      <c r="BP106" s="14">
        <f t="shared" si="609"/>
        <v>3197500</v>
      </c>
      <c r="BQ106" s="14">
        <f t="shared" si="609"/>
        <v>0</v>
      </c>
      <c r="BR106" s="14">
        <f t="shared" si="608"/>
        <v>3197500</v>
      </c>
      <c r="BS106" s="43">
        <f t="shared" si="608"/>
        <v>0</v>
      </c>
      <c r="BT106" s="43">
        <f t="shared" si="608"/>
        <v>3197500</v>
      </c>
      <c r="BU106" s="43">
        <f t="shared" si="608"/>
        <v>0</v>
      </c>
      <c r="BV106" s="14">
        <f t="shared" ref="BV106:CC106" si="610">BV107+BV109+BV111</f>
        <v>0</v>
      </c>
      <c r="BW106" s="14">
        <f t="shared" si="610"/>
        <v>0</v>
      </c>
      <c r="BX106" s="14">
        <f t="shared" si="610"/>
        <v>0</v>
      </c>
      <c r="BY106" s="14">
        <f t="shared" si="610"/>
        <v>0</v>
      </c>
      <c r="BZ106" s="14">
        <f t="shared" si="610"/>
        <v>3197500</v>
      </c>
      <c r="CA106" s="14">
        <f t="shared" si="610"/>
        <v>0</v>
      </c>
      <c r="CB106" s="14">
        <f t="shared" si="610"/>
        <v>3197500</v>
      </c>
      <c r="CC106" s="14">
        <f t="shared" si="610"/>
        <v>0</v>
      </c>
      <c r="CD106" s="14">
        <f t="shared" ref="CD106:CK106" si="611">CD107+CD109+CD111</f>
        <v>0</v>
      </c>
      <c r="CE106" s="14">
        <f t="shared" si="611"/>
        <v>0</v>
      </c>
      <c r="CF106" s="14">
        <f t="shared" si="611"/>
        <v>0</v>
      </c>
      <c r="CG106" s="14">
        <f t="shared" si="611"/>
        <v>0</v>
      </c>
      <c r="CH106" s="14">
        <f t="shared" si="611"/>
        <v>3197500</v>
      </c>
      <c r="CI106" s="14">
        <f t="shared" si="611"/>
        <v>0</v>
      </c>
      <c r="CJ106" s="14">
        <f t="shared" si="611"/>
        <v>3197500</v>
      </c>
      <c r="CK106" s="14">
        <f t="shared" si="611"/>
        <v>0</v>
      </c>
    </row>
    <row r="107" spans="1:89" ht="60.75" customHeight="1" x14ac:dyDescent="0.25">
      <c r="A107" s="116" t="s">
        <v>15</v>
      </c>
      <c r="B107" s="116"/>
      <c r="C107" s="116"/>
      <c r="D107" s="116"/>
      <c r="E107" s="37">
        <v>851</v>
      </c>
      <c r="F107" s="2" t="s">
        <v>45</v>
      </c>
      <c r="G107" s="3" t="s">
        <v>90</v>
      </c>
      <c r="H107" s="3" t="s">
        <v>317</v>
      </c>
      <c r="I107" s="2" t="s">
        <v>17</v>
      </c>
      <c r="J107" s="14">
        <f t="shared" ref="J107:M107" si="612">J108</f>
        <v>172650</v>
      </c>
      <c r="K107" s="14">
        <f t="shared" si="612"/>
        <v>0</v>
      </c>
      <c r="L107" s="14">
        <f t="shared" si="612"/>
        <v>172650</v>
      </c>
      <c r="M107" s="14">
        <f t="shared" si="612"/>
        <v>0</v>
      </c>
      <c r="N107" s="14">
        <v>0</v>
      </c>
      <c r="O107" s="14">
        <v>0</v>
      </c>
      <c r="P107" s="14"/>
      <c r="Q107" s="14"/>
      <c r="R107" s="14" t="e">
        <f>#REF!-V107</f>
        <v>#REF!</v>
      </c>
      <c r="S107" s="36" t="e">
        <f>#REF!-W107</f>
        <v>#REF!</v>
      </c>
      <c r="T107" s="36" t="e">
        <f>#REF!-X107</f>
        <v>#REF!</v>
      </c>
      <c r="U107" s="36" t="e">
        <f>#REF!-Y107</f>
        <v>#REF!</v>
      </c>
      <c r="V107" s="14">
        <f t="shared" ref="V107:CG107" si="613">V108</f>
        <v>2659500</v>
      </c>
      <c r="W107" s="43">
        <f t="shared" si="613"/>
        <v>0</v>
      </c>
      <c r="X107" s="43">
        <f t="shared" si="613"/>
        <v>2659500</v>
      </c>
      <c r="Y107" s="43">
        <f t="shared" si="613"/>
        <v>0</v>
      </c>
      <c r="Z107" s="14">
        <f t="shared" si="613"/>
        <v>0</v>
      </c>
      <c r="AA107" s="14">
        <f t="shared" si="613"/>
        <v>0</v>
      </c>
      <c r="AB107" s="14">
        <f t="shared" si="613"/>
        <v>0</v>
      </c>
      <c r="AC107" s="14">
        <f t="shared" si="613"/>
        <v>0</v>
      </c>
      <c r="AD107" s="14">
        <f t="shared" si="613"/>
        <v>2659500</v>
      </c>
      <c r="AE107" s="14">
        <f t="shared" si="613"/>
        <v>0</v>
      </c>
      <c r="AF107" s="14">
        <f t="shared" si="613"/>
        <v>2659500</v>
      </c>
      <c r="AG107" s="14">
        <f t="shared" si="613"/>
        <v>0</v>
      </c>
      <c r="AH107" s="14">
        <f t="shared" si="613"/>
        <v>0</v>
      </c>
      <c r="AI107" s="14">
        <f t="shared" si="613"/>
        <v>0</v>
      </c>
      <c r="AJ107" s="14">
        <f t="shared" si="613"/>
        <v>0</v>
      </c>
      <c r="AK107" s="14">
        <f t="shared" si="613"/>
        <v>0</v>
      </c>
      <c r="AL107" s="14">
        <f t="shared" si="613"/>
        <v>2659500</v>
      </c>
      <c r="AM107" s="14">
        <f t="shared" si="613"/>
        <v>0</v>
      </c>
      <c r="AN107" s="14">
        <f t="shared" si="613"/>
        <v>2659500</v>
      </c>
      <c r="AO107" s="14">
        <f t="shared" si="613"/>
        <v>0</v>
      </c>
      <c r="AP107" s="14">
        <f t="shared" si="613"/>
        <v>0</v>
      </c>
      <c r="AQ107" s="14">
        <f t="shared" si="613"/>
        <v>0</v>
      </c>
      <c r="AR107" s="14">
        <f t="shared" si="613"/>
        <v>0</v>
      </c>
      <c r="AS107" s="14">
        <f t="shared" si="613"/>
        <v>0</v>
      </c>
      <c r="AT107" s="14">
        <f t="shared" si="613"/>
        <v>2659500</v>
      </c>
      <c r="AU107" s="14">
        <f t="shared" si="613"/>
        <v>0</v>
      </c>
      <c r="AV107" s="14">
        <f t="shared" si="613"/>
        <v>2659500</v>
      </c>
      <c r="AW107" s="14">
        <f t="shared" si="613"/>
        <v>0</v>
      </c>
      <c r="AX107" s="14">
        <f t="shared" si="613"/>
        <v>2659500</v>
      </c>
      <c r="AY107" s="43">
        <f t="shared" si="613"/>
        <v>0</v>
      </c>
      <c r="AZ107" s="43">
        <f t="shared" si="613"/>
        <v>2659500</v>
      </c>
      <c r="BA107" s="43">
        <f t="shared" si="613"/>
        <v>0</v>
      </c>
      <c r="BB107" s="14">
        <f t="shared" si="613"/>
        <v>0</v>
      </c>
      <c r="BC107" s="14">
        <f t="shared" si="613"/>
        <v>0</v>
      </c>
      <c r="BD107" s="14">
        <f t="shared" si="613"/>
        <v>0</v>
      </c>
      <c r="BE107" s="14">
        <f t="shared" si="613"/>
        <v>0</v>
      </c>
      <c r="BF107" s="14">
        <f t="shared" si="613"/>
        <v>2659500</v>
      </c>
      <c r="BG107" s="14">
        <f t="shared" si="613"/>
        <v>0</v>
      </c>
      <c r="BH107" s="14">
        <f t="shared" si="613"/>
        <v>2659500</v>
      </c>
      <c r="BI107" s="14">
        <f t="shared" si="613"/>
        <v>0</v>
      </c>
      <c r="BJ107" s="14">
        <f t="shared" si="613"/>
        <v>0</v>
      </c>
      <c r="BK107" s="14">
        <f t="shared" si="613"/>
        <v>0</v>
      </c>
      <c r="BL107" s="14">
        <f t="shared" si="613"/>
        <v>0</v>
      </c>
      <c r="BM107" s="14">
        <f t="shared" si="613"/>
        <v>0</v>
      </c>
      <c r="BN107" s="14">
        <f t="shared" si="613"/>
        <v>2659500</v>
      </c>
      <c r="BO107" s="14">
        <f t="shared" si="613"/>
        <v>0</v>
      </c>
      <c r="BP107" s="14">
        <f t="shared" si="613"/>
        <v>2659500</v>
      </c>
      <c r="BQ107" s="14">
        <f t="shared" si="613"/>
        <v>0</v>
      </c>
      <c r="BR107" s="14">
        <f t="shared" si="613"/>
        <v>2659500</v>
      </c>
      <c r="BS107" s="43">
        <f t="shared" si="613"/>
        <v>0</v>
      </c>
      <c r="BT107" s="43">
        <f t="shared" si="613"/>
        <v>2659500</v>
      </c>
      <c r="BU107" s="43">
        <f t="shared" si="613"/>
        <v>0</v>
      </c>
      <c r="BV107" s="14">
        <f t="shared" si="613"/>
        <v>0</v>
      </c>
      <c r="BW107" s="14">
        <f t="shared" si="613"/>
        <v>0</v>
      </c>
      <c r="BX107" s="14">
        <f t="shared" si="613"/>
        <v>0</v>
      </c>
      <c r="BY107" s="14">
        <f t="shared" si="613"/>
        <v>0</v>
      </c>
      <c r="BZ107" s="14">
        <f t="shared" si="613"/>
        <v>2659500</v>
      </c>
      <c r="CA107" s="14">
        <f t="shared" si="613"/>
        <v>0</v>
      </c>
      <c r="CB107" s="14">
        <f t="shared" si="613"/>
        <v>2659500</v>
      </c>
      <c r="CC107" s="14">
        <f t="shared" si="613"/>
        <v>0</v>
      </c>
      <c r="CD107" s="14">
        <f t="shared" si="613"/>
        <v>0</v>
      </c>
      <c r="CE107" s="14">
        <f t="shared" si="613"/>
        <v>0</v>
      </c>
      <c r="CF107" s="14">
        <f t="shared" si="613"/>
        <v>0</v>
      </c>
      <c r="CG107" s="14">
        <f t="shared" si="613"/>
        <v>0</v>
      </c>
      <c r="CH107" s="14">
        <f t="shared" ref="CH107:CK107" si="614">CH108</f>
        <v>2659500</v>
      </c>
      <c r="CI107" s="14">
        <f t="shared" si="614"/>
        <v>0</v>
      </c>
      <c r="CJ107" s="14">
        <f t="shared" si="614"/>
        <v>2659500</v>
      </c>
      <c r="CK107" s="14">
        <f t="shared" si="614"/>
        <v>0</v>
      </c>
    </row>
    <row r="108" spans="1:89" x14ac:dyDescent="0.25">
      <c r="A108" s="116" t="s">
        <v>7</v>
      </c>
      <c r="B108" s="116"/>
      <c r="C108" s="116"/>
      <c r="D108" s="116"/>
      <c r="E108" s="37">
        <v>851</v>
      </c>
      <c r="F108" s="2" t="s">
        <v>45</v>
      </c>
      <c r="G108" s="3" t="s">
        <v>90</v>
      </c>
      <c r="H108" s="3" t="s">
        <v>317</v>
      </c>
      <c r="I108" s="2" t="s">
        <v>50</v>
      </c>
      <c r="J108" s="43">
        <v>172650</v>
      </c>
      <c r="K108" s="43"/>
      <c r="L108" s="43">
        <f>J108</f>
        <v>172650</v>
      </c>
      <c r="M108" s="43"/>
      <c r="N108" s="14">
        <v>0</v>
      </c>
      <c r="O108" s="14">
        <v>0</v>
      </c>
      <c r="P108" s="77"/>
      <c r="Q108" s="77"/>
      <c r="R108" s="14" t="e">
        <f>#REF!-V108</f>
        <v>#REF!</v>
      </c>
      <c r="S108" s="36" t="e">
        <f>#REF!-W108</f>
        <v>#REF!</v>
      </c>
      <c r="T108" s="36" t="e">
        <f>#REF!-X108</f>
        <v>#REF!</v>
      </c>
      <c r="U108" s="36" t="e">
        <f>#REF!-Y108</f>
        <v>#REF!</v>
      </c>
      <c r="V108" s="14">
        <v>2659500</v>
      </c>
      <c r="W108" s="43"/>
      <c r="X108" s="43">
        <f>V108</f>
        <v>2659500</v>
      </c>
      <c r="Y108" s="43"/>
      <c r="Z108" s="14"/>
      <c r="AA108" s="43"/>
      <c r="AB108" s="43">
        <f>Z108</f>
        <v>0</v>
      </c>
      <c r="AC108" s="43"/>
      <c r="AD108" s="14">
        <f>V108+Z108</f>
        <v>2659500</v>
      </c>
      <c r="AE108" s="77">
        <f>W108+AA108</f>
        <v>0</v>
      </c>
      <c r="AF108" s="77">
        <f>X108+AB108</f>
        <v>2659500</v>
      </c>
      <c r="AG108" s="77">
        <f>Y108+AC108</f>
        <v>0</v>
      </c>
      <c r="AH108" s="14"/>
      <c r="AI108" s="43"/>
      <c r="AJ108" s="43">
        <f>AH108</f>
        <v>0</v>
      </c>
      <c r="AK108" s="43"/>
      <c r="AL108" s="14">
        <f>AD108+AH108</f>
        <v>2659500</v>
      </c>
      <c r="AM108" s="77">
        <f>AE108+AI108</f>
        <v>0</v>
      </c>
      <c r="AN108" s="77">
        <f>AF108+AJ108</f>
        <v>2659500</v>
      </c>
      <c r="AO108" s="77">
        <f>AG108+AK108</f>
        <v>0</v>
      </c>
      <c r="AP108" s="14"/>
      <c r="AQ108" s="43"/>
      <c r="AR108" s="43">
        <f>AP108</f>
        <v>0</v>
      </c>
      <c r="AS108" s="43"/>
      <c r="AT108" s="14">
        <f>AL108+AP108</f>
        <v>2659500</v>
      </c>
      <c r="AU108" s="77">
        <f>AM108+AQ108</f>
        <v>0</v>
      </c>
      <c r="AV108" s="77">
        <f>AN108+AR108</f>
        <v>2659500</v>
      </c>
      <c r="AW108" s="77">
        <f>AO108+AS108</f>
        <v>0</v>
      </c>
      <c r="AX108" s="14">
        <v>2659500</v>
      </c>
      <c r="AY108" s="43"/>
      <c r="AZ108" s="43">
        <f>AX108</f>
        <v>2659500</v>
      </c>
      <c r="BA108" s="43"/>
      <c r="BB108" s="43"/>
      <c r="BC108" s="43"/>
      <c r="BD108" s="43">
        <f>BB108</f>
        <v>0</v>
      </c>
      <c r="BE108" s="43"/>
      <c r="BF108" s="14">
        <f t="shared" ref="BF108" si="615">AX108+BB108</f>
        <v>2659500</v>
      </c>
      <c r="BG108" s="77">
        <f t="shared" ref="BG108" si="616">AY108+BC108</f>
        <v>0</v>
      </c>
      <c r="BH108" s="77">
        <f t="shared" ref="BH108" si="617">AZ108+BD108</f>
        <v>2659500</v>
      </c>
      <c r="BI108" s="77">
        <f t="shared" ref="BI108" si="618">BA108+BE108</f>
        <v>0</v>
      </c>
      <c r="BJ108" s="43"/>
      <c r="BK108" s="43"/>
      <c r="BL108" s="43">
        <f>BJ108</f>
        <v>0</v>
      </c>
      <c r="BM108" s="43"/>
      <c r="BN108" s="14">
        <f t="shared" ref="BN108" si="619">BF108+BJ108</f>
        <v>2659500</v>
      </c>
      <c r="BO108" s="77">
        <f t="shared" ref="BO108" si="620">BG108+BK108</f>
        <v>0</v>
      </c>
      <c r="BP108" s="77">
        <f t="shared" ref="BP108" si="621">BH108+BL108</f>
        <v>2659500</v>
      </c>
      <c r="BQ108" s="77">
        <f t="shared" ref="BQ108" si="622">BI108+BM108</f>
        <v>0</v>
      </c>
      <c r="BR108" s="14">
        <v>2659500</v>
      </c>
      <c r="BS108" s="43"/>
      <c r="BT108" s="43">
        <f>BR108</f>
        <v>2659500</v>
      </c>
      <c r="BU108" s="43"/>
      <c r="BV108" s="43"/>
      <c r="BW108" s="43"/>
      <c r="BX108" s="43">
        <f>BV108</f>
        <v>0</v>
      </c>
      <c r="BY108" s="43"/>
      <c r="BZ108" s="14">
        <f t="shared" ref="BZ108" si="623">BR108+BV108</f>
        <v>2659500</v>
      </c>
      <c r="CA108" s="77">
        <f t="shared" ref="CA108" si="624">BS108+BW108</f>
        <v>0</v>
      </c>
      <c r="CB108" s="77">
        <f t="shared" ref="CB108" si="625">BT108+BX108</f>
        <v>2659500</v>
      </c>
      <c r="CC108" s="77">
        <f t="shared" ref="CC108" si="626">BU108+BY108</f>
        <v>0</v>
      </c>
      <c r="CD108" s="43"/>
      <c r="CE108" s="43"/>
      <c r="CF108" s="43">
        <f>CD108</f>
        <v>0</v>
      </c>
      <c r="CG108" s="43"/>
      <c r="CH108" s="14">
        <f t="shared" ref="CH108" si="627">BZ108+CD108</f>
        <v>2659500</v>
      </c>
      <c r="CI108" s="77">
        <f t="shared" ref="CI108" si="628">CA108+CE108</f>
        <v>0</v>
      </c>
      <c r="CJ108" s="77">
        <f t="shared" ref="CJ108" si="629">CB108+CF108</f>
        <v>2659500</v>
      </c>
      <c r="CK108" s="77">
        <f t="shared" ref="CK108" si="630">CC108+CG108</f>
        <v>0</v>
      </c>
    </row>
    <row r="109" spans="1:89" ht="30" hidden="1" x14ac:dyDescent="0.25">
      <c r="A109" s="116" t="s">
        <v>20</v>
      </c>
      <c r="B109" s="114"/>
      <c r="C109" s="114"/>
      <c r="D109" s="114"/>
      <c r="E109" s="37">
        <v>851</v>
      </c>
      <c r="F109" s="2" t="s">
        <v>45</v>
      </c>
      <c r="G109" s="3" t="s">
        <v>90</v>
      </c>
      <c r="H109" s="3" t="s">
        <v>317</v>
      </c>
      <c r="I109" s="2" t="s">
        <v>21</v>
      </c>
      <c r="J109" s="14">
        <f t="shared" ref="J109:M109" si="631">J110</f>
        <v>0</v>
      </c>
      <c r="K109" s="14">
        <f t="shared" si="631"/>
        <v>0</v>
      </c>
      <c r="L109" s="14">
        <f t="shared" si="631"/>
        <v>0</v>
      </c>
      <c r="M109" s="14">
        <f t="shared" si="631"/>
        <v>0</v>
      </c>
      <c r="N109" s="14">
        <v>0</v>
      </c>
      <c r="O109" s="14">
        <v>0</v>
      </c>
      <c r="P109" s="14"/>
      <c r="Q109" s="14"/>
      <c r="R109" s="14" t="e">
        <f>#REF!-V109</f>
        <v>#REF!</v>
      </c>
      <c r="S109" s="36" t="e">
        <f>#REF!-W109</f>
        <v>#REF!</v>
      </c>
      <c r="T109" s="36" t="e">
        <f>#REF!-X109</f>
        <v>#REF!</v>
      </c>
      <c r="U109" s="36" t="e">
        <f>#REF!-Y109</f>
        <v>#REF!</v>
      </c>
      <c r="V109" s="14">
        <f t="shared" ref="V109:CG109" si="632">V110</f>
        <v>1002500</v>
      </c>
      <c r="W109" s="43">
        <f t="shared" si="632"/>
        <v>0</v>
      </c>
      <c r="X109" s="43">
        <f t="shared" si="632"/>
        <v>1002500</v>
      </c>
      <c r="Y109" s="43">
        <f t="shared" si="632"/>
        <v>0</v>
      </c>
      <c r="Z109" s="14">
        <f t="shared" si="632"/>
        <v>0</v>
      </c>
      <c r="AA109" s="14">
        <f t="shared" si="632"/>
        <v>0</v>
      </c>
      <c r="AB109" s="14">
        <f t="shared" si="632"/>
        <v>0</v>
      </c>
      <c r="AC109" s="14">
        <f t="shared" si="632"/>
        <v>0</v>
      </c>
      <c r="AD109" s="14">
        <f t="shared" si="632"/>
        <v>1002500</v>
      </c>
      <c r="AE109" s="14">
        <f t="shared" si="632"/>
        <v>0</v>
      </c>
      <c r="AF109" s="14">
        <f t="shared" si="632"/>
        <v>1002500</v>
      </c>
      <c r="AG109" s="14">
        <f t="shared" si="632"/>
        <v>0</v>
      </c>
      <c r="AH109" s="14">
        <f t="shared" si="632"/>
        <v>0</v>
      </c>
      <c r="AI109" s="14">
        <f t="shared" si="632"/>
        <v>0</v>
      </c>
      <c r="AJ109" s="14">
        <f t="shared" si="632"/>
        <v>0</v>
      </c>
      <c r="AK109" s="14">
        <f t="shared" si="632"/>
        <v>0</v>
      </c>
      <c r="AL109" s="14">
        <f t="shared" si="632"/>
        <v>1002500</v>
      </c>
      <c r="AM109" s="14">
        <f t="shared" si="632"/>
        <v>0</v>
      </c>
      <c r="AN109" s="14">
        <f t="shared" si="632"/>
        <v>1002500</v>
      </c>
      <c r="AO109" s="14">
        <f t="shared" si="632"/>
        <v>0</v>
      </c>
      <c r="AP109" s="14">
        <f t="shared" si="632"/>
        <v>0</v>
      </c>
      <c r="AQ109" s="14">
        <f t="shared" si="632"/>
        <v>0</v>
      </c>
      <c r="AR109" s="14">
        <f t="shared" si="632"/>
        <v>0</v>
      </c>
      <c r="AS109" s="14">
        <f t="shared" si="632"/>
        <v>0</v>
      </c>
      <c r="AT109" s="14">
        <f t="shared" si="632"/>
        <v>1002500</v>
      </c>
      <c r="AU109" s="14">
        <f t="shared" si="632"/>
        <v>0</v>
      </c>
      <c r="AV109" s="14">
        <f t="shared" si="632"/>
        <v>1002500</v>
      </c>
      <c r="AW109" s="14">
        <f t="shared" si="632"/>
        <v>0</v>
      </c>
      <c r="AX109" s="14">
        <f t="shared" si="632"/>
        <v>520000</v>
      </c>
      <c r="AY109" s="43">
        <f t="shared" si="632"/>
        <v>0</v>
      </c>
      <c r="AZ109" s="43">
        <f t="shared" si="632"/>
        <v>520000</v>
      </c>
      <c r="BA109" s="43">
        <f t="shared" si="632"/>
        <v>0</v>
      </c>
      <c r="BB109" s="14">
        <f t="shared" si="632"/>
        <v>0</v>
      </c>
      <c r="BC109" s="14">
        <f t="shared" si="632"/>
        <v>0</v>
      </c>
      <c r="BD109" s="14">
        <f t="shared" si="632"/>
        <v>0</v>
      </c>
      <c r="BE109" s="14">
        <f t="shared" si="632"/>
        <v>0</v>
      </c>
      <c r="BF109" s="14">
        <f t="shared" si="632"/>
        <v>520000</v>
      </c>
      <c r="BG109" s="14">
        <f t="shared" si="632"/>
        <v>0</v>
      </c>
      <c r="BH109" s="14">
        <f t="shared" si="632"/>
        <v>520000</v>
      </c>
      <c r="BI109" s="14">
        <f t="shared" si="632"/>
        <v>0</v>
      </c>
      <c r="BJ109" s="14">
        <f t="shared" si="632"/>
        <v>0</v>
      </c>
      <c r="BK109" s="14">
        <f t="shared" si="632"/>
        <v>0</v>
      </c>
      <c r="BL109" s="14">
        <f t="shared" si="632"/>
        <v>0</v>
      </c>
      <c r="BM109" s="14">
        <f t="shared" si="632"/>
        <v>0</v>
      </c>
      <c r="BN109" s="14">
        <f t="shared" si="632"/>
        <v>520000</v>
      </c>
      <c r="BO109" s="14">
        <f t="shared" si="632"/>
        <v>0</v>
      </c>
      <c r="BP109" s="14">
        <f t="shared" si="632"/>
        <v>520000</v>
      </c>
      <c r="BQ109" s="14">
        <f t="shared" si="632"/>
        <v>0</v>
      </c>
      <c r="BR109" s="14">
        <f t="shared" si="632"/>
        <v>520000</v>
      </c>
      <c r="BS109" s="43">
        <f t="shared" si="632"/>
        <v>0</v>
      </c>
      <c r="BT109" s="43">
        <f t="shared" si="632"/>
        <v>520000</v>
      </c>
      <c r="BU109" s="43">
        <f t="shared" si="632"/>
        <v>0</v>
      </c>
      <c r="BV109" s="14">
        <f t="shared" si="632"/>
        <v>0</v>
      </c>
      <c r="BW109" s="14">
        <f t="shared" si="632"/>
        <v>0</v>
      </c>
      <c r="BX109" s="14">
        <f t="shared" si="632"/>
        <v>0</v>
      </c>
      <c r="BY109" s="14">
        <f t="shared" si="632"/>
        <v>0</v>
      </c>
      <c r="BZ109" s="14">
        <f t="shared" si="632"/>
        <v>520000</v>
      </c>
      <c r="CA109" s="14">
        <f t="shared" si="632"/>
        <v>0</v>
      </c>
      <c r="CB109" s="14">
        <f t="shared" si="632"/>
        <v>520000</v>
      </c>
      <c r="CC109" s="14">
        <f t="shared" si="632"/>
        <v>0</v>
      </c>
      <c r="CD109" s="14">
        <f t="shared" si="632"/>
        <v>0</v>
      </c>
      <c r="CE109" s="14">
        <f t="shared" si="632"/>
        <v>0</v>
      </c>
      <c r="CF109" s="14">
        <f t="shared" si="632"/>
        <v>0</v>
      </c>
      <c r="CG109" s="14">
        <f t="shared" si="632"/>
        <v>0</v>
      </c>
      <c r="CH109" s="14">
        <f t="shared" ref="CH109:CK109" si="633">CH110</f>
        <v>520000</v>
      </c>
      <c r="CI109" s="14">
        <f t="shared" si="633"/>
        <v>0</v>
      </c>
      <c r="CJ109" s="14">
        <f t="shared" si="633"/>
        <v>520000</v>
      </c>
      <c r="CK109" s="14">
        <f t="shared" si="633"/>
        <v>0</v>
      </c>
    </row>
    <row r="110" spans="1:89" ht="30" hidden="1" x14ac:dyDescent="0.25">
      <c r="A110" s="116" t="s">
        <v>9</v>
      </c>
      <c r="B110" s="116"/>
      <c r="C110" s="116"/>
      <c r="D110" s="116"/>
      <c r="E110" s="37">
        <v>851</v>
      </c>
      <c r="F110" s="2" t="s">
        <v>45</v>
      </c>
      <c r="G110" s="3" t="s">
        <v>90</v>
      </c>
      <c r="H110" s="3" t="s">
        <v>317</v>
      </c>
      <c r="I110" s="2" t="s">
        <v>22</v>
      </c>
      <c r="J110" s="43"/>
      <c r="K110" s="43"/>
      <c r="L110" s="43"/>
      <c r="M110" s="43"/>
      <c r="N110" s="14">
        <v>0</v>
      </c>
      <c r="O110" s="14">
        <v>0</v>
      </c>
      <c r="P110" s="77"/>
      <c r="Q110" s="77"/>
      <c r="R110" s="14" t="e">
        <f>#REF!-V110</f>
        <v>#REF!</v>
      </c>
      <c r="S110" s="36" t="e">
        <f>#REF!-W110</f>
        <v>#REF!</v>
      </c>
      <c r="T110" s="36" t="e">
        <f>#REF!-X110</f>
        <v>#REF!</v>
      </c>
      <c r="U110" s="36" t="e">
        <f>#REF!-Y110</f>
        <v>#REF!</v>
      </c>
      <c r="V110" s="14">
        <v>1002500</v>
      </c>
      <c r="W110" s="43"/>
      <c r="X110" s="43">
        <f>V110</f>
        <v>1002500</v>
      </c>
      <c r="Y110" s="43"/>
      <c r="Z110" s="14"/>
      <c r="AA110" s="43"/>
      <c r="AB110" s="43">
        <f>Z110</f>
        <v>0</v>
      </c>
      <c r="AC110" s="43"/>
      <c r="AD110" s="14">
        <f>V110+Z110</f>
        <v>1002500</v>
      </c>
      <c r="AE110" s="77">
        <f>W110+AA110</f>
        <v>0</v>
      </c>
      <c r="AF110" s="77">
        <f>X110+AB110</f>
        <v>1002500</v>
      </c>
      <c r="AG110" s="77">
        <f>Y110+AC110</f>
        <v>0</v>
      </c>
      <c r="AH110" s="14"/>
      <c r="AI110" s="43"/>
      <c r="AJ110" s="43">
        <f>AH110</f>
        <v>0</v>
      </c>
      <c r="AK110" s="43"/>
      <c r="AL110" s="14">
        <f>AD110+AH110</f>
        <v>1002500</v>
      </c>
      <c r="AM110" s="77">
        <f>AE110+AI110</f>
        <v>0</v>
      </c>
      <c r="AN110" s="77">
        <f>AF110+AJ110</f>
        <v>1002500</v>
      </c>
      <c r="AO110" s="77">
        <f>AG110+AK110</f>
        <v>0</v>
      </c>
      <c r="AP110" s="14"/>
      <c r="AQ110" s="43"/>
      <c r="AR110" s="43">
        <f>AP110</f>
        <v>0</v>
      </c>
      <c r="AS110" s="43"/>
      <c r="AT110" s="14">
        <f>AL110+AP110</f>
        <v>1002500</v>
      </c>
      <c r="AU110" s="77">
        <f>AM110+AQ110</f>
        <v>0</v>
      </c>
      <c r="AV110" s="77">
        <f>AN110+AR110</f>
        <v>1002500</v>
      </c>
      <c r="AW110" s="77">
        <f>AO110+AS110</f>
        <v>0</v>
      </c>
      <c r="AX110" s="14">
        <v>520000</v>
      </c>
      <c r="AY110" s="43"/>
      <c r="AZ110" s="43">
        <f>AX110</f>
        <v>520000</v>
      </c>
      <c r="BA110" s="43"/>
      <c r="BB110" s="43"/>
      <c r="BC110" s="43"/>
      <c r="BD110" s="43">
        <f>BB110</f>
        <v>0</v>
      </c>
      <c r="BE110" s="43"/>
      <c r="BF110" s="14">
        <f t="shared" ref="BF110" si="634">AX110+BB110</f>
        <v>520000</v>
      </c>
      <c r="BG110" s="77">
        <f t="shared" ref="BG110" si="635">AY110+BC110</f>
        <v>0</v>
      </c>
      <c r="BH110" s="77">
        <f t="shared" ref="BH110" si="636">AZ110+BD110</f>
        <v>520000</v>
      </c>
      <c r="BI110" s="77">
        <f t="shared" ref="BI110" si="637">BA110+BE110</f>
        <v>0</v>
      </c>
      <c r="BJ110" s="43"/>
      <c r="BK110" s="43"/>
      <c r="BL110" s="43">
        <f>BJ110</f>
        <v>0</v>
      </c>
      <c r="BM110" s="43"/>
      <c r="BN110" s="14">
        <f t="shared" ref="BN110" si="638">BF110+BJ110</f>
        <v>520000</v>
      </c>
      <c r="BO110" s="77">
        <f t="shared" ref="BO110" si="639">BG110+BK110</f>
        <v>0</v>
      </c>
      <c r="BP110" s="77">
        <f t="shared" ref="BP110" si="640">BH110+BL110</f>
        <v>520000</v>
      </c>
      <c r="BQ110" s="77">
        <f t="shared" ref="BQ110" si="641">BI110+BM110</f>
        <v>0</v>
      </c>
      <c r="BR110" s="14">
        <v>520000</v>
      </c>
      <c r="BS110" s="43"/>
      <c r="BT110" s="43">
        <f>BR110</f>
        <v>520000</v>
      </c>
      <c r="BU110" s="43"/>
      <c r="BV110" s="43"/>
      <c r="BW110" s="43"/>
      <c r="BX110" s="43">
        <f>BV110</f>
        <v>0</v>
      </c>
      <c r="BY110" s="43"/>
      <c r="BZ110" s="14">
        <f t="shared" ref="BZ110" si="642">BR110+BV110</f>
        <v>520000</v>
      </c>
      <c r="CA110" s="77">
        <f t="shared" ref="CA110" si="643">BS110+BW110</f>
        <v>0</v>
      </c>
      <c r="CB110" s="77">
        <f t="shared" ref="CB110" si="644">BT110+BX110</f>
        <v>520000</v>
      </c>
      <c r="CC110" s="77">
        <f t="shared" ref="CC110" si="645">BU110+BY110</f>
        <v>0</v>
      </c>
      <c r="CD110" s="43"/>
      <c r="CE110" s="43"/>
      <c r="CF110" s="43">
        <f>CD110</f>
        <v>0</v>
      </c>
      <c r="CG110" s="43"/>
      <c r="CH110" s="14">
        <f t="shared" ref="CH110" si="646">BZ110+CD110</f>
        <v>520000</v>
      </c>
      <c r="CI110" s="77">
        <f t="shared" ref="CI110" si="647">CA110+CE110</f>
        <v>0</v>
      </c>
      <c r="CJ110" s="77">
        <f t="shared" ref="CJ110" si="648">CB110+CF110</f>
        <v>520000</v>
      </c>
      <c r="CK110" s="77">
        <f t="shared" ref="CK110" si="649">CC110+CG110</f>
        <v>0</v>
      </c>
    </row>
    <row r="111" spans="1:89" hidden="1" x14ac:dyDescent="0.25">
      <c r="A111" s="116" t="s">
        <v>23</v>
      </c>
      <c r="B111" s="116"/>
      <c r="C111" s="116"/>
      <c r="D111" s="116"/>
      <c r="E111" s="37">
        <v>851</v>
      </c>
      <c r="F111" s="2" t="s">
        <v>45</v>
      </c>
      <c r="G111" s="3" t="s">
        <v>90</v>
      </c>
      <c r="H111" s="3" t="s">
        <v>317</v>
      </c>
      <c r="I111" s="2" t="s">
        <v>24</v>
      </c>
      <c r="J111" s="14">
        <f t="shared" ref="J111:M111" si="650">J112</f>
        <v>0</v>
      </c>
      <c r="K111" s="14">
        <f t="shared" si="650"/>
        <v>0</v>
      </c>
      <c r="L111" s="14">
        <f t="shared" si="650"/>
        <v>0</v>
      </c>
      <c r="M111" s="14">
        <f t="shared" si="650"/>
        <v>0</v>
      </c>
      <c r="N111" s="14">
        <v>0</v>
      </c>
      <c r="O111" s="14">
        <v>0</v>
      </c>
      <c r="P111" s="14"/>
      <c r="Q111" s="14"/>
      <c r="R111" s="14" t="e">
        <f>#REF!-V111</f>
        <v>#REF!</v>
      </c>
      <c r="S111" s="36" t="e">
        <f>#REF!-W111</f>
        <v>#REF!</v>
      </c>
      <c r="T111" s="36" t="e">
        <f>#REF!-X111</f>
        <v>#REF!</v>
      </c>
      <c r="U111" s="36" t="e">
        <f>#REF!-Y111</f>
        <v>#REF!</v>
      </c>
      <c r="V111" s="14">
        <f t="shared" ref="V111:CG111" si="651">V112</f>
        <v>26400</v>
      </c>
      <c r="W111" s="43">
        <f t="shared" si="651"/>
        <v>0</v>
      </c>
      <c r="X111" s="43">
        <f t="shared" si="651"/>
        <v>26400</v>
      </c>
      <c r="Y111" s="43">
        <f t="shared" si="651"/>
        <v>0</v>
      </c>
      <c r="Z111" s="14">
        <f t="shared" si="651"/>
        <v>0</v>
      </c>
      <c r="AA111" s="14">
        <f t="shared" si="651"/>
        <v>0</v>
      </c>
      <c r="AB111" s="14">
        <f t="shared" si="651"/>
        <v>0</v>
      </c>
      <c r="AC111" s="14">
        <f t="shared" si="651"/>
        <v>0</v>
      </c>
      <c r="AD111" s="14">
        <f t="shared" si="651"/>
        <v>26400</v>
      </c>
      <c r="AE111" s="14">
        <f t="shared" si="651"/>
        <v>0</v>
      </c>
      <c r="AF111" s="14">
        <f t="shared" si="651"/>
        <v>26400</v>
      </c>
      <c r="AG111" s="14">
        <f t="shared" si="651"/>
        <v>0</v>
      </c>
      <c r="AH111" s="14">
        <f t="shared" si="651"/>
        <v>0</v>
      </c>
      <c r="AI111" s="14">
        <f t="shared" si="651"/>
        <v>0</v>
      </c>
      <c r="AJ111" s="14">
        <f t="shared" si="651"/>
        <v>0</v>
      </c>
      <c r="AK111" s="14">
        <f t="shared" si="651"/>
        <v>0</v>
      </c>
      <c r="AL111" s="14">
        <f t="shared" si="651"/>
        <v>26400</v>
      </c>
      <c r="AM111" s="14">
        <f t="shared" si="651"/>
        <v>0</v>
      </c>
      <c r="AN111" s="14">
        <f t="shared" si="651"/>
        <v>26400</v>
      </c>
      <c r="AO111" s="14">
        <f t="shared" si="651"/>
        <v>0</v>
      </c>
      <c r="AP111" s="14">
        <f t="shared" si="651"/>
        <v>0</v>
      </c>
      <c r="AQ111" s="14">
        <f t="shared" si="651"/>
        <v>0</v>
      </c>
      <c r="AR111" s="14">
        <f t="shared" si="651"/>
        <v>0</v>
      </c>
      <c r="AS111" s="14">
        <f t="shared" si="651"/>
        <v>0</v>
      </c>
      <c r="AT111" s="14">
        <f t="shared" si="651"/>
        <v>26400</v>
      </c>
      <c r="AU111" s="14">
        <f t="shared" si="651"/>
        <v>0</v>
      </c>
      <c r="AV111" s="14">
        <f t="shared" si="651"/>
        <v>26400</v>
      </c>
      <c r="AW111" s="14">
        <f t="shared" si="651"/>
        <v>0</v>
      </c>
      <c r="AX111" s="14">
        <f t="shared" si="651"/>
        <v>18000</v>
      </c>
      <c r="AY111" s="43">
        <f t="shared" si="651"/>
        <v>0</v>
      </c>
      <c r="AZ111" s="43">
        <f t="shared" si="651"/>
        <v>18000</v>
      </c>
      <c r="BA111" s="43">
        <f t="shared" si="651"/>
        <v>0</v>
      </c>
      <c r="BB111" s="14">
        <f t="shared" si="651"/>
        <v>0</v>
      </c>
      <c r="BC111" s="14">
        <f t="shared" si="651"/>
        <v>0</v>
      </c>
      <c r="BD111" s="14">
        <f t="shared" si="651"/>
        <v>0</v>
      </c>
      <c r="BE111" s="14">
        <f t="shared" si="651"/>
        <v>0</v>
      </c>
      <c r="BF111" s="14">
        <f t="shared" si="651"/>
        <v>18000</v>
      </c>
      <c r="BG111" s="14">
        <f t="shared" si="651"/>
        <v>0</v>
      </c>
      <c r="BH111" s="14">
        <f t="shared" si="651"/>
        <v>18000</v>
      </c>
      <c r="BI111" s="14">
        <f t="shared" si="651"/>
        <v>0</v>
      </c>
      <c r="BJ111" s="14">
        <f t="shared" si="651"/>
        <v>0</v>
      </c>
      <c r="BK111" s="14">
        <f t="shared" si="651"/>
        <v>0</v>
      </c>
      <c r="BL111" s="14">
        <f t="shared" si="651"/>
        <v>0</v>
      </c>
      <c r="BM111" s="14">
        <f t="shared" si="651"/>
        <v>0</v>
      </c>
      <c r="BN111" s="14">
        <f t="shared" si="651"/>
        <v>18000</v>
      </c>
      <c r="BO111" s="14">
        <f t="shared" si="651"/>
        <v>0</v>
      </c>
      <c r="BP111" s="14">
        <f t="shared" si="651"/>
        <v>18000</v>
      </c>
      <c r="BQ111" s="14">
        <f t="shared" si="651"/>
        <v>0</v>
      </c>
      <c r="BR111" s="14">
        <f t="shared" si="651"/>
        <v>18000</v>
      </c>
      <c r="BS111" s="43">
        <f t="shared" si="651"/>
        <v>0</v>
      </c>
      <c r="BT111" s="43">
        <f t="shared" si="651"/>
        <v>18000</v>
      </c>
      <c r="BU111" s="43">
        <f t="shared" si="651"/>
        <v>0</v>
      </c>
      <c r="BV111" s="14">
        <f t="shared" si="651"/>
        <v>0</v>
      </c>
      <c r="BW111" s="14">
        <f t="shared" si="651"/>
        <v>0</v>
      </c>
      <c r="BX111" s="14">
        <f t="shared" si="651"/>
        <v>0</v>
      </c>
      <c r="BY111" s="14">
        <f t="shared" si="651"/>
        <v>0</v>
      </c>
      <c r="BZ111" s="14">
        <f t="shared" si="651"/>
        <v>18000</v>
      </c>
      <c r="CA111" s="14">
        <f t="shared" si="651"/>
        <v>0</v>
      </c>
      <c r="CB111" s="14">
        <f t="shared" si="651"/>
        <v>18000</v>
      </c>
      <c r="CC111" s="14">
        <f t="shared" si="651"/>
        <v>0</v>
      </c>
      <c r="CD111" s="14">
        <f t="shared" si="651"/>
        <v>0</v>
      </c>
      <c r="CE111" s="14">
        <f t="shared" si="651"/>
        <v>0</v>
      </c>
      <c r="CF111" s="14">
        <f t="shared" si="651"/>
        <v>0</v>
      </c>
      <c r="CG111" s="14">
        <f t="shared" si="651"/>
        <v>0</v>
      </c>
      <c r="CH111" s="14">
        <f t="shared" ref="CH111:CK111" si="652">CH112</f>
        <v>18000</v>
      </c>
      <c r="CI111" s="14">
        <f t="shared" si="652"/>
        <v>0</v>
      </c>
      <c r="CJ111" s="14">
        <f t="shared" si="652"/>
        <v>18000</v>
      </c>
      <c r="CK111" s="14">
        <f t="shared" si="652"/>
        <v>0</v>
      </c>
    </row>
    <row r="112" spans="1:89" hidden="1" x14ac:dyDescent="0.25">
      <c r="A112" s="116" t="s">
        <v>25</v>
      </c>
      <c r="B112" s="116"/>
      <c r="C112" s="116"/>
      <c r="D112" s="116"/>
      <c r="E112" s="37">
        <v>851</v>
      </c>
      <c r="F112" s="2" t="s">
        <v>45</v>
      </c>
      <c r="G112" s="3" t="s">
        <v>90</v>
      </c>
      <c r="H112" s="3" t="s">
        <v>317</v>
      </c>
      <c r="I112" s="2" t="s">
        <v>26</v>
      </c>
      <c r="J112" s="43"/>
      <c r="K112" s="43"/>
      <c r="L112" s="43"/>
      <c r="M112" s="43"/>
      <c r="N112" s="14">
        <v>0</v>
      </c>
      <c r="O112" s="14">
        <v>0</v>
      </c>
      <c r="P112" s="77"/>
      <c r="Q112" s="77"/>
      <c r="R112" s="14" t="e">
        <f>#REF!-V112</f>
        <v>#REF!</v>
      </c>
      <c r="S112" s="36" t="e">
        <f>#REF!-W112</f>
        <v>#REF!</v>
      </c>
      <c r="T112" s="36" t="e">
        <f>#REF!-X112</f>
        <v>#REF!</v>
      </c>
      <c r="U112" s="36" t="e">
        <f>#REF!-Y112</f>
        <v>#REF!</v>
      </c>
      <c r="V112" s="14">
        <v>26400</v>
      </c>
      <c r="W112" s="43"/>
      <c r="X112" s="43">
        <f>V112</f>
        <v>26400</v>
      </c>
      <c r="Y112" s="43"/>
      <c r="Z112" s="14"/>
      <c r="AA112" s="43"/>
      <c r="AB112" s="43">
        <f>Z112</f>
        <v>0</v>
      </c>
      <c r="AC112" s="43"/>
      <c r="AD112" s="14">
        <f>V112+Z112</f>
        <v>26400</v>
      </c>
      <c r="AE112" s="77">
        <f>W112+AA112</f>
        <v>0</v>
      </c>
      <c r="AF112" s="77">
        <f>X112+AB112</f>
        <v>26400</v>
      </c>
      <c r="AG112" s="77">
        <f>Y112+AC112</f>
        <v>0</v>
      </c>
      <c r="AH112" s="14"/>
      <c r="AI112" s="43"/>
      <c r="AJ112" s="43">
        <f>AH112</f>
        <v>0</v>
      </c>
      <c r="AK112" s="43"/>
      <c r="AL112" s="14">
        <f>AD112+AH112</f>
        <v>26400</v>
      </c>
      <c r="AM112" s="77">
        <f>AE112+AI112</f>
        <v>0</v>
      </c>
      <c r="AN112" s="77">
        <f>AF112+AJ112</f>
        <v>26400</v>
      </c>
      <c r="AO112" s="77">
        <f>AG112+AK112</f>
        <v>0</v>
      </c>
      <c r="AP112" s="14"/>
      <c r="AQ112" s="43"/>
      <c r="AR112" s="43">
        <f>AP112</f>
        <v>0</v>
      </c>
      <c r="AS112" s="43"/>
      <c r="AT112" s="14">
        <f>AL112+AP112</f>
        <v>26400</v>
      </c>
      <c r="AU112" s="77">
        <f>AM112+AQ112</f>
        <v>0</v>
      </c>
      <c r="AV112" s="77">
        <f>AN112+AR112</f>
        <v>26400</v>
      </c>
      <c r="AW112" s="77">
        <f>AO112+AS112</f>
        <v>0</v>
      </c>
      <c r="AX112" s="14">
        <v>18000</v>
      </c>
      <c r="AY112" s="43"/>
      <c r="AZ112" s="43">
        <f>AX112</f>
        <v>18000</v>
      </c>
      <c r="BA112" s="43"/>
      <c r="BB112" s="43"/>
      <c r="BC112" s="43"/>
      <c r="BD112" s="43">
        <f>BB112</f>
        <v>0</v>
      </c>
      <c r="BE112" s="43"/>
      <c r="BF112" s="14">
        <f t="shared" ref="BF112" si="653">AX112+BB112</f>
        <v>18000</v>
      </c>
      <c r="BG112" s="77">
        <f t="shared" ref="BG112" si="654">AY112+BC112</f>
        <v>0</v>
      </c>
      <c r="BH112" s="77">
        <f t="shared" ref="BH112" si="655">AZ112+BD112</f>
        <v>18000</v>
      </c>
      <c r="BI112" s="77">
        <f t="shared" ref="BI112" si="656">BA112+BE112</f>
        <v>0</v>
      </c>
      <c r="BJ112" s="43"/>
      <c r="BK112" s="43"/>
      <c r="BL112" s="43">
        <f>BJ112</f>
        <v>0</v>
      </c>
      <c r="BM112" s="43"/>
      <c r="BN112" s="14">
        <f t="shared" ref="BN112" si="657">BF112+BJ112</f>
        <v>18000</v>
      </c>
      <c r="BO112" s="77">
        <f t="shared" ref="BO112" si="658">BG112+BK112</f>
        <v>0</v>
      </c>
      <c r="BP112" s="77">
        <f t="shared" ref="BP112" si="659">BH112+BL112</f>
        <v>18000</v>
      </c>
      <c r="BQ112" s="77">
        <f t="shared" ref="BQ112" si="660">BI112+BM112</f>
        <v>0</v>
      </c>
      <c r="BR112" s="14">
        <v>18000</v>
      </c>
      <c r="BS112" s="43"/>
      <c r="BT112" s="43">
        <f>BR112</f>
        <v>18000</v>
      </c>
      <c r="BU112" s="43"/>
      <c r="BV112" s="43"/>
      <c r="BW112" s="43"/>
      <c r="BX112" s="43">
        <f>BV112</f>
        <v>0</v>
      </c>
      <c r="BY112" s="43"/>
      <c r="BZ112" s="14">
        <f t="shared" ref="BZ112" si="661">BR112+BV112</f>
        <v>18000</v>
      </c>
      <c r="CA112" s="77">
        <f t="shared" ref="CA112" si="662">BS112+BW112</f>
        <v>0</v>
      </c>
      <c r="CB112" s="77">
        <f t="shared" ref="CB112" si="663">BT112+BX112</f>
        <v>18000</v>
      </c>
      <c r="CC112" s="77">
        <f t="shared" ref="CC112" si="664">BU112+BY112</f>
        <v>0</v>
      </c>
      <c r="CD112" s="43"/>
      <c r="CE112" s="43"/>
      <c r="CF112" s="43">
        <f>CD112</f>
        <v>0</v>
      </c>
      <c r="CG112" s="43"/>
      <c r="CH112" s="14">
        <f t="shared" ref="CH112" si="665">BZ112+CD112</f>
        <v>18000</v>
      </c>
      <c r="CI112" s="77">
        <f t="shared" ref="CI112" si="666">CA112+CE112</f>
        <v>0</v>
      </c>
      <c r="CJ112" s="77">
        <f t="shared" ref="CJ112" si="667">CB112+CF112</f>
        <v>18000</v>
      </c>
      <c r="CK112" s="77">
        <f t="shared" ref="CK112" si="668">CC112+CG112</f>
        <v>0</v>
      </c>
    </row>
    <row r="113" spans="1:89" ht="45" hidden="1" x14ac:dyDescent="0.25">
      <c r="A113" s="116" t="s">
        <v>250</v>
      </c>
      <c r="B113" s="116"/>
      <c r="C113" s="116"/>
      <c r="D113" s="116"/>
      <c r="E113" s="37">
        <v>851</v>
      </c>
      <c r="F113" s="2" t="s">
        <v>45</v>
      </c>
      <c r="G113" s="2" t="s">
        <v>90</v>
      </c>
      <c r="H113" s="3" t="s">
        <v>318</v>
      </c>
      <c r="I113" s="2"/>
      <c r="J113" s="14">
        <f t="shared" ref="J113:M114" si="669">J114</f>
        <v>0</v>
      </c>
      <c r="K113" s="14">
        <f t="shared" si="669"/>
        <v>0</v>
      </c>
      <c r="L113" s="14">
        <f t="shared" si="669"/>
        <v>0</v>
      </c>
      <c r="M113" s="14">
        <f t="shared" si="669"/>
        <v>0</v>
      </c>
      <c r="N113" s="14">
        <v>0</v>
      </c>
      <c r="O113" s="14">
        <v>0</v>
      </c>
      <c r="P113" s="14"/>
      <c r="Q113" s="14"/>
      <c r="R113" s="14" t="e">
        <f>#REF!-V113</f>
        <v>#REF!</v>
      </c>
      <c r="S113" s="36" t="e">
        <f>#REF!-W113</f>
        <v>#REF!</v>
      </c>
      <c r="T113" s="36" t="e">
        <f>#REF!-X113</f>
        <v>#REF!</v>
      </c>
      <c r="U113" s="36" t="e">
        <f>#REF!-Y113</f>
        <v>#REF!</v>
      </c>
      <c r="V113" s="14">
        <f t="shared" ref="V113:BV114" si="670">V114</f>
        <v>122400</v>
      </c>
      <c r="W113" s="43">
        <f t="shared" si="670"/>
        <v>0</v>
      </c>
      <c r="X113" s="43">
        <f t="shared" si="670"/>
        <v>122400</v>
      </c>
      <c r="Y113" s="43">
        <f t="shared" si="670"/>
        <v>0</v>
      </c>
      <c r="Z113" s="14">
        <f t="shared" si="670"/>
        <v>0</v>
      </c>
      <c r="AA113" s="14">
        <f t="shared" si="670"/>
        <v>0</v>
      </c>
      <c r="AB113" s="14">
        <f t="shared" si="670"/>
        <v>0</v>
      </c>
      <c r="AC113" s="14">
        <f t="shared" si="670"/>
        <v>0</v>
      </c>
      <c r="AD113" s="14">
        <f t="shared" si="670"/>
        <v>122400</v>
      </c>
      <c r="AE113" s="14">
        <f t="shared" si="670"/>
        <v>0</v>
      </c>
      <c r="AF113" s="14">
        <f t="shared" si="670"/>
        <v>122400</v>
      </c>
      <c r="AG113" s="14">
        <f t="shared" si="670"/>
        <v>0</v>
      </c>
      <c r="AH113" s="14">
        <f t="shared" si="670"/>
        <v>0</v>
      </c>
      <c r="AI113" s="14">
        <f t="shared" si="670"/>
        <v>0</v>
      </c>
      <c r="AJ113" s="14">
        <f t="shared" si="670"/>
        <v>0</v>
      </c>
      <c r="AK113" s="14">
        <f t="shared" si="670"/>
        <v>0</v>
      </c>
      <c r="AL113" s="14">
        <f t="shared" si="670"/>
        <v>122400</v>
      </c>
      <c r="AM113" s="14">
        <f t="shared" si="670"/>
        <v>0</v>
      </c>
      <c r="AN113" s="14">
        <f t="shared" si="670"/>
        <v>122400</v>
      </c>
      <c r="AO113" s="14">
        <f t="shared" si="670"/>
        <v>0</v>
      </c>
      <c r="AP113" s="14">
        <f t="shared" si="670"/>
        <v>0</v>
      </c>
      <c r="AQ113" s="14">
        <f t="shared" si="670"/>
        <v>0</v>
      </c>
      <c r="AR113" s="14">
        <f t="shared" si="670"/>
        <v>0</v>
      </c>
      <c r="AS113" s="14">
        <f t="shared" si="670"/>
        <v>0</v>
      </c>
      <c r="AT113" s="14">
        <f t="shared" si="670"/>
        <v>122400</v>
      </c>
      <c r="AU113" s="14">
        <f t="shared" si="670"/>
        <v>0</v>
      </c>
      <c r="AV113" s="14">
        <f t="shared" si="670"/>
        <v>122400</v>
      </c>
      <c r="AW113" s="14">
        <f t="shared" si="670"/>
        <v>0</v>
      </c>
      <c r="AX113" s="14">
        <f t="shared" si="670"/>
        <v>122400</v>
      </c>
      <c r="AY113" s="43">
        <f t="shared" si="670"/>
        <v>0</v>
      </c>
      <c r="AZ113" s="43">
        <f t="shared" si="670"/>
        <v>122400</v>
      </c>
      <c r="BA113" s="43">
        <f t="shared" si="670"/>
        <v>0</v>
      </c>
      <c r="BB113" s="14">
        <f t="shared" si="670"/>
        <v>0</v>
      </c>
      <c r="BC113" s="14">
        <f t="shared" si="670"/>
        <v>0</v>
      </c>
      <c r="BD113" s="14">
        <f t="shared" si="670"/>
        <v>0</v>
      </c>
      <c r="BE113" s="14">
        <f t="shared" si="670"/>
        <v>0</v>
      </c>
      <c r="BF113" s="14">
        <f t="shared" si="670"/>
        <v>122400</v>
      </c>
      <c r="BG113" s="14">
        <f t="shared" si="670"/>
        <v>0</v>
      </c>
      <c r="BH113" s="14">
        <f t="shared" si="670"/>
        <v>122400</v>
      </c>
      <c r="BI113" s="14">
        <f t="shared" si="670"/>
        <v>0</v>
      </c>
      <c r="BJ113" s="14">
        <f t="shared" si="670"/>
        <v>0</v>
      </c>
      <c r="BK113" s="14">
        <f t="shared" si="670"/>
        <v>0</v>
      </c>
      <c r="BL113" s="14">
        <f t="shared" si="670"/>
        <v>0</v>
      </c>
      <c r="BM113" s="14">
        <f t="shared" si="670"/>
        <v>0</v>
      </c>
      <c r="BN113" s="14">
        <f t="shared" si="670"/>
        <v>122400</v>
      </c>
      <c r="BO113" s="14">
        <f t="shared" si="670"/>
        <v>0</v>
      </c>
      <c r="BP113" s="14">
        <f t="shared" si="670"/>
        <v>122400</v>
      </c>
      <c r="BQ113" s="14">
        <f t="shared" si="670"/>
        <v>0</v>
      </c>
      <c r="BR113" s="14">
        <f t="shared" si="670"/>
        <v>122400</v>
      </c>
      <c r="BS113" s="43">
        <f t="shared" si="670"/>
        <v>0</v>
      </c>
      <c r="BT113" s="43">
        <f t="shared" si="670"/>
        <v>122400</v>
      </c>
      <c r="BU113" s="43">
        <f t="shared" si="670"/>
        <v>0</v>
      </c>
      <c r="BV113" s="14">
        <f t="shared" si="670"/>
        <v>0</v>
      </c>
      <c r="BW113" s="14">
        <f t="shared" ref="BV113:CK114" si="671">BW114</f>
        <v>0</v>
      </c>
      <c r="BX113" s="14">
        <f t="shared" si="671"/>
        <v>0</v>
      </c>
      <c r="BY113" s="14">
        <f t="shared" si="671"/>
        <v>0</v>
      </c>
      <c r="BZ113" s="14">
        <f t="shared" si="671"/>
        <v>122400</v>
      </c>
      <c r="CA113" s="14">
        <f t="shared" si="671"/>
        <v>0</v>
      </c>
      <c r="CB113" s="14">
        <f t="shared" si="671"/>
        <v>122400</v>
      </c>
      <c r="CC113" s="14">
        <f t="shared" si="671"/>
        <v>0</v>
      </c>
      <c r="CD113" s="14">
        <f t="shared" si="671"/>
        <v>0</v>
      </c>
      <c r="CE113" s="14">
        <f t="shared" si="671"/>
        <v>0</v>
      </c>
      <c r="CF113" s="14">
        <f t="shared" si="671"/>
        <v>0</v>
      </c>
      <c r="CG113" s="14">
        <f t="shared" si="671"/>
        <v>0</v>
      </c>
      <c r="CH113" s="14">
        <f t="shared" si="671"/>
        <v>122400</v>
      </c>
      <c r="CI113" s="14">
        <f t="shared" si="671"/>
        <v>0</v>
      </c>
      <c r="CJ113" s="14">
        <f t="shared" si="671"/>
        <v>122400</v>
      </c>
      <c r="CK113" s="14">
        <f t="shared" si="671"/>
        <v>0</v>
      </c>
    </row>
    <row r="114" spans="1:89" ht="30" hidden="1" x14ac:dyDescent="0.25">
      <c r="A114" s="116" t="s">
        <v>20</v>
      </c>
      <c r="B114" s="114"/>
      <c r="C114" s="114"/>
      <c r="D114" s="114"/>
      <c r="E114" s="37">
        <v>851</v>
      </c>
      <c r="F114" s="2" t="s">
        <v>45</v>
      </c>
      <c r="G114" s="3" t="s">
        <v>90</v>
      </c>
      <c r="H114" s="3" t="s">
        <v>318</v>
      </c>
      <c r="I114" s="2" t="s">
        <v>21</v>
      </c>
      <c r="J114" s="14">
        <f t="shared" si="669"/>
        <v>0</v>
      </c>
      <c r="K114" s="14">
        <f t="shared" si="669"/>
        <v>0</v>
      </c>
      <c r="L114" s="14">
        <f t="shared" si="669"/>
        <v>0</v>
      </c>
      <c r="M114" s="14">
        <f t="shared" si="669"/>
        <v>0</v>
      </c>
      <c r="N114" s="14">
        <v>0</v>
      </c>
      <c r="O114" s="14">
        <v>0</v>
      </c>
      <c r="P114" s="14"/>
      <c r="Q114" s="14"/>
      <c r="R114" s="14" t="e">
        <f>#REF!-V114</f>
        <v>#REF!</v>
      </c>
      <c r="S114" s="36" t="e">
        <f>#REF!-W114</f>
        <v>#REF!</v>
      </c>
      <c r="T114" s="36" t="e">
        <f>#REF!-X114</f>
        <v>#REF!</v>
      </c>
      <c r="U114" s="36" t="e">
        <f>#REF!-Y114</f>
        <v>#REF!</v>
      </c>
      <c r="V114" s="14">
        <f t="shared" si="670"/>
        <v>122400</v>
      </c>
      <c r="W114" s="43">
        <f t="shared" si="670"/>
        <v>0</v>
      </c>
      <c r="X114" s="43">
        <f t="shared" si="670"/>
        <v>122400</v>
      </c>
      <c r="Y114" s="43">
        <f t="shared" si="670"/>
        <v>0</v>
      </c>
      <c r="Z114" s="14">
        <f t="shared" si="670"/>
        <v>0</v>
      </c>
      <c r="AA114" s="14">
        <f t="shared" si="670"/>
        <v>0</v>
      </c>
      <c r="AB114" s="14">
        <f t="shared" si="670"/>
        <v>0</v>
      </c>
      <c r="AC114" s="14">
        <f t="shared" si="670"/>
        <v>0</v>
      </c>
      <c r="AD114" s="14">
        <f t="shared" si="670"/>
        <v>122400</v>
      </c>
      <c r="AE114" s="14">
        <f t="shared" si="670"/>
        <v>0</v>
      </c>
      <c r="AF114" s="14">
        <f t="shared" si="670"/>
        <v>122400</v>
      </c>
      <c r="AG114" s="14">
        <f t="shared" si="670"/>
        <v>0</v>
      </c>
      <c r="AH114" s="14">
        <f t="shared" si="670"/>
        <v>0</v>
      </c>
      <c r="AI114" s="14">
        <f t="shared" si="670"/>
        <v>0</v>
      </c>
      <c r="AJ114" s="14">
        <f t="shared" si="670"/>
        <v>0</v>
      </c>
      <c r="AK114" s="14">
        <f t="shared" si="670"/>
        <v>0</v>
      </c>
      <c r="AL114" s="14">
        <f t="shared" si="670"/>
        <v>122400</v>
      </c>
      <c r="AM114" s="14">
        <f t="shared" si="670"/>
        <v>0</v>
      </c>
      <c r="AN114" s="14">
        <f t="shared" si="670"/>
        <v>122400</v>
      </c>
      <c r="AO114" s="14">
        <f t="shared" si="670"/>
        <v>0</v>
      </c>
      <c r="AP114" s="14">
        <f t="shared" si="670"/>
        <v>0</v>
      </c>
      <c r="AQ114" s="14">
        <f t="shared" si="670"/>
        <v>0</v>
      </c>
      <c r="AR114" s="14">
        <f t="shared" si="670"/>
        <v>0</v>
      </c>
      <c r="AS114" s="14">
        <f t="shared" si="670"/>
        <v>0</v>
      </c>
      <c r="AT114" s="14">
        <f t="shared" si="670"/>
        <v>122400</v>
      </c>
      <c r="AU114" s="14">
        <f t="shared" si="670"/>
        <v>0</v>
      </c>
      <c r="AV114" s="14">
        <f t="shared" si="670"/>
        <v>122400</v>
      </c>
      <c r="AW114" s="14">
        <f t="shared" si="670"/>
        <v>0</v>
      </c>
      <c r="AX114" s="14">
        <f t="shared" si="670"/>
        <v>122400</v>
      </c>
      <c r="AY114" s="43">
        <f t="shared" si="670"/>
        <v>0</v>
      </c>
      <c r="AZ114" s="43">
        <f t="shared" si="670"/>
        <v>122400</v>
      </c>
      <c r="BA114" s="43">
        <f t="shared" si="670"/>
        <v>0</v>
      </c>
      <c r="BB114" s="14">
        <f t="shared" si="670"/>
        <v>0</v>
      </c>
      <c r="BC114" s="14">
        <f t="shared" si="670"/>
        <v>0</v>
      </c>
      <c r="BD114" s="14">
        <f t="shared" si="670"/>
        <v>0</v>
      </c>
      <c r="BE114" s="14">
        <f t="shared" si="670"/>
        <v>0</v>
      </c>
      <c r="BF114" s="14">
        <f t="shared" si="670"/>
        <v>122400</v>
      </c>
      <c r="BG114" s="14">
        <f t="shared" si="670"/>
        <v>0</v>
      </c>
      <c r="BH114" s="14">
        <f t="shared" si="670"/>
        <v>122400</v>
      </c>
      <c r="BI114" s="14">
        <f t="shared" si="670"/>
        <v>0</v>
      </c>
      <c r="BJ114" s="14">
        <f t="shared" si="670"/>
        <v>0</v>
      </c>
      <c r="BK114" s="14">
        <f t="shared" si="670"/>
        <v>0</v>
      </c>
      <c r="BL114" s="14">
        <f t="shared" si="670"/>
        <v>0</v>
      </c>
      <c r="BM114" s="14">
        <f t="shared" si="670"/>
        <v>0</v>
      </c>
      <c r="BN114" s="14">
        <f t="shared" si="670"/>
        <v>122400</v>
      </c>
      <c r="BO114" s="14">
        <f t="shared" si="670"/>
        <v>0</v>
      </c>
      <c r="BP114" s="14">
        <f t="shared" si="670"/>
        <v>122400</v>
      </c>
      <c r="BQ114" s="14">
        <f t="shared" si="670"/>
        <v>0</v>
      </c>
      <c r="BR114" s="14">
        <f t="shared" si="670"/>
        <v>122400</v>
      </c>
      <c r="BS114" s="43">
        <f t="shared" si="670"/>
        <v>0</v>
      </c>
      <c r="BT114" s="43">
        <f t="shared" si="670"/>
        <v>122400</v>
      </c>
      <c r="BU114" s="43">
        <f t="shared" si="670"/>
        <v>0</v>
      </c>
      <c r="BV114" s="14">
        <f t="shared" si="671"/>
        <v>0</v>
      </c>
      <c r="BW114" s="14">
        <f t="shared" si="671"/>
        <v>0</v>
      </c>
      <c r="BX114" s="14">
        <f t="shared" si="671"/>
        <v>0</v>
      </c>
      <c r="BY114" s="14">
        <f t="shared" si="671"/>
        <v>0</v>
      </c>
      <c r="BZ114" s="14">
        <f t="shared" si="671"/>
        <v>122400</v>
      </c>
      <c r="CA114" s="14">
        <f t="shared" si="671"/>
        <v>0</v>
      </c>
      <c r="CB114" s="14">
        <f t="shared" si="671"/>
        <v>122400</v>
      </c>
      <c r="CC114" s="14">
        <f t="shared" si="671"/>
        <v>0</v>
      </c>
      <c r="CD114" s="14">
        <f t="shared" si="671"/>
        <v>0</v>
      </c>
      <c r="CE114" s="14">
        <f t="shared" si="671"/>
        <v>0</v>
      </c>
      <c r="CF114" s="14">
        <f t="shared" si="671"/>
        <v>0</v>
      </c>
      <c r="CG114" s="14">
        <f t="shared" si="671"/>
        <v>0</v>
      </c>
      <c r="CH114" s="14">
        <f t="shared" si="671"/>
        <v>122400</v>
      </c>
      <c r="CI114" s="14">
        <f t="shared" si="671"/>
        <v>0</v>
      </c>
      <c r="CJ114" s="14">
        <f t="shared" si="671"/>
        <v>122400</v>
      </c>
      <c r="CK114" s="14">
        <f t="shared" si="671"/>
        <v>0</v>
      </c>
    </row>
    <row r="115" spans="1:89" ht="30" hidden="1" x14ac:dyDescent="0.25">
      <c r="A115" s="116" t="s">
        <v>9</v>
      </c>
      <c r="B115" s="116"/>
      <c r="C115" s="116"/>
      <c r="D115" s="116"/>
      <c r="E115" s="37">
        <v>851</v>
      </c>
      <c r="F115" s="2" t="s">
        <v>45</v>
      </c>
      <c r="G115" s="3" t="s">
        <v>90</v>
      </c>
      <c r="H115" s="3" t="s">
        <v>318</v>
      </c>
      <c r="I115" s="2" t="s">
        <v>22</v>
      </c>
      <c r="J115" s="43"/>
      <c r="K115" s="43"/>
      <c r="L115" s="43"/>
      <c r="M115" s="43"/>
      <c r="N115" s="14">
        <v>0</v>
      </c>
      <c r="O115" s="14">
        <v>0</v>
      </c>
      <c r="P115" s="77"/>
      <c r="Q115" s="77"/>
      <c r="R115" s="14" t="e">
        <f>#REF!-V115</f>
        <v>#REF!</v>
      </c>
      <c r="S115" s="36" t="e">
        <f>#REF!-W115</f>
        <v>#REF!</v>
      </c>
      <c r="T115" s="36" t="e">
        <f>#REF!-X115</f>
        <v>#REF!</v>
      </c>
      <c r="U115" s="36" t="e">
        <f>#REF!-Y115</f>
        <v>#REF!</v>
      </c>
      <c r="V115" s="14">
        <v>122400</v>
      </c>
      <c r="W115" s="43"/>
      <c r="X115" s="43">
        <f>V115</f>
        <v>122400</v>
      </c>
      <c r="Y115" s="43"/>
      <c r="Z115" s="14"/>
      <c r="AA115" s="43"/>
      <c r="AB115" s="43">
        <f>Z115</f>
        <v>0</v>
      </c>
      <c r="AC115" s="43"/>
      <c r="AD115" s="14">
        <f>V115+Z115</f>
        <v>122400</v>
      </c>
      <c r="AE115" s="77">
        <f>W115+AA115</f>
        <v>0</v>
      </c>
      <c r="AF115" s="77">
        <f>X115+AB115</f>
        <v>122400</v>
      </c>
      <c r="AG115" s="77">
        <f>Y115+AC115</f>
        <v>0</v>
      </c>
      <c r="AH115" s="14"/>
      <c r="AI115" s="43"/>
      <c r="AJ115" s="43">
        <f>AH115</f>
        <v>0</v>
      </c>
      <c r="AK115" s="43"/>
      <c r="AL115" s="14">
        <f>AD115+AH115</f>
        <v>122400</v>
      </c>
      <c r="AM115" s="77">
        <f>AE115+AI115</f>
        <v>0</v>
      </c>
      <c r="AN115" s="77">
        <f>AF115+AJ115</f>
        <v>122400</v>
      </c>
      <c r="AO115" s="77">
        <f>AG115+AK115</f>
        <v>0</v>
      </c>
      <c r="AP115" s="14"/>
      <c r="AQ115" s="43"/>
      <c r="AR115" s="43">
        <f>AP115</f>
        <v>0</v>
      </c>
      <c r="AS115" s="43"/>
      <c r="AT115" s="14">
        <f>AL115+AP115</f>
        <v>122400</v>
      </c>
      <c r="AU115" s="77">
        <f>AM115+AQ115</f>
        <v>0</v>
      </c>
      <c r="AV115" s="77">
        <f>AN115+AR115</f>
        <v>122400</v>
      </c>
      <c r="AW115" s="77">
        <f>AO115+AS115</f>
        <v>0</v>
      </c>
      <c r="AX115" s="14">
        <v>122400</v>
      </c>
      <c r="AY115" s="43"/>
      <c r="AZ115" s="43">
        <f>AX115</f>
        <v>122400</v>
      </c>
      <c r="BA115" s="43"/>
      <c r="BB115" s="43"/>
      <c r="BC115" s="43"/>
      <c r="BD115" s="43">
        <f>BB115</f>
        <v>0</v>
      </c>
      <c r="BE115" s="43"/>
      <c r="BF115" s="14">
        <f t="shared" ref="BF115" si="672">AX115+BB115</f>
        <v>122400</v>
      </c>
      <c r="BG115" s="77">
        <f t="shared" ref="BG115" si="673">AY115+BC115</f>
        <v>0</v>
      </c>
      <c r="BH115" s="77">
        <f t="shared" ref="BH115" si="674">AZ115+BD115</f>
        <v>122400</v>
      </c>
      <c r="BI115" s="77">
        <f t="shared" ref="BI115" si="675">BA115+BE115</f>
        <v>0</v>
      </c>
      <c r="BJ115" s="43"/>
      <c r="BK115" s="43"/>
      <c r="BL115" s="43">
        <f>BJ115</f>
        <v>0</v>
      </c>
      <c r="BM115" s="43"/>
      <c r="BN115" s="14">
        <f t="shared" ref="BN115" si="676">BF115+BJ115</f>
        <v>122400</v>
      </c>
      <c r="BO115" s="77">
        <f t="shared" ref="BO115" si="677">BG115+BK115</f>
        <v>0</v>
      </c>
      <c r="BP115" s="77">
        <f t="shared" ref="BP115" si="678">BH115+BL115</f>
        <v>122400</v>
      </c>
      <c r="BQ115" s="77">
        <f t="shared" ref="BQ115" si="679">BI115+BM115</f>
        <v>0</v>
      </c>
      <c r="BR115" s="14">
        <v>122400</v>
      </c>
      <c r="BS115" s="43"/>
      <c r="BT115" s="43">
        <f>BR115</f>
        <v>122400</v>
      </c>
      <c r="BU115" s="43"/>
      <c r="BV115" s="43"/>
      <c r="BW115" s="43"/>
      <c r="BX115" s="43">
        <f>BV115</f>
        <v>0</v>
      </c>
      <c r="BY115" s="43"/>
      <c r="BZ115" s="14">
        <f t="shared" ref="BZ115" si="680">BR115+BV115</f>
        <v>122400</v>
      </c>
      <c r="CA115" s="77">
        <f t="shared" ref="CA115" si="681">BS115+BW115</f>
        <v>0</v>
      </c>
      <c r="CB115" s="77">
        <f t="shared" ref="CB115" si="682">BT115+BX115</f>
        <v>122400</v>
      </c>
      <c r="CC115" s="77">
        <f t="shared" ref="CC115" si="683">BU115+BY115</f>
        <v>0</v>
      </c>
      <c r="CD115" s="43"/>
      <c r="CE115" s="43"/>
      <c r="CF115" s="43">
        <f>CD115</f>
        <v>0</v>
      </c>
      <c r="CG115" s="43"/>
      <c r="CH115" s="14">
        <f t="shared" ref="CH115" si="684">BZ115+CD115</f>
        <v>122400</v>
      </c>
      <c r="CI115" s="77">
        <f t="shared" ref="CI115" si="685">CA115+CE115</f>
        <v>0</v>
      </c>
      <c r="CJ115" s="77">
        <f t="shared" ref="CJ115" si="686">CB115+CF115</f>
        <v>122400</v>
      </c>
      <c r="CK115" s="77">
        <f t="shared" ref="CK115" si="687">CC115+CG115</f>
        <v>0</v>
      </c>
    </row>
    <row r="116" spans="1:89" s="16" customFormat="1" hidden="1" x14ac:dyDescent="0.25">
      <c r="A116" s="114" t="s">
        <v>51</v>
      </c>
      <c r="B116" s="116"/>
      <c r="C116" s="116"/>
      <c r="D116" s="116"/>
      <c r="E116" s="37">
        <v>851</v>
      </c>
      <c r="F116" s="2" t="s">
        <v>13</v>
      </c>
      <c r="G116" s="2"/>
      <c r="H116" s="3" t="s">
        <v>46</v>
      </c>
      <c r="I116" s="2"/>
      <c r="J116" s="14">
        <f t="shared" ref="J116:M116" si="688">J117+J121+J131+J135</f>
        <v>0</v>
      </c>
      <c r="K116" s="14">
        <f t="shared" si="688"/>
        <v>0</v>
      </c>
      <c r="L116" s="14">
        <f t="shared" si="688"/>
        <v>0</v>
      </c>
      <c r="M116" s="14">
        <f t="shared" si="688"/>
        <v>0</v>
      </c>
      <c r="N116" s="14">
        <v>0</v>
      </c>
      <c r="O116" s="14">
        <v>0</v>
      </c>
      <c r="P116" s="15"/>
      <c r="Q116" s="15"/>
      <c r="R116" s="14" t="e">
        <f>#REF!-V116</f>
        <v>#REF!</v>
      </c>
      <c r="S116" s="36" t="e">
        <f>#REF!-W116</f>
        <v>#REF!</v>
      </c>
      <c r="T116" s="36" t="e">
        <f>#REF!-X116</f>
        <v>#REF!</v>
      </c>
      <c r="U116" s="36" t="e">
        <f>#REF!-Y116</f>
        <v>#REF!</v>
      </c>
      <c r="V116" s="15">
        <f t="shared" ref="V116:CC116" si="689">V117+V121+V131+V135</f>
        <v>11783891.35</v>
      </c>
      <c r="W116" s="40">
        <f t="shared" si="689"/>
        <v>63871.55</v>
      </c>
      <c r="X116" s="40">
        <f t="shared" si="689"/>
        <v>11720019.800000001</v>
      </c>
      <c r="Y116" s="40">
        <f t="shared" si="689"/>
        <v>0</v>
      </c>
      <c r="Z116" s="15">
        <f t="shared" si="689"/>
        <v>1383611.78</v>
      </c>
      <c r="AA116" s="15">
        <f t="shared" si="689"/>
        <v>0</v>
      </c>
      <c r="AB116" s="15">
        <f t="shared" si="689"/>
        <v>1383611.78</v>
      </c>
      <c r="AC116" s="15">
        <f t="shared" si="689"/>
        <v>0</v>
      </c>
      <c r="AD116" s="15">
        <f t="shared" si="689"/>
        <v>13167503.129999999</v>
      </c>
      <c r="AE116" s="15">
        <f t="shared" si="689"/>
        <v>63871.55</v>
      </c>
      <c r="AF116" s="15">
        <f t="shared" si="689"/>
        <v>13103631.579999998</v>
      </c>
      <c r="AG116" s="15">
        <f t="shared" si="689"/>
        <v>0</v>
      </c>
      <c r="AH116" s="15">
        <f t="shared" ref="AH116:AO116" si="690">AH117+AH121+AH131+AH135</f>
        <v>0</v>
      </c>
      <c r="AI116" s="15">
        <f t="shared" si="690"/>
        <v>0</v>
      </c>
      <c r="AJ116" s="15">
        <f t="shared" si="690"/>
        <v>0</v>
      </c>
      <c r="AK116" s="15">
        <f t="shared" si="690"/>
        <v>0</v>
      </c>
      <c r="AL116" s="15">
        <f t="shared" si="690"/>
        <v>13167503.129999999</v>
      </c>
      <c r="AM116" s="15">
        <f t="shared" si="690"/>
        <v>63871.55</v>
      </c>
      <c r="AN116" s="15">
        <f t="shared" si="690"/>
        <v>13103631.579999998</v>
      </c>
      <c r="AO116" s="15">
        <f t="shared" si="690"/>
        <v>0</v>
      </c>
      <c r="AP116" s="15">
        <f t="shared" ref="AP116:AW116" si="691">AP117+AP121+AP131+AP135</f>
        <v>0</v>
      </c>
      <c r="AQ116" s="15">
        <f t="shared" si="691"/>
        <v>0</v>
      </c>
      <c r="AR116" s="15">
        <f t="shared" si="691"/>
        <v>0</v>
      </c>
      <c r="AS116" s="15">
        <f t="shared" si="691"/>
        <v>0</v>
      </c>
      <c r="AT116" s="15">
        <f t="shared" si="691"/>
        <v>13167503.129999999</v>
      </c>
      <c r="AU116" s="15">
        <f t="shared" si="691"/>
        <v>63871.55</v>
      </c>
      <c r="AV116" s="15">
        <f t="shared" si="691"/>
        <v>13103631.579999998</v>
      </c>
      <c r="AW116" s="15">
        <f t="shared" si="691"/>
        <v>0</v>
      </c>
      <c r="AX116" s="15">
        <f t="shared" si="689"/>
        <v>9777395.6000000015</v>
      </c>
      <c r="AY116" s="40">
        <f t="shared" si="689"/>
        <v>392743.55</v>
      </c>
      <c r="AZ116" s="40">
        <f t="shared" si="689"/>
        <v>9384652.0500000007</v>
      </c>
      <c r="BA116" s="40">
        <f t="shared" si="689"/>
        <v>0</v>
      </c>
      <c r="BB116" s="15">
        <f t="shared" ref="BB116:BI116" si="692">BB117+BB121+BB131+BB135</f>
        <v>2595.79</v>
      </c>
      <c r="BC116" s="15">
        <f t="shared" si="692"/>
        <v>2466</v>
      </c>
      <c r="BD116" s="15">
        <f t="shared" si="692"/>
        <v>129.79</v>
      </c>
      <c r="BE116" s="15">
        <f t="shared" si="692"/>
        <v>0</v>
      </c>
      <c r="BF116" s="15">
        <f t="shared" si="692"/>
        <v>9779991.3900000006</v>
      </c>
      <c r="BG116" s="15">
        <f t="shared" si="692"/>
        <v>395209.55</v>
      </c>
      <c r="BH116" s="15">
        <f t="shared" si="692"/>
        <v>9384781.8399999999</v>
      </c>
      <c r="BI116" s="15">
        <f t="shared" si="692"/>
        <v>0</v>
      </c>
      <c r="BJ116" s="15">
        <f t="shared" ref="BJ116:BQ116" si="693">BJ117+BJ121+BJ131+BJ135</f>
        <v>0</v>
      </c>
      <c r="BK116" s="15">
        <f t="shared" si="693"/>
        <v>0</v>
      </c>
      <c r="BL116" s="15">
        <f t="shared" si="693"/>
        <v>0</v>
      </c>
      <c r="BM116" s="15">
        <f t="shared" si="693"/>
        <v>0</v>
      </c>
      <c r="BN116" s="15">
        <f t="shared" si="693"/>
        <v>9779991.3900000006</v>
      </c>
      <c r="BO116" s="15">
        <f t="shared" si="693"/>
        <v>395209.55</v>
      </c>
      <c r="BP116" s="15">
        <f t="shared" si="693"/>
        <v>9384781.8399999999</v>
      </c>
      <c r="BQ116" s="15">
        <f t="shared" si="693"/>
        <v>0</v>
      </c>
      <c r="BR116" s="15">
        <f t="shared" si="689"/>
        <v>12816294.74</v>
      </c>
      <c r="BS116" s="40">
        <f t="shared" si="689"/>
        <v>2928197.73</v>
      </c>
      <c r="BT116" s="40">
        <f t="shared" si="689"/>
        <v>9888097.0099999998</v>
      </c>
      <c r="BU116" s="40">
        <f t="shared" si="689"/>
        <v>0</v>
      </c>
      <c r="BV116" s="15">
        <f t="shared" si="689"/>
        <v>0</v>
      </c>
      <c r="BW116" s="15">
        <f t="shared" si="689"/>
        <v>0</v>
      </c>
      <c r="BX116" s="15">
        <f t="shared" si="689"/>
        <v>0</v>
      </c>
      <c r="BY116" s="15">
        <f t="shared" si="689"/>
        <v>0</v>
      </c>
      <c r="BZ116" s="15">
        <f t="shared" si="689"/>
        <v>12816294.74</v>
      </c>
      <c r="CA116" s="15">
        <f t="shared" si="689"/>
        <v>2928197.73</v>
      </c>
      <c r="CB116" s="15">
        <f t="shared" si="689"/>
        <v>9888097.0099999998</v>
      </c>
      <c r="CC116" s="15">
        <f t="shared" si="689"/>
        <v>0</v>
      </c>
      <c r="CD116" s="15">
        <f t="shared" ref="CD116:CK116" si="694">CD117+CD121+CD131+CD135</f>
        <v>0</v>
      </c>
      <c r="CE116" s="15">
        <f t="shared" si="694"/>
        <v>0</v>
      </c>
      <c r="CF116" s="15">
        <f t="shared" si="694"/>
        <v>0</v>
      </c>
      <c r="CG116" s="15">
        <f t="shared" si="694"/>
        <v>0</v>
      </c>
      <c r="CH116" s="15">
        <f t="shared" si="694"/>
        <v>12816294.74</v>
      </c>
      <c r="CI116" s="15">
        <f t="shared" si="694"/>
        <v>2928197.73</v>
      </c>
      <c r="CJ116" s="15">
        <f t="shared" si="694"/>
        <v>9888097.0099999998</v>
      </c>
      <c r="CK116" s="15">
        <f t="shared" si="694"/>
        <v>0</v>
      </c>
    </row>
    <row r="117" spans="1:89" s="16" customFormat="1" hidden="1" x14ac:dyDescent="0.25">
      <c r="A117" s="114" t="s">
        <v>52</v>
      </c>
      <c r="B117" s="116"/>
      <c r="C117" s="116"/>
      <c r="D117" s="116"/>
      <c r="E117" s="37">
        <v>851</v>
      </c>
      <c r="F117" s="2" t="s">
        <v>13</v>
      </c>
      <c r="G117" s="2" t="s">
        <v>30</v>
      </c>
      <c r="H117" s="3"/>
      <c r="I117" s="2"/>
      <c r="J117" s="14">
        <f t="shared" ref="J117:M117" si="695">J118</f>
        <v>0</v>
      </c>
      <c r="K117" s="14">
        <f t="shared" si="695"/>
        <v>0</v>
      </c>
      <c r="L117" s="14">
        <f t="shared" si="695"/>
        <v>0</v>
      </c>
      <c r="M117" s="14">
        <f t="shared" si="695"/>
        <v>0</v>
      </c>
      <c r="N117" s="14">
        <v>0</v>
      </c>
      <c r="O117" s="14">
        <v>0</v>
      </c>
      <c r="P117" s="15"/>
      <c r="Q117" s="15"/>
      <c r="R117" s="14" t="e">
        <f>#REF!-V117</f>
        <v>#REF!</v>
      </c>
      <c r="S117" s="36" t="e">
        <f>#REF!-W117</f>
        <v>#REF!</v>
      </c>
      <c r="T117" s="36" t="e">
        <f>#REF!-X117</f>
        <v>#REF!</v>
      </c>
      <c r="U117" s="36" t="e">
        <f>#REF!-Y117</f>
        <v>#REF!</v>
      </c>
      <c r="V117" s="15">
        <f>V118</f>
        <v>63871.55</v>
      </c>
      <c r="W117" s="40">
        <f t="shared" ref="W117:AW117" si="696">W118</f>
        <v>63871.55</v>
      </c>
      <c r="X117" s="40">
        <f t="shared" si="696"/>
        <v>0</v>
      </c>
      <c r="Y117" s="40">
        <f t="shared" si="696"/>
        <v>0</v>
      </c>
      <c r="Z117" s="15">
        <f t="shared" si="696"/>
        <v>0</v>
      </c>
      <c r="AA117" s="15">
        <f t="shared" ref="AA117" si="697">AA118</f>
        <v>0</v>
      </c>
      <c r="AB117" s="15">
        <f t="shared" ref="AB117" si="698">AB118</f>
        <v>0</v>
      </c>
      <c r="AC117" s="15">
        <f t="shared" ref="AC117" si="699">AC118</f>
        <v>0</v>
      </c>
      <c r="AD117" s="15">
        <f t="shared" si="696"/>
        <v>63871.55</v>
      </c>
      <c r="AE117" s="15">
        <f t="shared" si="696"/>
        <v>63871.55</v>
      </c>
      <c r="AF117" s="15">
        <f t="shared" si="696"/>
        <v>0</v>
      </c>
      <c r="AG117" s="15">
        <f t="shared" si="696"/>
        <v>0</v>
      </c>
      <c r="AH117" s="15">
        <f t="shared" si="696"/>
        <v>0</v>
      </c>
      <c r="AI117" s="15">
        <f t="shared" si="696"/>
        <v>0</v>
      </c>
      <c r="AJ117" s="15">
        <f t="shared" si="696"/>
        <v>0</v>
      </c>
      <c r="AK117" s="15">
        <f t="shared" si="696"/>
        <v>0</v>
      </c>
      <c r="AL117" s="15">
        <f t="shared" si="696"/>
        <v>63871.55</v>
      </c>
      <c r="AM117" s="15">
        <f t="shared" si="696"/>
        <v>63871.55</v>
      </c>
      <c r="AN117" s="15">
        <f t="shared" si="696"/>
        <v>0</v>
      </c>
      <c r="AO117" s="15">
        <f t="shared" si="696"/>
        <v>0</v>
      </c>
      <c r="AP117" s="15">
        <f t="shared" si="696"/>
        <v>0</v>
      </c>
      <c r="AQ117" s="15">
        <f t="shared" si="696"/>
        <v>0</v>
      </c>
      <c r="AR117" s="15">
        <f t="shared" si="696"/>
        <v>0</v>
      </c>
      <c r="AS117" s="15">
        <f t="shared" si="696"/>
        <v>0</v>
      </c>
      <c r="AT117" s="15">
        <f t="shared" si="696"/>
        <v>63871.55</v>
      </c>
      <c r="AU117" s="15">
        <f t="shared" si="696"/>
        <v>63871.55</v>
      </c>
      <c r="AV117" s="15">
        <f t="shared" si="696"/>
        <v>0</v>
      </c>
      <c r="AW117" s="15">
        <f t="shared" si="696"/>
        <v>0</v>
      </c>
      <c r="AX117" s="15">
        <f t="shared" ref="AX117:CD119" si="700">AX118</f>
        <v>63871.55</v>
      </c>
      <c r="AY117" s="40">
        <f t="shared" si="700"/>
        <v>63871.55</v>
      </c>
      <c r="AZ117" s="40">
        <f t="shared" si="700"/>
        <v>0</v>
      </c>
      <c r="BA117" s="40">
        <f t="shared" si="700"/>
        <v>0</v>
      </c>
      <c r="BB117" s="15">
        <f t="shared" si="700"/>
        <v>0</v>
      </c>
      <c r="BC117" s="15">
        <f t="shared" si="700"/>
        <v>0</v>
      </c>
      <c r="BD117" s="15">
        <f t="shared" si="700"/>
        <v>0</v>
      </c>
      <c r="BE117" s="15">
        <f t="shared" si="700"/>
        <v>0</v>
      </c>
      <c r="BF117" s="15">
        <f t="shared" si="700"/>
        <v>63871.55</v>
      </c>
      <c r="BG117" s="15">
        <f t="shared" si="700"/>
        <v>63871.55</v>
      </c>
      <c r="BH117" s="15">
        <f t="shared" si="700"/>
        <v>0</v>
      </c>
      <c r="BI117" s="15">
        <f t="shared" si="700"/>
        <v>0</v>
      </c>
      <c r="BJ117" s="15">
        <f t="shared" si="700"/>
        <v>0</v>
      </c>
      <c r="BK117" s="15">
        <f t="shared" si="700"/>
        <v>0</v>
      </c>
      <c r="BL117" s="15">
        <f t="shared" si="700"/>
        <v>0</v>
      </c>
      <c r="BM117" s="15">
        <f t="shared" si="700"/>
        <v>0</v>
      </c>
      <c r="BN117" s="15">
        <f t="shared" si="700"/>
        <v>63871.55</v>
      </c>
      <c r="BO117" s="15">
        <f t="shared" si="700"/>
        <v>63871.55</v>
      </c>
      <c r="BP117" s="15">
        <f t="shared" si="700"/>
        <v>0</v>
      </c>
      <c r="BQ117" s="15">
        <f t="shared" si="700"/>
        <v>0</v>
      </c>
      <c r="BR117" s="15">
        <f t="shared" si="700"/>
        <v>63871.55</v>
      </c>
      <c r="BS117" s="40">
        <f t="shared" si="700"/>
        <v>63871.55</v>
      </c>
      <c r="BT117" s="40">
        <f t="shared" si="700"/>
        <v>0</v>
      </c>
      <c r="BU117" s="40">
        <f t="shared" si="700"/>
        <v>0</v>
      </c>
      <c r="BV117" s="15">
        <f t="shared" si="700"/>
        <v>0</v>
      </c>
      <c r="BW117" s="15">
        <f t="shared" si="700"/>
        <v>0</v>
      </c>
      <c r="BX117" s="15">
        <f t="shared" si="700"/>
        <v>0</v>
      </c>
      <c r="BY117" s="15">
        <f t="shared" si="700"/>
        <v>0</v>
      </c>
      <c r="BZ117" s="15">
        <f t="shared" si="700"/>
        <v>63871.55</v>
      </c>
      <c r="CA117" s="15">
        <f t="shared" si="700"/>
        <v>63871.55</v>
      </c>
      <c r="CB117" s="15">
        <f t="shared" si="700"/>
        <v>0</v>
      </c>
      <c r="CC117" s="15">
        <f t="shared" si="700"/>
        <v>0</v>
      </c>
      <c r="CD117" s="15">
        <f t="shared" si="700"/>
        <v>0</v>
      </c>
      <c r="CE117" s="15">
        <f t="shared" ref="CD117:CK119" si="701">CE118</f>
        <v>0</v>
      </c>
      <c r="CF117" s="15">
        <f t="shared" si="701"/>
        <v>0</v>
      </c>
      <c r="CG117" s="15">
        <f t="shared" si="701"/>
        <v>0</v>
      </c>
      <c r="CH117" s="15">
        <f t="shared" si="701"/>
        <v>63871.55</v>
      </c>
      <c r="CI117" s="15">
        <f t="shared" si="701"/>
        <v>63871.55</v>
      </c>
      <c r="CJ117" s="15">
        <f t="shared" si="701"/>
        <v>0</v>
      </c>
      <c r="CK117" s="15">
        <f t="shared" si="701"/>
        <v>0</v>
      </c>
    </row>
    <row r="118" spans="1:89" s="16" customFormat="1" ht="105" hidden="1" x14ac:dyDescent="0.25">
      <c r="A118" s="116" t="s">
        <v>292</v>
      </c>
      <c r="B118" s="116"/>
      <c r="C118" s="116"/>
      <c r="D118" s="116"/>
      <c r="E118" s="37">
        <v>851</v>
      </c>
      <c r="F118" s="2" t="s">
        <v>13</v>
      </c>
      <c r="G118" s="2" t="s">
        <v>30</v>
      </c>
      <c r="H118" s="3" t="s">
        <v>319</v>
      </c>
      <c r="I118" s="2"/>
      <c r="J118" s="14">
        <f t="shared" ref="J118:M119" si="702">J119</f>
        <v>0</v>
      </c>
      <c r="K118" s="14">
        <f t="shared" si="702"/>
        <v>0</v>
      </c>
      <c r="L118" s="14">
        <f t="shared" si="702"/>
        <v>0</v>
      </c>
      <c r="M118" s="14">
        <f t="shared" si="702"/>
        <v>0</v>
      </c>
      <c r="N118" s="14">
        <v>0</v>
      </c>
      <c r="O118" s="14">
        <v>0</v>
      </c>
      <c r="P118" s="14"/>
      <c r="Q118" s="14"/>
      <c r="R118" s="14" t="e">
        <f>#REF!-V118</f>
        <v>#REF!</v>
      </c>
      <c r="S118" s="36" t="e">
        <f>#REF!-W118</f>
        <v>#REF!</v>
      </c>
      <c r="T118" s="36" t="e">
        <f>#REF!-X118</f>
        <v>#REF!</v>
      </c>
      <c r="U118" s="36" t="e">
        <f>#REF!-Y118</f>
        <v>#REF!</v>
      </c>
      <c r="V118" s="14">
        <f t="shared" ref="V118:BV119" si="703">V119</f>
        <v>63871.55</v>
      </c>
      <c r="W118" s="43">
        <f t="shared" si="703"/>
        <v>63871.55</v>
      </c>
      <c r="X118" s="43">
        <f t="shared" si="703"/>
        <v>0</v>
      </c>
      <c r="Y118" s="43">
        <f t="shared" si="703"/>
        <v>0</v>
      </c>
      <c r="Z118" s="14">
        <f t="shared" si="703"/>
        <v>0</v>
      </c>
      <c r="AA118" s="14">
        <f t="shared" si="703"/>
        <v>0</v>
      </c>
      <c r="AB118" s="14">
        <f t="shared" si="703"/>
        <v>0</v>
      </c>
      <c r="AC118" s="14">
        <f t="shared" si="703"/>
        <v>0</v>
      </c>
      <c r="AD118" s="14">
        <f t="shared" si="703"/>
        <v>63871.55</v>
      </c>
      <c r="AE118" s="14">
        <f t="shared" si="703"/>
        <v>63871.55</v>
      </c>
      <c r="AF118" s="14">
        <f t="shared" si="703"/>
        <v>0</v>
      </c>
      <c r="AG118" s="14">
        <f t="shared" si="703"/>
        <v>0</v>
      </c>
      <c r="AH118" s="14">
        <f t="shared" si="703"/>
        <v>0</v>
      </c>
      <c r="AI118" s="14">
        <f t="shared" si="703"/>
        <v>0</v>
      </c>
      <c r="AJ118" s="14">
        <f t="shared" si="703"/>
        <v>0</v>
      </c>
      <c r="AK118" s="14">
        <f t="shared" si="703"/>
        <v>0</v>
      </c>
      <c r="AL118" s="14">
        <f t="shared" si="703"/>
        <v>63871.55</v>
      </c>
      <c r="AM118" s="14">
        <f t="shared" si="703"/>
        <v>63871.55</v>
      </c>
      <c r="AN118" s="14">
        <f t="shared" si="703"/>
        <v>0</v>
      </c>
      <c r="AO118" s="14">
        <f t="shared" si="703"/>
        <v>0</v>
      </c>
      <c r="AP118" s="14">
        <f t="shared" si="703"/>
        <v>0</v>
      </c>
      <c r="AQ118" s="14">
        <f t="shared" si="703"/>
        <v>0</v>
      </c>
      <c r="AR118" s="14">
        <f t="shared" si="703"/>
        <v>0</v>
      </c>
      <c r="AS118" s="14">
        <f t="shared" si="703"/>
        <v>0</v>
      </c>
      <c r="AT118" s="14">
        <f t="shared" si="703"/>
        <v>63871.55</v>
      </c>
      <c r="AU118" s="14">
        <f t="shared" si="703"/>
        <v>63871.55</v>
      </c>
      <c r="AV118" s="14">
        <f t="shared" si="703"/>
        <v>0</v>
      </c>
      <c r="AW118" s="14">
        <f t="shared" si="703"/>
        <v>0</v>
      </c>
      <c r="AX118" s="14">
        <f t="shared" si="703"/>
        <v>63871.55</v>
      </c>
      <c r="AY118" s="43">
        <f t="shared" si="703"/>
        <v>63871.55</v>
      </c>
      <c r="AZ118" s="43">
        <f t="shared" si="703"/>
        <v>0</v>
      </c>
      <c r="BA118" s="43">
        <f t="shared" si="703"/>
        <v>0</v>
      </c>
      <c r="BB118" s="14">
        <f t="shared" si="703"/>
        <v>0</v>
      </c>
      <c r="BC118" s="14">
        <f t="shared" si="703"/>
        <v>0</v>
      </c>
      <c r="BD118" s="14">
        <f t="shared" si="703"/>
        <v>0</v>
      </c>
      <c r="BE118" s="14">
        <f t="shared" si="703"/>
        <v>0</v>
      </c>
      <c r="BF118" s="14">
        <f t="shared" si="703"/>
        <v>63871.55</v>
      </c>
      <c r="BG118" s="14">
        <f t="shared" si="703"/>
        <v>63871.55</v>
      </c>
      <c r="BH118" s="14">
        <f t="shared" si="703"/>
        <v>0</v>
      </c>
      <c r="BI118" s="14">
        <f t="shared" si="703"/>
        <v>0</v>
      </c>
      <c r="BJ118" s="14">
        <f t="shared" si="703"/>
        <v>0</v>
      </c>
      <c r="BK118" s="14">
        <f t="shared" si="703"/>
        <v>0</v>
      </c>
      <c r="BL118" s="14">
        <f t="shared" si="703"/>
        <v>0</v>
      </c>
      <c r="BM118" s="14">
        <f t="shared" si="703"/>
        <v>0</v>
      </c>
      <c r="BN118" s="14">
        <f t="shared" si="703"/>
        <v>63871.55</v>
      </c>
      <c r="BO118" s="14">
        <f t="shared" si="703"/>
        <v>63871.55</v>
      </c>
      <c r="BP118" s="14">
        <f t="shared" si="703"/>
        <v>0</v>
      </c>
      <c r="BQ118" s="14">
        <f t="shared" si="703"/>
        <v>0</v>
      </c>
      <c r="BR118" s="14">
        <f t="shared" si="703"/>
        <v>63871.55</v>
      </c>
      <c r="BS118" s="43">
        <f t="shared" si="703"/>
        <v>63871.55</v>
      </c>
      <c r="BT118" s="43">
        <f t="shared" si="703"/>
        <v>0</v>
      </c>
      <c r="BU118" s="43">
        <f t="shared" si="703"/>
        <v>0</v>
      </c>
      <c r="BV118" s="14">
        <f t="shared" si="703"/>
        <v>0</v>
      </c>
      <c r="BW118" s="14">
        <f t="shared" si="700"/>
        <v>0</v>
      </c>
      <c r="BX118" s="14">
        <f t="shared" si="700"/>
        <v>0</v>
      </c>
      <c r="BY118" s="14">
        <f t="shared" si="700"/>
        <v>0</v>
      </c>
      <c r="BZ118" s="14">
        <f t="shared" si="700"/>
        <v>63871.55</v>
      </c>
      <c r="CA118" s="14">
        <f t="shared" si="700"/>
        <v>63871.55</v>
      </c>
      <c r="CB118" s="14">
        <f t="shared" si="700"/>
        <v>0</v>
      </c>
      <c r="CC118" s="14">
        <f t="shared" si="700"/>
        <v>0</v>
      </c>
      <c r="CD118" s="14">
        <f t="shared" si="700"/>
        <v>0</v>
      </c>
      <c r="CE118" s="14">
        <f t="shared" si="701"/>
        <v>0</v>
      </c>
      <c r="CF118" s="14">
        <f t="shared" si="701"/>
        <v>0</v>
      </c>
      <c r="CG118" s="14">
        <f t="shared" si="701"/>
        <v>0</v>
      </c>
      <c r="CH118" s="14">
        <f t="shared" si="701"/>
        <v>63871.55</v>
      </c>
      <c r="CI118" s="14">
        <f t="shared" si="701"/>
        <v>63871.55</v>
      </c>
      <c r="CJ118" s="14">
        <f t="shared" si="701"/>
        <v>0</v>
      </c>
      <c r="CK118" s="14">
        <f t="shared" si="701"/>
        <v>0</v>
      </c>
    </row>
    <row r="119" spans="1:89" s="16" customFormat="1" ht="30" hidden="1" x14ac:dyDescent="0.25">
      <c r="A119" s="116" t="s">
        <v>20</v>
      </c>
      <c r="B119" s="114"/>
      <c r="C119" s="114"/>
      <c r="D119" s="114"/>
      <c r="E119" s="37">
        <v>851</v>
      </c>
      <c r="F119" s="2" t="s">
        <v>13</v>
      </c>
      <c r="G119" s="2" t="s">
        <v>30</v>
      </c>
      <c r="H119" s="3" t="s">
        <v>319</v>
      </c>
      <c r="I119" s="2" t="s">
        <v>21</v>
      </c>
      <c r="J119" s="14">
        <f t="shared" si="702"/>
        <v>0</v>
      </c>
      <c r="K119" s="14">
        <f t="shared" si="702"/>
        <v>0</v>
      </c>
      <c r="L119" s="14">
        <f t="shared" si="702"/>
        <v>0</v>
      </c>
      <c r="M119" s="14">
        <f t="shared" si="702"/>
        <v>0</v>
      </c>
      <c r="N119" s="14">
        <v>0</v>
      </c>
      <c r="O119" s="14">
        <v>0</v>
      </c>
      <c r="P119" s="14"/>
      <c r="Q119" s="14"/>
      <c r="R119" s="14" t="e">
        <f>#REF!-V119</f>
        <v>#REF!</v>
      </c>
      <c r="S119" s="36" t="e">
        <f>#REF!-W119</f>
        <v>#REF!</v>
      </c>
      <c r="T119" s="36" t="e">
        <f>#REF!-X119</f>
        <v>#REF!</v>
      </c>
      <c r="U119" s="36" t="e">
        <f>#REF!-Y119</f>
        <v>#REF!</v>
      </c>
      <c r="V119" s="14">
        <f t="shared" si="703"/>
        <v>63871.55</v>
      </c>
      <c r="W119" s="43">
        <f t="shared" si="703"/>
        <v>63871.55</v>
      </c>
      <c r="X119" s="43">
        <f t="shared" si="703"/>
        <v>0</v>
      </c>
      <c r="Y119" s="43">
        <f t="shared" si="703"/>
        <v>0</v>
      </c>
      <c r="Z119" s="14">
        <f t="shared" si="703"/>
        <v>0</v>
      </c>
      <c r="AA119" s="14">
        <f t="shared" si="703"/>
        <v>0</v>
      </c>
      <c r="AB119" s="14">
        <f t="shared" si="703"/>
        <v>0</v>
      </c>
      <c r="AC119" s="14">
        <f t="shared" si="703"/>
        <v>0</v>
      </c>
      <c r="AD119" s="14">
        <f t="shared" si="703"/>
        <v>63871.55</v>
      </c>
      <c r="AE119" s="14">
        <f t="shared" si="703"/>
        <v>63871.55</v>
      </c>
      <c r="AF119" s="14">
        <f t="shared" si="703"/>
        <v>0</v>
      </c>
      <c r="AG119" s="14">
        <f t="shared" si="703"/>
        <v>0</v>
      </c>
      <c r="AH119" s="14">
        <f t="shared" si="703"/>
        <v>0</v>
      </c>
      <c r="AI119" s="14">
        <f t="shared" si="703"/>
        <v>0</v>
      </c>
      <c r="AJ119" s="14">
        <f t="shared" si="703"/>
        <v>0</v>
      </c>
      <c r="AK119" s="14">
        <f t="shared" si="703"/>
        <v>0</v>
      </c>
      <c r="AL119" s="14">
        <f t="shared" si="703"/>
        <v>63871.55</v>
      </c>
      <c r="AM119" s="14">
        <f t="shared" si="703"/>
        <v>63871.55</v>
      </c>
      <c r="AN119" s="14">
        <f t="shared" si="703"/>
        <v>0</v>
      </c>
      <c r="AO119" s="14">
        <f t="shared" si="703"/>
        <v>0</v>
      </c>
      <c r="AP119" s="14">
        <f t="shared" si="703"/>
        <v>0</v>
      </c>
      <c r="AQ119" s="14">
        <f t="shared" si="703"/>
        <v>0</v>
      </c>
      <c r="AR119" s="14">
        <f t="shared" si="703"/>
        <v>0</v>
      </c>
      <c r="AS119" s="14">
        <f t="shared" si="703"/>
        <v>0</v>
      </c>
      <c r="AT119" s="14">
        <f t="shared" si="703"/>
        <v>63871.55</v>
      </c>
      <c r="AU119" s="14">
        <f t="shared" si="703"/>
        <v>63871.55</v>
      </c>
      <c r="AV119" s="14">
        <f t="shared" si="703"/>
        <v>0</v>
      </c>
      <c r="AW119" s="14">
        <f t="shared" si="703"/>
        <v>0</v>
      </c>
      <c r="AX119" s="14">
        <f t="shared" si="703"/>
        <v>63871.55</v>
      </c>
      <c r="AY119" s="43">
        <f t="shared" si="703"/>
        <v>63871.55</v>
      </c>
      <c r="AZ119" s="43">
        <f t="shared" si="703"/>
        <v>0</v>
      </c>
      <c r="BA119" s="43">
        <f t="shared" si="703"/>
        <v>0</v>
      </c>
      <c r="BB119" s="14">
        <f t="shared" si="703"/>
        <v>0</v>
      </c>
      <c r="BC119" s="14">
        <f t="shared" si="703"/>
        <v>0</v>
      </c>
      <c r="BD119" s="14">
        <f t="shared" si="703"/>
        <v>0</v>
      </c>
      <c r="BE119" s="14">
        <f t="shared" si="703"/>
        <v>0</v>
      </c>
      <c r="BF119" s="14">
        <f t="shared" si="703"/>
        <v>63871.55</v>
      </c>
      <c r="BG119" s="14">
        <f t="shared" si="703"/>
        <v>63871.55</v>
      </c>
      <c r="BH119" s="14">
        <f t="shared" si="703"/>
        <v>0</v>
      </c>
      <c r="BI119" s="14">
        <f t="shared" si="703"/>
        <v>0</v>
      </c>
      <c r="BJ119" s="14">
        <f t="shared" si="703"/>
        <v>0</v>
      </c>
      <c r="BK119" s="14">
        <f t="shared" si="703"/>
        <v>0</v>
      </c>
      <c r="BL119" s="14">
        <f t="shared" si="703"/>
        <v>0</v>
      </c>
      <c r="BM119" s="14">
        <f t="shared" si="703"/>
        <v>0</v>
      </c>
      <c r="BN119" s="14">
        <f t="shared" si="703"/>
        <v>63871.55</v>
      </c>
      <c r="BO119" s="14">
        <f t="shared" si="703"/>
        <v>63871.55</v>
      </c>
      <c r="BP119" s="14">
        <f t="shared" si="703"/>
        <v>0</v>
      </c>
      <c r="BQ119" s="14">
        <f t="shared" si="703"/>
        <v>0</v>
      </c>
      <c r="BR119" s="14">
        <f t="shared" si="703"/>
        <v>63871.55</v>
      </c>
      <c r="BS119" s="43">
        <f t="shared" si="703"/>
        <v>63871.55</v>
      </c>
      <c r="BT119" s="43">
        <f t="shared" si="703"/>
        <v>0</v>
      </c>
      <c r="BU119" s="43">
        <f t="shared" si="703"/>
        <v>0</v>
      </c>
      <c r="BV119" s="14">
        <f t="shared" si="700"/>
        <v>0</v>
      </c>
      <c r="BW119" s="14">
        <f t="shared" si="700"/>
        <v>0</v>
      </c>
      <c r="BX119" s="14">
        <f t="shared" si="700"/>
        <v>0</v>
      </c>
      <c r="BY119" s="14">
        <f t="shared" si="700"/>
        <v>0</v>
      </c>
      <c r="BZ119" s="14">
        <f t="shared" si="700"/>
        <v>63871.55</v>
      </c>
      <c r="CA119" s="14">
        <f t="shared" si="700"/>
        <v>63871.55</v>
      </c>
      <c r="CB119" s="14">
        <f t="shared" si="700"/>
        <v>0</v>
      </c>
      <c r="CC119" s="14">
        <f t="shared" si="700"/>
        <v>0</v>
      </c>
      <c r="CD119" s="14">
        <f t="shared" si="701"/>
        <v>0</v>
      </c>
      <c r="CE119" s="14">
        <f t="shared" si="701"/>
        <v>0</v>
      </c>
      <c r="CF119" s="14">
        <f t="shared" si="701"/>
        <v>0</v>
      </c>
      <c r="CG119" s="14">
        <f t="shared" si="701"/>
        <v>0</v>
      </c>
      <c r="CH119" s="14">
        <f t="shared" si="701"/>
        <v>63871.55</v>
      </c>
      <c r="CI119" s="14">
        <f t="shared" si="701"/>
        <v>63871.55</v>
      </c>
      <c r="CJ119" s="14">
        <f t="shared" si="701"/>
        <v>0</v>
      </c>
      <c r="CK119" s="14">
        <f t="shared" si="701"/>
        <v>0</v>
      </c>
    </row>
    <row r="120" spans="1:89" s="16" customFormat="1" ht="30" hidden="1" x14ac:dyDescent="0.25">
      <c r="A120" s="116" t="s">
        <v>9</v>
      </c>
      <c r="B120" s="116"/>
      <c r="C120" s="116"/>
      <c r="D120" s="116"/>
      <c r="E120" s="37">
        <v>851</v>
      </c>
      <c r="F120" s="2" t="s">
        <v>13</v>
      </c>
      <c r="G120" s="2" t="s">
        <v>30</v>
      </c>
      <c r="H120" s="3" t="s">
        <v>319</v>
      </c>
      <c r="I120" s="2" t="s">
        <v>22</v>
      </c>
      <c r="J120" s="43"/>
      <c r="K120" s="43"/>
      <c r="L120" s="43"/>
      <c r="M120" s="43"/>
      <c r="N120" s="14">
        <v>0</v>
      </c>
      <c r="O120" s="14">
        <v>0</v>
      </c>
      <c r="P120" s="77"/>
      <c r="Q120" s="77"/>
      <c r="R120" s="14" t="e">
        <f>#REF!-V120</f>
        <v>#REF!</v>
      </c>
      <c r="S120" s="36" t="e">
        <f>#REF!-W120</f>
        <v>#REF!</v>
      </c>
      <c r="T120" s="36" t="e">
        <f>#REF!-X120</f>
        <v>#REF!</v>
      </c>
      <c r="U120" s="36" t="e">
        <f>#REF!-Y120</f>
        <v>#REF!</v>
      </c>
      <c r="V120" s="14">
        <v>63871.55</v>
      </c>
      <c r="W120" s="43">
        <f>V120</f>
        <v>63871.55</v>
      </c>
      <c r="X120" s="43"/>
      <c r="Y120" s="43"/>
      <c r="Z120" s="14"/>
      <c r="AA120" s="43">
        <f>Z120</f>
        <v>0</v>
      </c>
      <c r="AB120" s="43"/>
      <c r="AC120" s="43"/>
      <c r="AD120" s="14">
        <f>V120+Z120</f>
        <v>63871.55</v>
      </c>
      <c r="AE120" s="77">
        <f>W120+AA120</f>
        <v>63871.55</v>
      </c>
      <c r="AF120" s="77">
        <f>X120+AB120</f>
        <v>0</v>
      </c>
      <c r="AG120" s="77">
        <f>Y120+AC120</f>
        <v>0</v>
      </c>
      <c r="AH120" s="14"/>
      <c r="AI120" s="43">
        <f>AH120</f>
        <v>0</v>
      </c>
      <c r="AJ120" s="43"/>
      <c r="AK120" s="43"/>
      <c r="AL120" s="14">
        <f>AD120+AH120</f>
        <v>63871.55</v>
      </c>
      <c r="AM120" s="77">
        <f>AE120+AI120</f>
        <v>63871.55</v>
      </c>
      <c r="AN120" s="77">
        <f>AF120+AJ120</f>
        <v>0</v>
      </c>
      <c r="AO120" s="77">
        <f>AG120+AK120</f>
        <v>0</v>
      </c>
      <c r="AP120" s="14"/>
      <c r="AQ120" s="43">
        <f>AP120</f>
        <v>0</v>
      </c>
      <c r="AR120" s="43"/>
      <c r="AS120" s="43"/>
      <c r="AT120" s="14">
        <f>AL120+AP120</f>
        <v>63871.55</v>
      </c>
      <c r="AU120" s="77">
        <f>AM120+AQ120</f>
        <v>63871.55</v>
      </c>
      <c r="AV120" s="77">
        <f>AN120+AR120</f>
        <v>0</v>
      </c>
      <c r="AW120" s="77">
        <f>AO120+AS120</f>
        <v>0</v>
      </c>
      <c r="AX120" s="14">
        <v>63871.55</v>
      </c>
      <c r="AY120" s="43">
        <f>AX120</f>
        <v>63871.55</v>
      </c>
      <c r="AZ120" s="43"/>
      <c r="BA120" s="43"/>
      <c r="BB120" s="43"/>
      <c r="BC120" s="43">
        <f>BB120</f>
        <v>0</v>
      </c>
      <c r="BD120" s="43"/>
      <c r="BE120" s="43"/>
      <c r="BF120" s="14">
        <f t="shared" ref="BF120" si="704">AX120+BB120</f>
        <v>63871.55</v>
      </c>
      <c r="BG120" s="77">
        <f t="shared" ref="BG120" si="705">AY120+BC120</f>
        <v>63871.55</v>
      </c>
      <c r="BH120" s="77">
        <f t="shared" ref="BH120" si="706">AZ120+BD120</f>
        <v>0</v>
      </c>
      <c r="BI120" s="77">
        <f t="shared" ref="BI120" si="707">BA120+BE120</f>
        <v>0</v>
      </c>
      <c r="BJ120" s="43"/>
      <c r="BK120" s="43">
        <f>BJ120</f>
        <v>0</v>
      </c>
      <c r="BL120" s="43"/>
      <c r="BM120" s="43"/>
      <c r="BN120" s="14">
        <f t="shared" ref="BN120" si="708">BF120+BJ120</f>
        <v>63871.55</v>
      </c>
      <c r="BO120" s="77">
        <f t="shared" ref="BO120" si="709">BG120+BK120</f>
        <v>63871.55</v>
      </c>
      <c r="BP120" s="77">
        <f t="shared" ref="BP120" si="710">BH120+BL120</f>
        <v>0</v>
      </c>
      <c r="BQ120" s="77">
        <f t="shared" ref="BQ120" si="711">BI120+BM120</f>
        <v>0</v>
      </c>
      <c r="BR120" s="14">
        <v>63871.55</v>
      </c>
      <c r="BS120" s="43">
        <f>BR120</f>
        <v>63871.55</v>
      </c>
      <c r="BT120" s="43"/>
      <c r="BU120" s="43"/>
      <c r="BV120" s="43"/>
      <c r="BW120" s="43">
        <f>BV120</f>
        <v>0</v>
      </c>
      <c r="BX120" s="43"/>
      <c r="BY120" s="43"/>
      <c r="BZ120" s="14">
        <f t="shared" ref="BZ120" si="712">BR120+BV120</f>
        <v>63871.55</v>
      </c>
      <c r="CA120" s="77">
        <f t="shared" ref="CA120" si="713">BS120+BW120</f>
        <v>63871.55</v>
      </c>
      <c r="CB120" s="77">
        <f t="shared" ref="CB120" si="714">BT120+BX120</f>
        <v>0</v>
      </c>
      <c r="CC120" s="77">
        <f t="shared" ref="CC120" si="715">BU120+BY120</f>
        <v>0</v>
      </c>
      <c r="CD120" s="43"/>
      <c r="CE120" s="43">
        <f>CD120</f>
        <v>0</v>
      </c>
      <c r="CF120" s="43"/>
      <c r="CG120" s="43"/>
      <c r="CH120" s="14">
        <f t="shared" ref="CH120" si="716">BZ120+CD120</f>
        <v>63871.55</v>
      </c>
      <c r="CI120" s="77">
        <f t="shared" ref="CI120" si="717">CA120+CE120</f>
        <v>63871.55</v>
      </c>
      <c r="CJ120" s="77">
        <f t="shared" ref="CJ120" si="718">CB120+CF120</f>
        <v>0</v>
      </c>
      <c r="CK120" s="77">
        <f t="shared" ref="CK120" si="719">CC120+CG120</f>
        <v>0</v>
      </c>
    </row>
    <row r="121" spans="1:89" s="16" customFormat="1" hidden="1" x14ac:dyDescent="0.25">
      <c r="A121" s="114" t="s">
        <v>55</v>
      </c>
      <c r="B121" s="116"/>
      <c r="C121" s="116"/>
      <c r="D121" s="116"/>
      <c r="E121" s="37">
        <v>851</v>
      </c>
      <c r="F121" s="2" t="s">
        <v>13</v>
      </c>
      <c r="G121" s="2" t="s">
        <v>56</v>
      </c>
      <c r="H121" s="3" t="s">
        <v>46</v>
      </c>
      <c r="I121" s="2"/>
      <c r="J121" s="14">
        <f t="shared" ref="J121:M121" si="720">J122+J125+J128</f>
        <v>0</v>
      </c>
      <c r="K121" s="14">
        <f t="shared" si="720"/>
        <v>0</v>
      </c>
      <c r="L121" s="14">
        <f t="shared" si="720"/>
        <v>0</v>
      </c>
      <c r="M121" s="14">
        <f t="shared" si="720"/>
        <v>0</v>
      </c>
      <c r="N121" s="14">
        <v>0</v>
      </c>
      <c r="O121" s="14">
        <v>0</v>
      </c>
      <c r="P121" s="15"/>
      <c r="Q121" s="15"/>
      <c r="R121" s="14" t="e">
        <f>#REF!-V121</f>
        <v>#REF!</v>
      </c>
      <c r="S121" s="36" t="e">
        <f>#REF!-W121</f>
        <v>#REF!</v>
      </c>
      <c r="T121" s="36" t="e">
        <f>#REF!-X121</f>
        <v>#REF!</v>
      </c>
      <c r="U121" s="36" t="e">
        <f>#REF!-Y121</f>
        <v>#REF!</v>
      </c>
      <c r="V121" s="15">
        <f>V122+V125+V128</f>
        <v>3888019.8</v>
      </c>
      <c r="W121" s="40">
        <f t="shared" ref="W121:CC121" si="721">W122+W125+W128</f>
        <v>0</v>
      </c>
      <c r="X121" s="40">
        <f t="shared" si="721"/>
        <v>3888019.8</v>
      </c>
      <c r="Y121" s="40">
        <f t="shared" si="721"/>
        <v>0</v>
      </c>
      <c r="Z121" s="15">
        <f t="shared" si="721"/>
        <v>100800</v>
      </c>
      <c r="AA121" s="15">
        <f t="shared" si="721"/>
        <v>0</v>
      </c>
      <c r="AB121" s="15">
        <f t="shared" si="721"/>
        <v>100800</v>
      </c>
      <c r="AC121" s="15">
        <f t="shared" si="721"/>
        <v>0</v>
      </c>
      <c r="AD121" s="15">
        <f t="shared" si="721"/>
        <v>3988819.8</v>
      </c>
      <c r="AE121" s="15">
        <f t="shared" si="721"/>
        <v>0</v>
      </c>
      <c r="AF121" s="15">
        <f t="shared" si="721"/>
        <v>3988819.8</v>
      </c>
      <c r="AG121" s="15">
        <f t="shared" si="721"/>
        <v>0</v>
      </c>
      <c r="AH121" s="15">
        <f t="shared" ref="AH121:AO121" si="722">AH122+AH125+AH128</f>
        <v>0</v>
      </c>
      <c r="AI121" s="15">
        <f t="shared" si="722"/>
        <v>0</v>
      </c>
      <c r="AJ121" s="15">
        <f t="shared" si="722"/>
        <v>0</v>
      </c>
      <c r="AK121" s="15">
        <f t="shared" si="722"/>
        <v>0</v>
      </c>
      <c r="AL121" s="15">
        <f t="shared" si="722"/>
        <v>3988819.8</v>
      </c>
      <c r="AM121" s="15">
        <f t="shared" si="722"/>
        <v>0</v>
      </c>
      <c r="AN121" s="15">
        <f t="shared" si="722"/>
        <v>3988819.8</v>
      </c>
      <c r="AO121" s="15">
        <f t="shared" si="722"/>
        <v>0</v>
      </c>
      <c r="AP121" s="15">
        <f t="shared" ref="AP121:AW121" si="723">AP122+AP125+AP128</f>
        <v>0</v>
      </c>
      <c r="AQ121" s="15">
        <f t="shared" si="723"/>
        <v>0</v>
      </c>
      <c r="AR121" s="15">
        <f t="shared" si="723"/>
        <v>0</v>
      </c>
      <c r="AS121" s="15">
        <f t="shared" si="723"/>
        <v>0</v>
      </c>
      <c r="AT121" s="15">
        <f t="shared" si="723"/>
        <v>3988819.8</v>
      </c>
      <c r="AU121" s="15">
        <f t="shared" si="723"/>
        <v>0</v>
      </c>
      <c r="AV121" s="15">
        <f t="shared" si="723"/>
        <v>3988819.8</v>
      </c>
      <c r="AW121" s="15">
        <f t="shared" si="723"/>
        <v>0</v>
      </c>
      <c r="AX121" s="15">
        <f t="shared" si="721"/>
        <v>1346343</v>
      </c>
      <c r="AY121" s="15">
        <f t="shared" si="721"/>
        <v>0</v>
      </c>
      <c r="AZ121" s="15">
        <f t="shared" si="721"/>
        <v>1346343</v>
      </c>
      <c r="BA121" s="15">
        <f t="shared" si="721"/>
        <v>0</v>
      </c>
      <c r="BB121" s="15">
        <f t="shared" si="721"/>
        <v>0</v>
      </c>
      <c r="BC121" s="15">
        <f t="shared" si="721"/>
        <v>0</v>
      </c>
      <c r="BD121" s="15">
        <f t="shared" si="721"/>
        <v>0</v>
      </c>
      <c r="BE121" s="15">
        <f t="shared" si="721"/>
        <v>0</v>
      </c>
      <c r="BF121" s="15">
        <f t="shared" si="721"/>
        <v>1346343</v>
      </c>
      <c r="BG121" s="15">
        <f t="shared" si="721"/>
        <v>0</v>
      </c>
      <c r="BH121" s="15">
        <f t="shared" si="721"/>
        <v>1346343</v>
      </c>
      <c r="BI121" s="15">
        <f t="shared" si="721"/>
        <v>0</v>
      </c>
      <c r="BJ121" s="15">
        <f t="shared" ref="BJ121:BQ121" si="724">BJ122+BJ125+BJ128</f>
        <v>0</v>
      </c>
      <c r="BK121" s="15">
        <f t="shared" si="724"/>
        <v>0</v>
      </c>
      <c r="BL121" s="15">
        <f t="shared" si="724"/>
        <v>0</v>
      </c>
      <c r="BM121" s="15">
        <f t="shared" si="724"/>
        <v>0</v>
      </c>
      <c r="BN121" s="15">
        <f t="shared" si="724"/>
        <v>1346343</v>
      </c>
      <c r="BO121" s="15">
        <f t="shared" si="724"/>
        <v>0</v>
      </c>
      <c r="BP121" s="15">
        <f t="shared" si="724"/>
        <v>1346343</v>
      </c>
      <c r="BQ121" s="15">
        <f t="shared" si="724"/>
        <v>0</v>
      </c>
      <c r="BR121" s="15">
        <f t="shared" si="721"/>
        <v>1346343</v>
      </c>
      <c r="BS121" s="15">
        <f t="shared" si="721"/>
        <v>0</v>
      </c>
      <c r="BT121" s="15">
        <f t="shared" si="721"/>
        <v>1346343</v>
      </c>
      <c r="BU121" s="15">
        <f t="shared" si="721"/>
        <v>0</v>
      </c>
      <c r="BV121" s="15">
        <f t="shared" si="721"/>
        <v>0</v>
      </c>
      <c r="BW121" s="15">
        <f t="shared" si="721"/>
        <v>0</v>
      </c>
      <c r="BX121" s="15">
        <f t="shared" si="721"/>
        <v>0</v>
      </c>
      <c r="BY121" s="15">
        <f t="shared" si="721"/>
        <v>0</v>
      </c>
      <c r="BZ121" s="15">
        <f t="shared" si="721"/>
        <v>1346343</v>
      </c>
      <c r="CA121" s="15">
        <f t="shared" si="721"/>
        <v>0</v>
      </c>
      <c r="CB121" s="15">
        <f t="shared" si="721"/>
        <v>1346343</v>
      </c>
      <c r="CC121" s="15">
        <f t="shared" si="721"/>
        <v>0</v>
      </c>
      <c r="CD121" s="15">
        <f t="shared" ref="CD121:CK121" si="725">CD122+CD125+CD128</f>
        <v>0</v>
      </c>
      <c r="CE121" s="15">
        <f t="shared" si="725"/>
        <v>0</v>
      </c>
      <c r="CF121" s="15">
        <f t="shared" si="725"/>
        <v>0</v>
      </c>
      <c r="CG121" s="15">
        <f t="shared" si="725"/>
        <v>0</v>
      </c>
      <c r="CH121" s="15">
        <f t="shared" si="725"/>
        <v>1346343</v>
      </c>
      <c r="CI121" s="15">
        <f t="shared" si="725"/>
        <v>0</v>
      </c>
      <c r="CJ121" s="15">
        <f t="shared" si="725"/>
        <v>1346343</v>
      </c>
      <c r="CK121" s="15">
        <f t="shared" si="725"/>
        <v>0</v>
      </c>
    </row>
    <row r="122" spans="1:89" ht="30" hidden="1" x14ac:dyDescent="0.25">
      <c r="A122" s="114" t="s">
        <v>445</v>
      </c>
      <c r="B122" s="116"/>
      <c r="C122" s="116"/>
      <c r="D122" s="116"/>
      <c r="E122" s="37">
        <v>851</v>
      </c>
      <c r="F122" s="2" t="s">
        <v>13</v>
      </c>
      <c r="G122" s="2" t="s">
        <v>56</v>
      </c>
      <c r="H122" s="3" t="s">
        <v>447</v>
      </c>
      <c r="I122" s="2"/>
      <c r="J122" s="14">
        <f t="shared" ref="J122:M122" si="726">J123</f>
        <v>0</v>
      </c>
      <c r="K122" s="14">
        <f t="shared" si="726"/>
        <v>0</v>
      </c>
      <c r="L122" s="14">
        <f t="shared" si="726"/>
        <v>0</v>
      </c>
      <c r="M122" s="14">
        <f t="shared" si="726"/>
        <v>0</v>
      </c>
      <c r="N122" s="14">
        <v>0</v>
      </c>
      <c r="O122" s="14">
        <v>0</v>
      </c>
      <c r="P122" s="14"/>
      <c r="Q122" s="14"/>
      <c r="R122" s="14" t="e">
        <f>#REF!-V122</f>
        <v>#REF!</v>
      </c>
      <c r="S122" s="36" t="e">
        <f>#REF!-W122</f>
        <v>#REF!</v>
      </c>
      <c r="T122" s="36" t="e">
        <f>#REF!-X122</f>
        <v>#REF!</v>
      </c>
      <c r="U122" s="36" t="e">
        <f>#REF!-Y122</f>
        <v>#REF!</v>
      </c>
      <c r="V122" s="14">
        <f t="shared" ref="V122:Y123" si="727">V123</f>
        <v>0</v>
      </c>
      <c r="W122" s="43">
        <f t="shared" si="727"/>
        <v>0</v>
      </c>
      <c r="X122" s="43">
        <f t="shared" si="727"/>
        <v>0</v>
      </c>
      <c r="Y122" s="43">
        <f t="shared" si="727"/>
        <v>0</v>
      </c>
      <c r="Z122" s="5">
        <f>Z123</f>
        <v>100800</v>
      </c>
      <c r="AA122" s="5">
        <f t="shared" ref="AA122:AQ123" si="728">AA123</f>
        <v>0</v>
      </c>
      <c r="AB122" s="5">
        <f t="shared" si="728"/>
        <v>100800</v>
      </c>
      <c r="AC122" s="5">
        <f t="shared" si="728"/>
        <v>0</v>
      </c>
      <c r="AD122" s="5">
        <f t="shared" si="728"/>
        <v>100800</v>
      </c>
      <c r="AE122" s="5">
        <f t="shared" si="728"/>
        <v>0</v>
      </c>
      <c r="AF122" s="5">
        <f t="shared" si="728"/>
        <v>100800</v>
      </c>
      <c r="AG122" s="5">
        <f t="shared" si="728"/>
        <v>0</v>
      </c>
      <c r="AH122" s="5">
        <f>AH123</f>
        <v>0</v>
      </c>
      <c r="AI122" s="5">
        <f t="shared" si="728"/>
        <v>0</v>
      </c>
      <c r="AJ122" s="5">
        <f t="shared" si="728"/>
        <v>0</v>
      </c>
      <c r="AK122" s="5">
        <f t="shared" si="728"/>
        <v>0</v>
      </c>
      <c r="AL122" s="5">
        <f t="shared" si="728"/>
        <v>100800</v>
      </c>
      <c r="AM122" s="5">
        <f t="shared" si="728"/>
        <v>0</v>
      </c>
      <c r="AN122" s="5">
        <f t="shared" si="728"/>
        <v>100800</v>
      </c>
      <c r="AO122" s="5">
        <f t="shared" si="728"/>
        <v>0</v>
      </c>
      <c r="AP122" s="5">
        <f>AP123</f>
        <v>0</v>
      </c>
      <c r="AQ122" s="5">
        <f t="shared" si="728"/>
        <v>0</v>
      </c>
      <c r="AR122" s="5">
        <f t="shared" ref="AQ122:AW123" si="729">AR123</f>
        <v>0</v>
      </c>
      <c r="AS122" s="5">
        <f t="shared" si="729"/>
        <v>0</v>
      </c>
      <c r="AT122" s="5">
        <f t="shared" si="729"/>
        <v>100800</v>
      </c>
      <c r="AU122" s="5">
        <f t="shared" si="729"/>
        <v>0</v>
      </c>
      <c r="AV122" s="5">
        <f t="shared" si="729"/>
        <v>100800</v>
      </c>
      <c r="AW122" s="5">
        <f t="shared" si="729"/>
        <v>0</v>
      </c>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1:89" ht="30" hidden="1" x14ac:dyDescent="0.25">
      <c r="A123" s="116" t="s">
        <v>20</v>
      </c>
      <c r="B123" s="116"/>
      <c r="C123" s="116"/>
      <c r="D123" s="116"/>
      <c r="E123" s="37">
        <v>851</v>
      </c>
      <c r="F123" s="2" t="s">
        <v>13</v>
      </c>
      <c r="G123" s="2" t="s">
        <v>56</v>
      </c>
      <c r="H123" s="3" t="s">
        <v>447</v>
      </c>
      <c r="I123" s="2" t="s">
        <v>21</v>
      </c>
      <c r="J123" s="14">
        <f t="shared" ref="J123:M123" si="730">J124</f>
        <v>0</v>
      </c>
      <c r="K123" s="14">
        <f t="shared" si="730"/>
        <v>0</v>
      </c>
      <c r="L123" s="14">
        <f t="shared" si="730"/>
        <v>0</v>
      </c>
      <c r="M123" s="14">
        <f t="shared" si="730"/>
        <v>0</v>
      </c>
      <c r="N123" s="14">
        <v>0</v>
      </c>
      <c r="O123" s="14">
        <v>0</v>
      </c>
      <c r="P123" s="14"/>
      <c r="Q123" s="14"/>
      <c r="R123" s="14" t="e">
        <f>#REF!-V123</f>
        <v>#REF!</v>
      </c>
      <c r="S123" s="36" t="e">
        <f>#REF!-W123</f>
        <v>#REF!</v>
      </c>
      <c r="T123" s="36" t="e">
        <f>#REF!-X123</f>
        <v>#REF!</v>
      </c>
      <c r="U123" s="36" t="e">
        <f>#REF!-Y123</f>
        <v>#REF!</v>
      </c>
      <c r="V123" s="14">
        <f t="shared" si="727"/>
        <v>0</v>
      </c>
      <c r="W123" s="43">
        <f t="shared" si="727"/>
        <v>0</v>
      </c>
      <c r="X123" s="43">
        <f t="shared" si="727"/>
        <v>0</v>
      </c>
      <c r="Y123" s="43">
        <f t="shared" si="727"/>
        <v>0</v>
      </c>
      <c r="Z123" s="5">
        <f>Z124</f>
        <v>100800</v>
      </c>
      <c r="AA123" s="5">
        <f t="shared" si="728"/>
        <v>0</v>
      </c>
      <c r="AB123" s="5">
        <f t="shared" si="728"/>
        <v>100800</v>
      </c>
      <c r="AC123" s="5">
        <f t="shared" si="728"/>
        <v>0</v>
      </c>
      <c r="AD123" s="5">
        <f t="shared" si="728"/>
        <v>100800</v>
      </c>
      <c r="AE123" s="5">
        <f t="shared" si="728"/>
        <v>0</v>
      </c>
      <c r="AF123" s="5">
        <f t="shared" si="728"/>
        <v>100800</v>
      </c>
      <c r="AG123" s="5">
        <f t="shared" si="728"/>
        <v>0</v>
      </c>
      <c r="AH123" s="5">
        <f>AH124</f>
        <v>0</v>
      </c>
      <c r="AI123" s="5">
        <f t="shared" si="728"/>
        <v>0</v>
      </c>
      <c r="AJ123" s="5">
        <f t="shared" si="728"/>
        <v>0</v>
      </c>
      <c r="AK123" s="5">
        <f t="shared" si="728"/>
        <v>0</v>
      </c>
      <c r="AL123" s="5">
        <f t="shared" si="728"/>
        <v>100800</v>
      </c>
      <c r="AM123" s="5">
        <f t="shared" si="728"/>
        <v>0</v>
      </c>
      <c r="AN123" s="5">
        <f t="shared" si="728"/>
        <v>100800</v>
      </c>
      <c r="AO123" s="5">
        <f t="shared" si="728"/>
        <v>0</v>
      </c>
      <c r="AP123" s="5">
        <f>AP124</f>
        <v>0</v>
      </c>
      <c r="AQ123" s="5">
        <f t="shared" si="729"/>
        <v>0</v>
      </c>
      <c r="AR123" s="5">
        <f t="shared" si="729"/>
        <v>0</v>
      </c>
      <c r="AS123" s="5">
        <f t="shared" si="729"/>
        <v>0</v>
      </c>
      <c r="AT123" s="5">
        <f t="shared" si="729"/>
        <v>100800</v>
      </c>
      <c r="AU123" s="5">
        <f t="shared" si="729"/>
        <v>0</v>
      </c>
      <c r="AV123" s="5">
        <f t="shared" si="729"/>
        <v>100800</v>
      </c>
      <c r="AW123" s="5">
        <f t="shared" si="729"/>
        <v>0</v>
      </c>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1:89" ht="30" hidden="1" x14ac:dyDescent="0.25">
      <c r="A124" s="116" t="s">
        <v>9</v>
      </c>
      <c r="B124" s="116"/>
      <c r="C124" s="116"/>
      <c r="D124" s="116"/>
      <c r="E124" s="37">
        <v>851</v>
      </c>
      <c r="F124" s="2" t="s">
        <v>13</v>
      </c>
      <c r="G124" s="2" t="s">
        <v>56</v>
      </c>
      <c r="H124" s="3" t="s">
        <v>447</v>
      </c>
      <c r="I124" s="2" t="s">
        <v>22</v>
      </c>
      <c r="J124" s="43"/>
      <c r="K124" s="43"/>
      <c r="L124" s="43"/>
      <c r="M124" s="43"/>
      <c r="N124" s="14">
        <v>0</v>
      </c>
      <c r="O124" s="14">
        <v>0</v>
      </c>
      <c r="P124" s="77"/>
      <c r="Q124" s="77"/>
      <c r="R124" s="14" t="e">
        <f>#REF!-V124</f>
        <v>#REF!</v>
      </c>
      <c r="S124" s="36" t="e">
        <f>#REF!-W124</f>
        <v>#REF!</v>
      </c>
      <c r="T124" s="36" t="e">
        <f>#REF!-X124</f>
        <v>#REF!</v>
      </c>
      <c r="U124" s="36" t="e">
        <f>#REF!-Y124</f>
        <v>#REF!</v>
      </c>
      <c r="V124" s="14"/>
      <c r="W124" s="43"/>
      <c r="X124" s="43"/>
      <c r="Y124" s="43"/>
      <c r="Z124" s="5">
        <v>100800</v>
      </c>
      <c r="AA124" s="5"/>
      <c r="AB124" s="5">
        <f>Z124</f>
        <v>100800</v>
      </c>
      <c r="AC124" s="5"/>
      <c r="AD124" s="5">
        <f>V124+Z124</f>
        <v>100800</v>
      </c>
      <c r="AE124" s="5">
        <f>W124+AA124</f>
        <v>0</v>
      </c>
      <c r="AF124" s="5">
        <f>X124+AB124</f>
        <v>100800</v>
      </c>
      <c r="AG124" s="5">
        <f>Y124+AC124</f>
        <v>0</v>
      </c>
      <c r="AH124" s="5"/>
      <c r="AI124" s="5"/>
      <c r="AJ124" s="5">
        <f>AH124</f>
        <v>0</v>
      </c>
      <c r="AK124" s="5"/>
      <c r="AL124" s="5">
        <f>AD124+AH124</f>
        <v>100800</v>
      </c>
      <c r="AM124" s="5">
        <f>AE124+AI124</f>
        <v>0</v>
      </c>
      <c r="AN124" s="5">
        <f>AF124+AJ124</f>
        <v>100800</v>
      </c>
      <c r="AO124" s="5">
        <f>AG124+AK124</f>
        <v>0</v>
      </c>
      <c r="AP124" s="5"/>
      <c r="AQ124" s="5"/>
      <c r="AR124" s="5">
        <f>AP124</f>
        <v>0</v>
      </c>
      <c r="AS124" s="5"/>
      <c r="AT124" s="5">
        <f>AL124+AP124</f>
        <v>100800</v>
      </c>
      <c r="AU124" s="5">
        <f>AM124+AQ124</f>
        <v>0</v>
      </c>
      <c r="AV124" s="5">
        <f>AN124+AR124</f>
        <v>100800</v>
      </c>
      <c r="AW124" s="5">
        <f>AO124+AS124</f>
        <v>0</v>
      </c>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1:89" ht="75" hidden="1" x14ac:dyDescent="0.25">
      <c r="A125" s="116" t="s">
        <v>262</v>
      </c>
      <c r="B125" s="116"/>
      <c r="C125" s="116"/>
      <c r="D125" s="116"/>
      <c r="E125" s="37">
        <v>851</v>
      </c>
      <c r="F125" s="2" t="s">
        <v>13</v>
      </c>
      <c r="G125" s="2" t="s">
        <v>56</v>
      </c>
      <c r="H125" s="3" t="s">
        <v>320</v>
      </c>
      <c r="I125" s="2"/>
      <c r="J125" s="14">
        <f t="shared" ref="J125:M126" si="731">J126</f>
        <v>0</v>
      </c>
      <c r="K125" s="14">
        <f t="shared" si="731"/>
        <v>0</v>
      </c>
      <c r="L125" s="14">
        <f t="shared" si="731"/>
        <v>0</v>
      </c>
      <c r="M125" s="14">
        <f t="shared" si="731"/>
        <v>0</v>
      </c>
      <c r="N125" s="14">
        <v>0</v>
      </c>
      <c r="O125" s="14">
        <v>0</v>
      </c>
      <c r="P125" s="14"/>
      <c r="Q125" s="14"/>
      <c r="R125" s="14" t="e">
        <f>#REF!-V125</f>
        <v>#REF!</v>
      </c>
      <c r="S125" s="36" t="e">
        <f>#REF!-W125</f>
        <v>#REF!</v>
      </c>
      <c r="T125" s="36" t="e">
        <f>#REF!-X125</f>
        <v>#REF!</v>
      </c>
      <c r="U125" s="36" t="e">
        <f>#REF!-Y125</f>
        <v>#REF!</v>
      </c>
      <c r="V125" s="14">
        <f t="shared" ref="V125:BV126" si="732">V126</f>
        <v>3841676.8</v>
      </c>
      <c r="W125" s="43">
        <f t="shared" si="732"/>
        <v>0</v>
      </c>
      <c r="X125" s="43">
        <f t="shared" si="732"/>
        <v>3841676.8</v>
      </c>
      <c r="Y125" s="43">
        <f t="shared" si="732"/>
        <v>0</v>
      </c>
      <c r="Z125" s="14">
        <f t="shared" si="732"/>
        <v>0</v>
      </c>
      <c r="AA125" s="14">
        <f t="shared" si="732"/>
        <v>0</v>
      </c>
      <c r="AB125" s="14">
        <f t="shared" si="732"/>
        <v>0</v>
      </c>
      <c r="AC125" s="14">
        <f t="shared" si="732"/>
        <v>0</v>
      </c>
      <c r="AD125" s="14">
        <f t="shared" si="732"/>
        <v>3841676.8</v>
      </c>
      <c r="AE125" s="14">
        <f t="shared" si="732"/>
        <v>0</v>
      </c>
      <c r="AF125" s="14">
        <f t="shared" si="732"/>
        <v>3841676.8</v>
      </c>
      <c r="AG125" s="14">
        <f t="shared" si="732"/>
        <v>0</v>
      </c>
      <c r="AH125" s="14">
        <f t="shared" si="732"/>
        <v>0</v>
      </c>
      <c r="AI125" s="14">
        <f t="shared" si="732"/>
        <v>0</v>
      </c>
      <c r="AJ125" s="14">
        <f t="shared" si="732"/>
        <v>0</v>
      </c>
      <c r="AK125" s="14">
        <f t="shared" si="732"/>
        <v>0</v>
      </c>
      <c r="AL125" s="14">
        <f t="shared" si="732"/>
        <v>3841676.8</v>
      </c>
      <c r="AM125" s="14">
        <f t="shared" si="732"/>
        <v>0</v>
      </c>
      <c r="AN125" s="14">
        <f t="shared" si="732"/>
        <v>3841676.8</v>
      </c>
      <c r="AO125" s="14">
        <f t="shared" si="732"/>
        <v>0</v>
      </c>
      <c r="AP125" s="14">
        <f t="shared" si="732"/>
        <v>0</v>
      </c>
      <c r="AQ125" s="14">
        <f t="shared" si="732"/>
        <v>0</v>
      </c>
      <c r="AR125" s="14">
        <f t="shared" si="732"/>
        <v>0</v>
      </c>
      <c r="AS125" s="14">
        <f t="shared" si="732"/>
        <v>0</v>
      </c>
      <c r="AT125" s="14">
        <f t="shared" si="732"/>
        <v>3841676.8</v>
      </c>
      <c r="AU125" s="14">
        <f t="shared" si="732"/>
        <v>0</v>
      </c>
      <c r="AV125" s="14">
        <f t="shared" si="732"/>
        <v>3841676.8</v>
      </c>
      <c r="AW125" s="14">
        <f t="shared" si="732"/>
        <v>0</v>
      </c>
      <c r="AX125" s="14">
        <f t="shared" si="732"/>
        <v>1300000</v>
      </c>
      <c r="AY125" s="43">
        <f t="shared" si="732"/>
        <v>0</v>
      </c>
      <c r="AZ125" s="43">
        <f t="shared" si="732"/>
        <v>1300000</v>
      </c>
      <c r="BA125" s="43">
        <f t="shared" si="732"/>
        <v>0</v>
      </c>
      <c r="BB125" s="14">
        <f t="shared" si="732"/>
        <v>0</v>
      </c>
      <c r="BC125" s="14">
        <f t="shared" si="732"/>
        <v>0</v>
      </c>
      <c r="BD125" s="14">
        <f t="shared" si="732"/>
        <v>0</v>
      </c>
      <c r="BE125" s="14">
        <f t="shared" si="732"/>
        <v>0</v>
      </c>
      <c r="BF125" s="14">
        <f t="shared" si="732"/>
        <v>1300000</v>
      </c>
      <c r="BG125" s="14">
        <f t="shared" si="732"/>
        <v>0</v>
      </c>
      <c r="BH125" s="14">
        <f t="shared" si="732"/>
        <v>1300000</v>
      </c>
      <c r="BI125" s="14">
        <f t="shared" si="732"/>
        <v>0</v>
      </c>
      <c r="BJ125" s="14">
        <f t="shared" si="732"/>
        <v>0</v>
      </c>
      <c r="BK125" s="14">
        <f t="shared" si="732"/>
        <v>0</v>
      </c>
      <c r="BL125" s="14">
        <f t="shared" si="732"/>
        <v>0</v>
      </c>
      <c r="BM125" s="14">
        <f t="shared" si="732"/>
        <v>0</v>
      </c>
      <c r="BN125" s="14">
        <f t="shared" si="732"/>
        <v>1300000</v>
      </c>
      <c r="BO125" s="14">
        <f t="shared" si="732"/>
        <v>0</v>
      </c>
      <c r="BP125" s="14">
        <f t="shared" si="732"/>
        <v>1300000</v>
      </c>
      <c r="BQ125" s="14">
        <f t="shared" si="732"/>
        <v>0</v>
      </c>
      <c r="BR125" s="14">
        <f t="shared" si="732"/>
        <v>1300000</v>
      </c>
      <c r="BS125" s="43">
        <f t="shared" si="732"/>
        <v>0</v>
      </c>
      <c r="BT125" s="43">
        <f t="shared" si="732"/>
        <v>1300000</v>
      </c>
      <c r="BU125" s="43">
        <f t="shared" si="732"/>
        <v>0</v>
      </c>
      <c r="BV125" s="14">
        <f t="shared" si="732"/>
        <v>0</v>
      </c>
      <c r="BW125" s="14">
        <f t="shared" ref="BV125:CK126" si="733">BW126</f>
        <v>0</v>
      </c>
      <c r="BX125" s="14">
        <f t="shared" si="733"/>
        <v>0</v>
      </c>
      <c r="BY125" s="14">
        <f t="shared" si="733"/>
        <v>0</v>
      </c>
      <c r="BZ125" s="14">
        <f t="shared" si="733"/>
        <v>1300000</v>
      </c>
      <c r="CA125" s="14">
        <f t="shared" si="733"/>
        <v>0</v>
      </c>
      <c r="CB125" s="14">
        <f t="shared" si="733"/>
        <v>1300000</v>
      </c>
      <c r="CC125" s="14">
        <f t="shared" si="733"/>
        <v>0</v>
      </c>
      <c r="CD125" s="14">
        <f t="shared" si="733"/>
        <v>0</v>
      </c>
      <c r="CE125" s="14">
        <f t="shared" si="733"/>
        <v>0</v>
      </c>
      <c r="CF125" s="14">
        <f t="shared" si="733"/>
        <v>0</v>
      </c>
      <c r="CG125" s="14">
        <f t="shared" si="733"/>
        <v>0</v>
      </c>
      <c r="CH125" s="14">
        <f t="shared" si="733"/>
        <v>1300000</v>
      </c>
      <c r="CI125" s="14">
        <f t="shared" si="733"/>
        <v>0</v>
      </c>
      <c r="CJ125" s="14">
        <f t="shared" si="733"/>
        <v>1300000</v>
      </c>
      <c r="CK125" s="14">
        <f t="shared" si="733"/>
        <v>0</v>
      </c>
    </row>
    <row r="126" spans="1:89" hidden="1" x14ac:dyDescent="0.25">
      <c r="A126" s="116" t="s">
        <v>23</v>
      </c>
      <c r="B126" s="116"/>
      <c r="C126" s="116"/>
      <c r="D126" s="116"/>
      <c r="E126" s="37">
        <v>851</v>
      </c>
      <c r="F126" s="2" t="s">
        <v>13</v>
      </c>
      <c r="G126" s="2" t="s">
        <v>56</v>
      </c>
      <c r="H126" s="3" t="s">
        <v>320</v>
      </c>
      <c r="I126" s="2" t="s">
        <v>24</v>
      </c>
      <c r="J126" s="14">
        <f t="shared" si="731"/>
        <v>0</v>
      </c>
      <c r="K126" s="14">
        <f t="shared" si="731"/>
        <v>0</v>
      </c>
      <c r="L126" s="14">
        <f t="shared" si="731"/>
        <v>0</v>
      </c>
      <c r="M126" s="14">
        <f t="shared" si="731"/>
        <v>0</v>
      </c>
      <c r="N126" s="14">
        <v>0</v>
      </c>
      <c r="O126" s="14">
        <v>0</v>
      </c>
      <c r="P126" s="14"/>
      <c r="Q126" s="14"/>
      <c r="R126" s="14" t="e">
        <f>#REF!-V126</f>
        <v>#REF!</v>
      </c>
      <c r="S126" s="36" t="e">
        <f>#REF!-W126</f>
        <v>#REF!</v>
      </c>
      <c r="T126" s="36" t="e">
        <f>#REF!-X126</f>
        <v>#REF!</v>
      </c>
      <c r="U126" s="36" t="e">
        <f>#REF!-Y126</f>
        <v>#REF!</v>
      </c>
      <c r="V126" s="14">
        <f t="shared" si="732"/>
        <v>3841676.8</v>
      </c>
      <c r="W126" s="43">
        <f t="shared" si="732"/>
        <v>0</v>
      </c>
      <c r="X126" s="43">
        <f t="shared" si="732"/>
        <v>3841676.8</v>
      </c>
      <c r="Y126" s="43">
        <f t="shared" si="732"/>
        <v>0</v>
      </c>
      <c r="Z126" s="14">
        <f t="shared" si="732"/>
        <v>0</v>
      </c>
      <c r="AA126" s="14">
        <f t="shared" si="732"/>
        <v>0</v>
      </c>
      <c r="AB126" s="14">
        <f t="shared" si="732"/>
        <v>0</v>
      </c>
      <c r="AC126" s="14">
        <f t="shared" si="732"/>
        <v>0</v>
      </c>
      <c r="AD126" s="14">
        <f t="shared" si="732"/>
        <v>3841676.8</v>
      </c>
      <c r="AE126" s="14">
        <f t="shared" si="732"/>
        <v>0</v>
      </c>
      <c r="AF126" s="14">
        <f t="shared" si="732"/>
        <v>3841676.8</v>
      </c>
      <c r="AG126" s="14">
        <f t="shared" si="732"/>
        <v>0</v>
      </c>
      <c r="AH126" s="14">
        <f t="shared" si="732"/>
        <v>0</v>
      </c>
      <c r="AI126" s="14">
        <f t="shared" si="732"/>
        <v>0</v>
      </c>
      <c r="AJ126" s="14">
        <f t="shared" si="732"/>
        <v>0</v>
      </c>
      <c r="AK126" s="14">
        <f t="shared" si="732"/>
        <v>0</v>
      </c>
      <c r="AL126" s="14">
        <f t="shared" si="732"/>
        <v>3841676.8</v>
      </c>
      <c r="AM126" s="14">
        <f t="shared" si="732"/>
        <v>0</v>
      </c>
      <c r="AN126" s="14">
        <f t="shared" si="732"/>
        <v>3841676.8</v>
      </c>
      <c r="AO126" s="14">
        <f t="shared" si="732"/>
        <v>0</v>
      </c>
      <c r="AP126" s="14">
        <f t="shared" si="732"/>
        <v>0</v>
      </c>
      <c r="AQ126" s="14">
        <f t="shared" si="732"/>
        <v>0</v>
      </c>
      <c r="AR126" s="14">
        <f t="shared" si="732"/>
        <v>0</v>
      </c>
      <c r="AS126" s="14">
        <f t="shared" si="732"/>
        <v>0</v>
      </c>
      <c r="AT126" s="14">
        <f t="shared" si="732"/>
        <v>3841676.8</v>
      </c>
      <c r="AU126" s="14">
        <f t="shared" si="732"/>
        <v>0</v>
      </c>
      <c r="AV126" s="14">
        <f t="shared" si="732"/>
        <v>3841676.8</v>
      </c>
      <c r="AW126" s="14">
        <f t="shared" si="732"/>
        <v>0</v>
      </c>
      <c r="AX126" s="14">
        <f t="shared" si="732"/>
        <v>1300000</v>
      </c>
      <c r="AY126" s="43">
        <f t="shared" si="732"/>
        <v>0</v>
      </c>
      <c r="AZ126" s="43">
        <f t="shared" si="732"/>
        <v>1300000</v>
      </c>
      <c r="BA126" s="43">
        <f t="shared" si="732"/>
        <v>0</v>
      </c>
      <c r="BB126" s="14">
        <f t="shared" si="732"/>
        <v>0</v>
      </c>
      <c r="BC126" s="14">
        <f t="shared" si="732"/>
        <v>0</v>
      </c>
      <c r="BD126" s="14">
        <f t="shared" si="732"/>
        <v>0</v>
      </c>
      <c r="BE126" s="14">
        <f t="shared" si="732"/>
        <v>0</v>
      </c>
      <c r="BF126" s="14">
        <f t="shared" si="732"/>
        <v>1300000</v>
      </c>
      <c r="BG126" s="14">
        <f t="shared" si="732"/>
        <v>0</v>
      </c>
      <c r="BH126" s="14">
        <f t="shared" si="732"/>
        <v>1300000</v>
      </c>
      <c r="BI126" s="14">
        <f t="shared" si="732"/>
        <v>0</v>
      </c>
      <c r="BJ126" s="14">
        <f t="shared" si="732"/>
        <v>0</v>
      </c>
      <c r="BK126" s="14">
        <f t="shared" si="732"/>
        <v>0</v>
      </c>
      <c r="BL126" s="14">
        <f t="shared" si="732"/>
        <v>0</v>
      </c>
      <c r="BM126" s="14">
        <f t="shared" si="732"/>
        <v>0</v>
      </c>
      <c r="BN126" s="14">
        <f t="shared" si="732"/>
        <v>1300000</v>
      </c>
      <c r="BO126" s="14">
        <f t="shared" si="732"/>
        <v>0</v>
      </c>
      <c r="BP126" s="14">
        <f t="shared" si="732"/>
        <v>1300000</v>
      </c>
      <c r="BQ126" s="14">
        <f t="shared" si="732"/>
        <v>0</v>
      </c>
      <c r="BR126" s="14">
        <f t="shared" si="732"/>
        <v>1300000</v>
      </c>
      <c r="BS126" s="43">
        <f t="shared" si="732"/>
        <v>0</v>
      </c>
      <c r="BT126" s="43">
        <f t="shared" si="732"/>
        <v>1300000</v>
      </c>
      <c r="BU126" s="43">
        <f t="shared" si="732"/>
        <v>0</v>
      </c>
      <c r="BV126" s="14">
        <f t="shared" si="733"/>
        <v>0</v>
      </c>
      <c r="BW126" s="14">
        <f t="shared" si="733"/>
        <v>0</v>
      </c>
      <c r="BX126" s="14">
        <f t="shared" si="733"/>
        <v>0</v>
      </c>
      <c r="BY126" s="14">
        <f t="shared" si="733"/>
        <v>0</v>
      </c>
      <c r="BZ126" s="14">
        <f t="shared" si="733"/>
        <v>1300000</v>
      </c>
      <c r="CA126" s="14">
        <f t="shared" si="733"/>
        <v>0</v>
      </c>
      <c r="CB126" s="14">
        <f t="shared" si="733"/>
        <v>1300000</v>
      </c>
      <c r="CC126" s="14">
        <f t="shared" si="733"/>
        <v>0</v>
      </c>
      <c r="CD126" s="14">
        <f t="shared" si="733"/>
        <v>0</v>
      </c>
      <c r="CE126" s="14">
        <f t="shared" si="733"/>
        <v>0</v>
      </c>
      <c r="CF126" s="14">
        <f t="shared" si="733"/>
        <v>0</v>
      </c>
      <c r="CG126" s="14">
        <f t="shared" si="733"/>
        <v>0</v>
      </c>
      <c r="CH126" s="14">
        <f t="shared" si="733"/>
        <v>1300000</v>
      </c>
      <c r="CI126" s="14">
        <f t="shared" si="733"/>
        <v>0</v>
      </c>
      <c r="CJ126" s="14">
        <f t="shared" si="733"/>
        <v>1300000</v>
      </c>
      <c r="CK126" s="14">
        <f t="shared" si="733"/>
        <v>0</v>
      </c>
    </row>
    <row r="127" spans="1:89" ht="45" hidden="1" x14ac:dyDescent="0.25">
      <c r="A127" s="116" t="s">
        <v>53</v>
      </c>
      <c r="B127" s="116"/>
      <c r="C127" s="116"/>
      <c r="D127" s="116"/>
      <c r="E127" s="37">
        <v>851</v>
      </c>
      <c r="F127" s="2" t="s">
        <v>13</v>
      </c>
      <c r="G127" s="2" t="s">
        <v>56</v>
      </c>
      <c r="H127" s="3" t="s">
        <v>320</v>
      </c>
      <c r="I127" s="2" t="s">
        <v>54</v>
      </c>
      <c r="J127" s="43"/>
      <c r="K127" s="43"/>
      <c r="L127" s="43"/>
      <c r="M127" s="43"/>
      <c r="N127" s="14">
        <v>0</v>
      </c>
      <c r="O127" s="14">
        <v>0</v>
      </c>
      <c r="P127" s="77"/>
      <c r="Q127" s="77"/>
      <c r="R127" s="14" t="e">
        <f>#REF!-V127</f>
        <v>#REF!</v>
      </c>
      <c r="S127" s="36" t="e">
        <f>#REF!-W127</f>
        <v>#REF!</v>
      </c>
      <c r="T127" s="36" t="e">
        <f>#REF!-X127</f>
        <v>#REF!</v>
      </c>
      <c r="U127" s="36" t="e">
        <f>#REF!-Y127</f>
        <v>#REF!</v>
      </c>
      <c r="V127" s="14">
        <v>3841676.8</v>
      </c>
      <c r="W127" s="43"/>
      <c r="X127" s="43">
        <f>V127</f>
        <v>3841676.8</v>
      </c>
      <c r="Y127" s="43"/>
      <c r="Z127" s="14"/>
      <c r="AA127" s="43"/>
      <c r="AB127" s="43">
        <f>Z127</f>
        <v>0</v>
      </c>
      <c r="AC127" s="43"/>
      <c r="AD127" s="14">
        <f>V127+Z127</f>
        <v>3841676.8</v>
      </c>
      <c r="AE127" s="77">
        <f>W127+AA127</f>
        <v>0</v>
      </c>
      <c r="AF127" s="77">
        <f>X127+AB127</f>
        <v>3841676.8</v>
      </c>
      <c r="AG127" s="77">
        <f>Y127+AC127</f>
        <v>0</v>
      </c>
      <c r="AH127" s="14"/>
      <c r="AI127" s="43"/>
      <c r="AJ127" s="43">
        <f>AH127</f>
        <v>0</v>
      </c>
      <c r="AK127" s="43"/>
      <c r="AL127" s="14">
        <f>AD127+AH127</f>
        <v>3841676.8</v>
      </c>
      <c r="AM127" s="77">
        <f>AE127+AI127</f>
        <v>0</v>
      </c>
      <c r="AN127" s="77">
        <f>AF127+AJ127</f>
        <v>3841676.8</v>
      </c>
      <c r="AO127" s="77">
        <f>AG127+AK127</f>
        <v>0</v>
      </c>
      <c r="AP127" s="14"/>
      <c r="AQ127" s="43"/>
      <c r="AR127" s="43">
        <f>AP127</f>
        <v>0</v>
      </c>
      <c r="AS127" s="43"/>
      <c r="AT127" s="14">
        <f>AL127+AP127</f>
        <v>3841676.8</v>
      </c>
      <c r="AU127" s="77">
        <f>AM127+AQ127</f>
        <v>0</v>
      </c>
      <c r="AV127" s="77">
        <f>AN127+AR127</f>
        <v>3841676.8</v>
      </c>
      <c r="AW127" s="77">
        <f>AO127+AS127</f>
        <v>0</v>
      </c>
      <c r="AX127" s="14">
        <v>1300000</v>
      </c>
      <c r="AY127" s="43"/>
      <c r="AZ127" s="43">
        <f>AX127</f>
        <v>1300000</v>
      </c>
      <c r="BA127" s="43"/>
      <c r="BB127" s="43"/>
      <c r="BC127" s="43"/>
      <c r="BD127" s="43">
        <f>BB127</f>
        <v>0</v>
      </c>
      <c r="BE127" s="43"/>
      <c r="BF127" s="14">
        <f t="shared" ref="BF127" si="734">AX127+BB127</f>
        <v>1300000</v>
      </c>
      <c r="BG127" s="77">
        <f t="shared" ref="BG127" si="735">AY127+BC127</f>
        <v>0</v>
      </c>
      <c r="BH127" s="77">
        <f t="shared" ref="BH127" si="736">AZ127+BD127</f>
        <v>1300000</v>
      </c>
      <c r="BI127" s="77">
        <f t="shared" ref="BI127" si="737">BA127+BE127</f>
        <v>0</v>
      </c>
      <c r="BJ127" s="43"/>
      <c r="BK127" s="43"/>
      <c r="BL127" s="43">
        <f>BJ127</f>
        <v>0</v>
      </c>
      <c r="BM127" s="43"/>
      <c r="BN127" s="14">
        <f t="shared" ref="BN127" si="738">BF127+BJ127</f>
        <v>1300000</v>
      </c>
      <c r="BO127" s="77">
        <f t="shared" ref="BO127" si="739">BG127+BK127</f>
        <v>0</v>
      </c>
      <c r="BP127" s="77">
        <f t="shared" ref="BP127" si="740">BH127+BL127</f>
        <v>1300000</v>
      </c>
      <c r="BQ127" s="77">
        <f t="shared" ref="BQ127" si="741">BI127+BM127</f>
        <v>0</v>
      </c>
      <c r="BR127" s="14">
        <v>1300000</v>
      </c>
      <c r="BS127" s="43"/>
      <c r="BT127" s="43">
        <f>BR127</f>
        <v>1300000</v>
      </c>
      <c r="BU127" s="43"/>
      <c r="BV127" s="43"/>
      <c r="BW127" s="43"/>
      <c r="BX127" s="43">
        <f>BV127</f>
        <v>0</v>
      </c>
      <c r="BY127" s="43"/>
      <c r="BZ127" s="14">
        <f t="shared" ref="BZ127" si="742">BR127+BV127</f>
        <v>1300000</v>
      </c>
      <c r="CA127" s="77">
        <f t="shared" ref="CA127" si="743">BS127+BW127</f>
        <v>0</v>
      </c>
      <c r="CB127" s="77">
        <f t="shared" ref="CB127" si="744">BT127+BX127</f>
        <v>1300000</v>
      </c>
      <c r="CC127" s="77">
        <f t="shared" ref="CC127" si="745">BU127+BY127</f>
        <v>0</v>
      </c>
      <c r="CD127" s="43"/>
      <c r="CE127" s="43"/>
      <c r="CF127" s="43">
        <f>CD127</f>
        <v>0</v>
      </c>
      <c r="CG127" s="43"/>
      <c r="CH127" s="14">
        <f t="shared" ref="CH127" si="746">BZ127+CD127</f>
        <v>1300000</v>
      </c>
      <c r="CI127" s="77">
        <f t="shared" ref="CI127" si="747">CA127+CE127</f>
        <v>0</v>
      </c>
      <c r="CJ127" s="77">
        <f t="shared" ref="CJ127" si="748">CB127+CF127</f>
        <v>1300000</v>
      </c>
      <c r="CK127" s="77">
        <f t="shared" ref="CK127" si="749">CC127+CG127</f>
        <v>0</v>
      </c>
    </row>
    <row r="128" spans="1:89" hidden="1" x14ac:dyDescent="0.25">
      <c r="A128" s="116" t="s">
        <v>263</v>
      </c>
      <c r="B128" s="116"/>
      <c r="C128" s="116"/>
      <c r="D128" s="116"/>
      <c r="E128" s="37">
        <v>851</v>
      </c>
      <c r="F128" s="2" t="s">
        <v>13</v>
      </c>
      <c r="G128" s="2" t="s">
        <v>56</v>
      </c>
      <c r="H128" s="3" t="s">
        <v>321</v>
      </c>
      <c r="I128" s="2"/>
      <c r="J128" s="14">
        <f t="shared" ref="J128:M129" si="750">J129</f>
        <v>0</v>
      </c>
      <c r="K128" s="14">
        <f t="shared" si="750"/>
        <v>0</v>
      </c>
      <c r="L128" s="14">
        <f t="shared" si="750"/>
        <v>0</v>
      </c>
      <c r="M128" s="14">
        <f t="shared" si="750"/>
        <v>0</v>
      </c>
      <c r="N128" s="14">
        <v>0</v>
      </c>
      <c r="O128" s="14">
        <v>0</v>
      </c>
      <c r="P128" s="14"/>
      <c r="Q128" s="14"/>
      <c r="R128" s="14" t="e">
        <f>#REF!-V128</f>
        <v>#REF!</v>
      </c>
      <c r="S128" s="36" t="e">
        <f>#REF!-W128</f>
        <v>#REF!</v>
      </c>
      <c r="T128" s="36" t="e">
        <f>#REF!-X128</f>
        <v>#REF!</v>
      </c>
      <c r="U128" s="36" t="e">
        <f>#REF!-Y128</f>
        <v>#REF!</v>
      </c>
      <c r="V128" s="14">
        <f t="shared" ref="V128:BV129" si="751">V129</f>
        <v>46343</v>
      </c>
      <c r="W128" s="43">
        <f t="shared" si="751"/>
        <v>0</v>
      </c>
      <c r="X128" s="43">
        <f t="shared" si="751"/>
        <v>46343</v>
      </c>
      <c r="Y128" s="43">
        <f t="shared" si="751"/>
        <v>0</v>
      </c>
      <c r="Z128" s="14">
        <f t="shared" si="751"/>
        <v>0</v>
      </c>
      <c r="AA128" s="14">
        <f t="shared" si="751"/>
        <v>0</v>
      </c>
      <c r="AB128" s="14">
        <f t="shared" si="751"/>
        <v>0</v>
      </c>
      <c r="AC128" s="14">
        <f t="shared" si="751"/>
        <v>0</v>
      </c>
      <c r="AD128" s="14">
        <f t="shared" si="751"/>
        <v>46343</v>
      </c>
      <c r="AE128" s="14">
        <f t="shared" si="751"/>
        <v>0</v>
      </c>
      <c r="AF128" s="14">
        <f t="shared" si="751"/>
        <v>46343</v>
      </c>
      <c r="AG128" s="14">
        <f t="shared" si="751"/>
        <v>0</v>
      </c>
      <c r="AH128" s="14">
        <f t="shared" si="751"/>
        <v>0</v>
      </c>
      <c r="AI128" s="14">
        <f t="shared" si="751"/>
        <v>0</v>
      </c>
      <c r="AJ128" s="14">
        <f t="shared" si="751"/>
        <v>0</v>
      </c>
      <c r="AK128" s="14">
        <f t="shared" si="751"/>
        <v>0</v>
      </c>
      <c r="AL128" s="14">
        <f t="shared" si="751"/>
        <v>46343</v>
      </c>
      <c r="AM128" s="14">
        <f t="shared" si="751"/>
        <v>0</v>
      </c>
      <c r="AN128" s="14">
        <f t="shared" si="751"/>
        <v>46343</v>
      </c>
      <c r="AO128" s="14">
        <f t="shared" si="751"/>
        <v>0</v>
      </c>
      <c r="AP128" s="14">
        <f t="shared" si="751"/>
        <v>0</v>
      </c>
      <c r="AQ128" s="14">
        <f t="shared" si="751"/>
        <v>0</v>
      </c>
      <c r="AR128" s="14">
        <f t="shared" si="751"/>
        <v>0</v>
      </c>
      <c r="AS128" s="14">
        <f t="shared" si="751"/>
        <v>0</v>
      </c>
      <c r="AT128" s="14">
        <f t="shared" si="751"/>
        <v>46343</v>
      </c>
      <c r="AU128" s="14">
        <f t="shared" si="751"/>
        <v>0</v>
      </c>
      <c r="AV128" s="14">
        <f t="shared" si="751"/>
        <v>46343</v>
      </c>
      <c r="AW128" s="14">
        <f t="shared" si="751"/>
        <v>0</v>
      </c>
      <c r="AX128" s="14">
        <f t="shared" si="751"/>
        <v>46343</v>
      </c>
      <c r="AY128" s="43">
        <f t="shared" si="751"/>
        <v>0</v>
      </c>
      <c r="AZ128" s="43">
        <f t="shared" si="751"/>
        <v>46343</v>
      </c>
      <c r="BA128" s="43">
        <f t="shared" si="751"/>
        <v>0</v>
      </c>
      <c r="BB128" s="14">
        <f t="shared" si="751"/>
        <v>0</v>
      </c>
      <c r="BC128" s="14">
        <f t="shared" si="751"/>
        <v>0</v>
      </c>
      <c r="BD128" s="14">
        <f t="shared" si="751"/>
        <v>0</v>
      </c>
      <c r="BE128" s="14">
        <f t="shared" si="751"/>
        <v>0</v>
      </c>
      <c r="BF128" s="14">
        <f t="shared" si="751"/>
        <v>46343</v>
      </c>
      <c r="BG128" s="14">
        <f t="shared" si="751"/>
        <v>0</v>
      </c>
      <c r="BH128" s="14">
        <f t="shared" si="751"/>
        <v>46343</v>
      </c>
      <c r="BI128" s="14">
        <f t="shared" si="751"/>
        <v>0</v>
      </c>
      <c r="BJ128" s="14">
        <f t="shared" si="751"/>
        <v>0</v>
      </c>
      <c r="BK128" s="14">
        <f t="shared" si="751"/>
        <v>0</v>
      </c>
      <c r="BL128" s="14">
        <f t="shared" si="751"/>
        <v>0</v>
      </c>
      <c r="BM128" s="14">
        <f t="shared" si="751"/>
        <v>0</v>
      </c>
      <c r="BN128" s="14">
        <f t="shared" si="751"/>
        <v>46343</v>
      </c>
      <c r="BO128" s="14">
        <f t="shared" si="751"/>
        <v>0</v>
      </c>
      <c r="BP128" s="14">
        <f t="shared" si="751"/>
        <v>46343</v>
      </c>
      <c r="BQ128" s="14">
        <f t="shared" si="751"/>
        <v>0</v>
      </c>
      <c r="BR128" s="14">
        <f t="shared" si="751"/>
        <v>46343</v>
      </c>
      <c r="BS128" s="43">
        <f t="shared" si="751"/>
        <v>0</v>
      </c>
      <c r="BT128" s="43">
        <f t="shared" si="751"/>
        <v>46343</v>
      </c>
      <c r="BU128" s="43">
        <f t="shared" si="751"/>
        <v>0</v>
      </c>
      <c r="BV128" s="14">
        <f t="shared" si="751"/>
        <v>0</v>
      </c>
      <c r="BW128" s="14">
        <f t="shared" ref="BV128:CK129" si="752">BW129</f>
        <v>0</v>
      </c>
      <c r="BX128" s="14">
        <f t="shared" si="752"/>
        <v>0</v>
      </c>
      <c r="BY128" s="14">
        <f t="shared" si="752"/>
        <v>0</v>
      </c>
      <c r="BZ128" s="14">
        <f t="shared" si="752"/>
        <v>46343</v>
      </c>
      <c r="CA128" s="14">
        <f t="shared" si="752"/>
        <v>0</v>
      </c>
      <c r="CB128" s="14">
        <f t="shared" si="752"/>
        <v>46343</v>
      </c>
      <c r="CC128" s="14">
        <f t="shared" si="752"/>
        <v>0</v>
      </c>
      <c r="CD128" s="14">
        <f t="shared" si="752"/>
        <v>0</v>
      </c>
      <c r="CE128" s="14">
        <f t="shared" si="752"/>
        <v>0</v>
      </c>
      <c r="CF128" s="14">
        <f t="shared" si="752"/>
        <v>0</v>
      </c>
      <c r="CG128" s="14">
        <f t="shared" si="752"/>
        <v>0</v>
      </c>
      <c r="CH128" s="14">
        <f t="shared" si="752"/>
        <v>46343</v>
      </c>
      <c r="CI128" s="14">
        <f t="shared" si="752"/>
        <v>0</v>
      </c>
      <c r="CJ128" s="14">
        <f t="shared" si="752"/>
        <v>46343</v>
      </c>
      <c r="CK128" s="14">
        <f t="shared" si="752"/>
        <v>0</v>
      </c>
    </row>
    <row r="129" spans="1:89" hidden="1" x14ac:dyDescent="0.25">
      <c r="A129" s="116" t="s">
        <v>23</v>
      </c>
      <c r="B129" s="116"/>
      <c r="C129" s="116"/>
      <c r="D129" s="116"/>
      <c r="E129" s="37">
        <v>851</v>
      </c>
      <c r="F129" s="2" t="s">
        <v>13</v>
      </c>
      <c r="G129" s="2" t="s">
        <v>56</v>
      </c>
      <c r="H129" s="3" t="s">
        <v>321</v>
      </c>
      <c r="I129" s="2" t="s">
        <v>24</v>
      </c>
      <c r="J129" s="14">
        <f t="shared" si="750"/>
        <v>0</v>
      </c>
      <c r="K129" s="14">
        <f t="shared" si="750"/>
        <v>0</v>
      </c>
      <c r="L129" s="14">
        <f t="shared" si="750"/>
        <v>0</v>
      </c>
      <c r="M129" s="14">
        <f t="shared" si="750"/>
        <v>0</v>
      </c>
      <c r="N129" s="14">
        <v>0</v>
      </c>
      <c r="O129" s="14">
        <v>0</v>
      </c>
      <c r="P129" s="14"/>
      <c r="Q129" s="14"/>
      <c r="R129" s="14" t="e">
        <f>#REF!-V129</f>
        <v>#REF!</v>
      </c>
      <c r="S129" s="36" t="e">
        <f>#REF!-W129</f>
        <v>#REF!</v>
      </c>
      <c r="T129" s="36" t="e">
        <f>#REF!-X129</f>
        <v>#REF!</v>
      </c>
      <c r="U129" s="36" t="e">
        <f>#REF!-Y129</f>
        <v>#REF!</v>
      </c>
      <c r="V129" s="14">
        <f t="shared" si="751"/>
        <v>46343</v>
      </c>
      <c r="W129" s="43">
        <f t="shared" si="751"/>
        <v>0</v>
      </c>
      <c r="X129" s="43">
        <f t="shared" si="751"/>
        <v>46343</v>
      </c>
      <c r="Y129" s="43">
        <f t="shared" si="751"/>
        <v>0</v>
      </c>
      <c r="Z129" s="14">
        <f t="shared" si="751"/>
        <v>0</v>
      </c>
      <c r="AA129" s="14">
        <f t="shared" si="751"/>
        <v>0</v>
      </c>
      <c r="AB129" s="14">
        <f t="shared" si="751"/>
        <v>0</v>
      </c>
      <c r="AC129" s="14">
        <f t="shared" si="751"/>
        <v>0</v>
      </c>
      <c r="AD129" s="14">
        <f t="shared" si="751"/>
        <v>46343</v>
      </c>
      <c r="AE129" s="14">
        <f t="shared" si="751"/>
        <v>0</v>
      </c>
      <c r="AF129" s="14">
        <f t="shared" si="751"/>
        <v>46343</v>
      </c>
      <c r="AG129" s="14">
        <f t="shared" si="751"/>
        <v>0</v>
      </c>
      <c r="AH129" s="14">
        <f t="shared" si="751"/>
        <v>0</v>
      </c>
      <c r="AI129" s="14">
        <f t="shared" si="751"/>
        <v>0</v>
      </c>
      <c r="AJ129" s="14">
        <f t="shared" si="751"/>
        <v>0</v>
      </c>
      <c r="AK129" s="14">
        <f t="shared" si="751"/>
        <v>0</v>
      </c>
      <c r="AL129" s="14">
        <f t="shared" si="751"/>
        <v>46343</v>
      </c>
      <c r="AM129" s="14">
        <f t="shared" si="751"/>
        <v>0</v>
      </c>
      <c r="AN129" s="14">
        <f t="shared" si="751"/>
        <v>46343</v>
      </c>
      <c r="AO129" s="14">
        <f t="shared" si="751"/>
        <v>0</v>
      </c>
      <c r="AP129" s="14">
        <f t="shared" si="751"/>
        <v>0</v>
      </c>
      <c r="AQ129" s="14">
        <f t="shared" si="751"/>
        <v>0</v>
      </c>
      <c r="AR129" s="14">
        <f t="shared" si="751"/>
        <v>0</v>
      </c>
      <c r="AS129" s="14">
        <f t="shared" si="751"/>
        <v>0</v>
      </c>
      <c r="AT129" s="14">
        <f t="shared" si="751"/>
        <v>46343</v>
      </c>
      <c r="AU129" s="14">
        <f t="shared" si="751"/>
        <v>0</v>
      </c>
      <c r="AV129" s="14">
        <f t="shared" si="751"/>
        <v>46343</v>
      </c>
      <c r="AW129" s="14">
        <f t="shared" si="751"/>
        <v>0</v>
      </c>
      <c r="AX129" s="14">
        <f t="shared" si="751"/>
        <v>46343</v>
      </c>
      <c r="AY129" s="43">
        <f t="shared" si="751"/>
        <v>0</v>
      </c>
      <c r="AZ129" s="43">
        <f t="shared" si="751"/>
        <v>46343</v>
      </c>
      <c r="BA129" s="43">
        <f t="shared" si="751"/>
        <v>0</v>
      </c>
      <c r="BB129" s="14">
        <f t="shared" si="751"/>
        <v>0</v>
      </c>
      <c r="BC129" s="14">
        <f t="shared" si="751"/>
        <v>0</v>
      </c>
      <c r="BD129" s="14">
        <f t="shared" si="751"/>
        <v>0</v>
      </c>
      <c r="BE129" s="14">
        <f t="shared" si="751"/>
        <v>0</v>
      </c>
      <c r="BF129" s="14">
        <f t="shared" si="751"/>
        <v>46343</v>
      </c>
      <c r="BG129" s="14">
        <f t="shared" si="751"/>
        <v>0</v>
      </c>
      <c r="BH129" s="14">
        <f t="shared" si="751"/>
        <v>46343</v>
      </c>
      <c r="BI129" s="14">
        <f t="shared" si="751"/>
        <v>0</v>
      </c>
      <c r="BJ129" s="14">
        <f t="shared" si="751"/>
        <v>0</v>
      </c>
      <c r="BK129" s="14">
        <f t="shared" si="751"/>
        <v>0</v>
      </c>
      <c r="BL129" s="14">
        <f t="shared" si="751"/>
        <v>0</v>
      </c>
      <c r="BM129" s="14">
        <f t="shared" si="751"/>
        <v>0</v>
      </c>
      <c r="BN129" s="14">
        <f t="shared" si="751"/>
        <v>46343</v>
      </c>
      <c r="BO129" s="14">
        <f t="shared" si="751"/>
        <v>0</v>
      </c>
      <c r="BP129" s="14">
        <f t="shared" si="751"/>
        <v>46343</v>
      </c>
      <c r="BQ129" s="14">
        <f t="shared" si="751"/>
        <v>0</v>
      </c>
      <c r="BR129" s="14">
        <f t="shared" si="751"/>
        <v>46343</v>
      </c>
      <c r="BS129" s="43">
        <f t="shared" si="751"/>
        <v>0</v>
      </c>
      <c r="BT129" s="43">
        <f t="shared" si="751"/>
        <v>46343</v>
      </c>
      <c r="BU129" s="43">
        <f t="shared" si="751"/>
        <v>0</v>
      </c>
      <c r="BV129" s="14">
        <f t="shared" si="752"/>
        <v>0</v>
      </c>
      <c r="BW129" s="14">
        <f t="shared" si="752"/>
        <v>0</v>
      </c>
      <c r="BX129" s="14">
        <f t="shared" si="752"/>
        <v>0</v>
      </c>
      <c r="BY129" s="14">
        <f t="shared" si="752"/>
        <v>0</v>
      </c>
      <c r="BZ129" s="14">
        <f t="shared" si="752"/>
        <v>46343</v>
      </c>
      <c r="CA129" s="14">
        <f t="shared" si="752"/>
        <v>0</v>
      </c>
      <c r="CB129" s="14">
        <f t="shared" si="752"/>
        <v>46343</v>
      </c>
      <c r="CC129" s="14">
        <f t="shared" si="752"/>
        <v>0</v>
      </c>
      <c r="CD129" s="14">
        <f t="shared" si="752"/>
        <v>0</v>
      </c>
      <c r="CE129" s="14">
        <f t="shared" si="752"/>
        <v>0</v>
      </c>
      <c r="CF129" s="14">
        <f t="shared" si="752"/>
        <v>0</v>
      </c>
      <c r="CG129" s="14">
        <f t="shared" si="752"/>
        <v>0</v>
      </c>
      <c r="CH129" s="14">
        <f t="shared" si="752"/>
        <v>46343</v>
      </c>
      <c r="CI129" s="14">
        <f t="shared" si="752"/>
        <v>0</v>
      </c>
      <c r="CJ129" s="14">
        <f t="shared" si="752"/>
        <v>46343</v>
      </c>
      <c r="CK129" s="14">
        <f t="shared" si="752"/>
        <v>0</v>
      </c>
    </row>
    <row r="130" spans="1:89" hidden="1" x14ac:dyDescent="0.25">
      <c r="A130" s="116" t="s">
        <v>25</v>
      </c>
      <c r="B130" s="116"/>
      <c r="C130" s="116"/>
      <c r="D130" s="116"/>
      <c r="E130" s="37">
        <v>851</v>
      </c>
      <c r="F130" s="2" t="s">
        <v>13</v>
      </c>
      <c r="G130" s="2" t="s">
        <v>56</v>
      </c>
      <c r="H130" s="3" t="s">
        <v>321</v>
      </c>
      <c r="I130" s="2" t="s">
        <v>26</v>
      </c>
      <c r="J130" s="43"/>
      <c r="K130" s="43"/>
      <c r="L130" s="43"/>
      <c r="M130" s="43"/>
      <c r="N130" s="14">
        <v>0</v>
      </c>
      <c r="O130" s="14">
        <v>0</v>
      </c>
      <c r="P130" s="77"/>
      <c r="Q130" s="77"/>
      <c r="R130" s="14" t="e">
        <f>#REF!-V130</f>
        <v>#REF!</v>
      </c>
      <c r="S130" s="36" t="e">
        <f>#REF!-W130</f>
        <v>#REF!</v>
      </c>
      <c r="T130" s="36" t="e">
        <f>#REF!-X130</f>
        <v>#REF!</v>
      </c>
      <c r="U130" s="36" t="e">
        <f>#REF!-Y130</f>
        <v>#REF!</v>
      </c>
      <c r="V130" s="14">
        <v>46343</v>
      </c>
      <c r="W130" s="43"/>
      <c r="X130" s="43">
        <f>V130</f>
        <v>46343</v>
      </c>
      <c r="Y130" s="43"/>
      <c r="Z130" s="14"/>
      <c r="AA130" s="43"/>
      <c r="AB130" s="43">
        <f>Z130</f>
        <v>0</v>
      </c>
      <c r="AC130" s="43"/>
      <c r="AD130" s="14">
        <f>V130+Z130</f>
        <v>46343</v>
      </c>
      <c r="AE130" s="77">
        <f>W130+AA130</f>
        <v>0</v>
      </c>
      <c r="AF130" s="77">
        <f>X130+AB130</f>
        <v>46343</v>
      </c>
      <c r="AG130" s="77">
        <f>Y130+AC130</f>
        <v>0</v>
      </c>
      <c r="AH130" s="14"/>
      <c r="AI130" s="43"/>
      <c r="AJ130" s="43">
        <f>AH130</f>
        <v>0</v>
      </c>
      <c r="AK130" s="43"/>
      <c r="AL130" s="14">
        <f>AD130+AH130</f>
        <v>46343</v>
      </c>
      <c r="AM130" s="77">
        <f>AE130+AI130</f>
        <v>0</v>
      </c>
      <c r="AN130" s="77">
        <f>AF130+AJ130</f>
        <v>46343</v>
      </c>
      <c r="AO130" s="77">
        <f>AG130+AK130</f>
        <v>0</v>
      </c>
      <c r="AP130" s="14"/>
      <c r="AQ130" s="43"/>
      <c r="AR130" s="43">
        <f>AP130</f>
        <v>0</v>
      </c>
      <c r="AS130" s="43"/>
      <c r="AT130" s="14">
        <f>AL130+AP130</f>
        <v>46343</v>
      </c>
      <c r="AU130" s="77">
        <f>AM130+AQ130</f>
        <v>0</v>
      </c>
      <c r="AV130" s="77">
        <f>AN130+AR130</f>
        <v>46343</v>
      </c>
      <c r="AW130" s="77">
        <f>AO130+AS130</f>
        <v>0</v>
      </c>
      <c r="AX130" s="14">
        <v>46343</v>
      </c>
      <c r="AY130" s="43"/>
      <c r="AZ130" s="43">
        <f>AX130</f>
        <v>46343</v>
      </c>
      <c r="BA130" s="43"/>
      <c r="BB130" s="43"/>
      <c r="BC130" s="43"/>
      <c r="BD130" s="43">
        <f>BB130</f>
        <v>0</v>
      </c>
      <c r="BE130" s="43"/>
      <c r="BF130" s="14">
        <f t="shared" ref="BF130" si="753">AX130+BB130</f>
        <v>46343</v>
      </c>
      <c r="BG130" s="77">
        <f t="shared" ref="BG130" si="754">AY130+BC130</f>
        <v>0</v>
      </c>
      <c r="BH130" s="77">
        <f t="shared" ref="BH130" si="755">AZ130+BD130</f>
        <v>46343</v>
      </c>
      <c r="BI130" s="77">
        <f t="shared" ref="BI130" si="756">BA130+BE130</f>
        <v>0</v>
      </c>
      <c r="BJ130" s="43"/>
      <c r="BK130" s="43"/>
      <c r="BL130" s="43">
        <f>BJ130</f>
        <v>0</v>
      </c>
      <c r="BM130" s="43"/>
      <c r="BN130" s="14">
        <f t="shared" ref="BN130" si="757">BF130+BJ130</f>
        <v>46343</v>
      </c>
      <c r="BO130" s="77">
        <f t="shared" ref="BO130" si="758">BG130+BK130</f>
        <v>0</v>
      </c>
      <c r="BP130" s="77">
        <f t="shared" ref="BP130" si="759">BH130+BL130</f>
        <v>46343</v>
      </c>
      <c r="BQ130" s="77">
        <f t="shared" ref="BQ130" si="760">BI130+BM130</f>
        <v>0</v>
      </c>
      <c r="BR130" s="14">
        <v>46343</v>
      </c>
      <c r="BS130" s="43"/>
      <c r="BT130" s="43">
        <f>BR130</f>
        <v>46343</v>
      </c>
      <c r="BU130" s="43"/>
      <c r="BV130" s="43"/>
      <c r="BW130" s="43"/>
      <c r="BX130" s="43">
        <f>BV130</f>
        <v>0</v>
      </c>
      <c r="BY130" s="43"/>
      <c r="BZ130" s="14">
        <f t="shared" ref="BZ130" si="761">BR130+BV130</f>
        <v>46343</v>
      </c>
      <c r="CA130" s="77">
        <f t="shared" ref="CA130" si="762">BS130+BW130</f>
        <v>0</v>
      </c>
      <c r="CB130" s="77">
        <f t="shared" ref="CB130" si="763">BT130+BX130</f>
        <v>46343</v>
      </c>
      <c r="CC130" s="77">
        <f t="shared" ref="CC130" si="764">BU130+BY130</f>
        <v>0</v>
      </c>
      <c r="CD130" s="43"/>
      <c r="CE130" s="43"/>
      <c r="CF130" s="43">
        <f>CD130</f>
        <v>0</v>
      </c>
      <c r="CG130" s="43"/>
      <c r="CH130" s="14">
        <f t="shared" ref="CH130" si="765">BZ130+CD130</f>
        <v>46343</v>
      </c>
      <c r="CI130" s="77">
        <f t="shared" ref="CI130" si="766">CA130+CE130</f>
        <v>0</v>
      </c>
      <c r="CJ130" s="77">
        <f t="shared" ref="CJ130" si="767">CB130+CF130</f>
        <v>46343</v>
      </c>
      <c r="CK130" s="77">
        <f t="shared" ref="CK130" si="768">CC130+CG130</f>
        <v>0</v>
      </c>
    </row>
    <row r="131" spans="1:89" s="16" customFormat="1" hidden="1" x14ac:dyDescent="0.25">
      <c r="A131" s="114" t="s">
        <v>58</v>
      </c>
      <c r="B131" s="116"/>
      <c r="C131" s="116"/>
      <c r="D131" s="116"/>
      <c r="E131" s="37">
        <v>851</v>
      </c>
      <c r="F131" s="2" t="s">
        <v>13</v>
      </c>
      <c r="G131" s="2" t="s">
        <v>48</v>
      </c>
      <c r="H131" s="3" t="s">
        <v>46</v>
      </c>
      <c r="I131" s="2"/>
      <c r="J131" s="14">
        <f t="shared" ref="J131:M133" si="769">J132</f>
        <v>0</v>
      </c>
      <c r="K131" s="14">
        <f t="shared" si="769"/>
        <v>0</v>
      </c>
      <c r="L131" s="14">
        <f t="shared" si="769"/>
        <v>0</v>
      </c>
      <c r="M131" s="14">
        <f t="shared" si="769"/>
        <v>0</v>
      </c>
      <c r="N131" s="14">
        <v>0</v>
      </c>
      <c r="O131" s="14">
        <v>0</v>
      </c>
      <c r="P131" s="15"/>
      <c r="Q131" s="15"/>
      <c r="R131" s="14" t="e">
        <f>#REF!-V131</f>
        <v>#REF!</v>
      </c>
      <c r="S131" s="36" t="e">
        <f>#REF!-W131</f>
        <v>#REF!</v>
      </c>
      <c r="T131" s="36" t="e">
        <f>#REF!-X131</f>
        <v>#REF!</v>
      </c>
      <c r="U131" s="36" t="e">
        <f>#REF!-Y131</f>
        <v>#REF!</v>
      </c>
      <c r="V131" s="15">
        <f t="shared" ref="V131:BV133" si="770">V132</f>
        <v>7832000</v>
      </c>
      <c r="W131" s="40">
        <f t="shared" si="770"/>
        <v>0</v>
      </c>
      <c r="X131" s="40">
        <f t="shared" si="770"/>
        <v>7832000</v>
      </c>
      <c r="Y131" s="40">
        <f t="shared" si="770"/>
        <v>0</v>
      </c>
      <c r="Z131" s="15">
        <f t="shared" si="770"/>
        <v>1282811.78</v>
      </c>
      <c r="AA131" s="15">
        <f t="shared" si="770"/>
        <v>0</v>
      </c>
      <c r="AB131" s="15">
        <f t="shared" si="770"/>
        <v>1282811.78</v>
      </c>
      <c r="AC131" s="15">
        <f t="shared" si="770"/>
        <v>0</v>
      </c>
      <c r="AD131" s="15">
        <f t="shared" si="770"/>
        <v>9114811.7799999993</v>
      </c>
      <c r="AE131" s="15">
        <f t="shared" si="770"/>
        <v>0</v>
      </c>
      <c r="AF131" s="15">
        <f t="shared" si="770"/>
        <v>9114811.7799999993</v>
      </c>
      <c r="AG131" s="15">
        <f t="shared" si="770"/>
        <v>0</v>
      </c>
      <c r="AH131" s="15">
        <f t="shared" si="770"/>
        <v>0</v>
      </c>
      <c r="AI131" s="15">
        <f t="shared" si="770"/>
        <v>0</v>
      </c>
      <c r="AJ131" s="15">
        <f t="shared" si="770"/>
        <v>0</v>
      </c>
      <c r="AK131" s="15">
        <f t="shared" si="770"/>
        <v>0</v>
      </c>
      <c r="AL131" s="15">
        <f t="shared" si="770"/>
        <v>9114811.7799999993</v>
      </c>
      <c r="AM131" s="15">
        <f t="shared" si="770"/>
        <v>0</v>
      </c>
      <c r="AN131" s="15">
        <f t="shared" si="770"/>
        <v>9114811.7799999993</v>
      </c>
      <c r="AO131" s="15">
        <f t="shared" si="770"/>
        <v>0</v>
      </c>
      <c r="AP131" s="15">
        <f t="shared" si="770"/>
        <v>0</v>
      </c>
      <c r="AQ131" s="15">
        <f t="shared" si="770"/>
        <v>0</v>
      </c>
      <c r="AR131" s="15">
        <f t="shared" si="770"/>
        <v>0</v>
      </c>
      <c r="AS131" s="15">
        <f t="shared" si="770"/>
        <v>0</v>
      </c>
      <c r="AT131" s="15">
        <f t="shared" si="770"/>
        <v>9114811.7799999993</v>
      </c>
      <c r="AU131" s="15">
        <f t="shared" si="770"/>
        <v>0</v>
      </c>
      <c r="AV131" s="15">
        <f t="shared" si="770"/>
        <v>9114811.7799999993</v>
      </c>
      <c r="AW131" s="15">
        <f t="shared" si="770"/>
        <v>0</v>
      </c>
      <c r="AX131" s="15">
        <f t="shared" si="770"/>
        <v>8021000</v>
      </c>
      <c r="AY131" s="40">
        <f t="shared" si="770"/>
        <v>0</v>
      </c>
      <c r="AZ131" s="40">
        <f t="shared" si="770"/>
        <v>8021000</v>
      </c>
      <c r="BA131" s="40">
        <f t="shared" si="770"/>
        <v>0</v>
      </c>
      <c r="BB131" s="15">
        <f t="shared" si="770"/>
        <v>0</v>
      </c>
      <c r="BC131" s="15">
        <f t="shared" si="770"/>
        <v>0</v>
      </c>
      <c r="BD131" s="15">
        <f t="shared" si="770"/>
        <v>0</v>
      </c>
      <c r="BE131" s="15">
        <f t="shared" si="770"/>
        <v>0</v>
      </c>
      <c r="BF131" s="15">
        <f t="shared" si="770"/>
        <v>8021000</v>
      </c>
      <c r="BG131" s="15">
        <f t="shared" si="770"/>
        <v>0</v>
      </c>
      <c r="BH131" s="15">
        <f t="shared" si="770"/>
        <v>8021000</v>
      </c>
      <c r="BI131" s="15">
        <f t="shared" si="770"/>
        <v>0</v>
      </c>
      <c r="BJ131" s="15">
        <f t="shared" si="770"/>
        <v>0</v>
      </c>
      <c r="BK131" s="15">
        <f t="shared" si="770"/>
        <v>0</v>
      </c>
      <c r="BL131" s="15">
        <f t="shared" si="770"/>
        <v>0</v>
      </c>
      <c r="BM131" s="15">
        <f t="shared" si="770"/>
        <v>0</v>
      </c>
      <c r="BN131" s="15">
        <f t="shared" si="770"/>
        <v>8021000</v>
      </c>
      <c r="BO131" s="15">
        <f t="shared" si="770"/>
        <v>0</v>
      </c>
      <c r="BP131" s="15">
        <f t="shared" si="770"/>
        <v>8021000</v>
      </c>
      <c r="BQ131" s="15">
        <f t="shared" si="770"/>
        <v>0</v>
      </c>
      <c r="BR131" s="15">
        <f t="shared" si="770"/>
        <v>8391000</v>
      </c>
      <c r="BS131" s="40">
        <f t="shared" si="770"/>
        <v>0</v>
      </c>
      <c r="BT131" s="40">
        <f t="shared" si="770"/>
        <v>8391000</v>
      </c>
      <c r="BU131" s="40">
        <f t="shared" si="770"/>
        <v>0</v>
      </c>
      <c r="BV131" s="15">
        <f t="shared" si="770"/>
        <v>0</v>
      </c>
      <c r="BW131" s="15">
        <f t="shared" ref="BV131:CK133" si="771">BW132</f>
        <v>0</v>
      </c>
      <c r="BX131" s="15">
        <f t="shared" si="771"/>
        <v>0</v>
      </c>
      <c r="BY131" s="15">
        <f t="shared" si="771"/>
        <v>0</v>
      </c>
      <c r="BZ131" s="15">
        <f t="shared" si="771"/>
        <v>8391000</v>
      </c>
      <c r="CA131" s="15">
        <f t="shared" si="771"/>
        <v>0</v>
      </c>
      <c r="CB131" s="15">
        <f t="shared" si="771"/>
        <v>8391000</v>
      </c>
      <c r="CC131" s="15">
        <f t="shared" si="771"/>
        <v>0</v>
      </c>
      <c r="CD131" s="15">
        <f t="shared" si="771"/>
        <v>0</v>
      </c>
      <c r="CE131" s="15">
        <f t="shared" si="771"/>
        <v>0</v>
      </c>
      <c r="CF131" s="15">
        <f t="shared" si="771"/>
        <v>0</v>
      </c>
      <c r="CG131" s="15">
        <f t="shared" si="771"/>
        <v>0</v>
      </c>
      <c r="CH131" s="15">
        <f t="shared" si="771"/>
        <v>8391000</v>
      </c>
      <c r="CI131" s="15">
        <f t="shared" si="771"/>
        <v>0</v>
      </c>
      <c r="CJ131" s="15">
        <f t="shared" si="771"/>
        <v>8391000</v>
      </c>
      <c r="CK131" s="15">
        <f t="shared" si="771"/>
        <v>0</v>
      </c>
    </row>
    <row r="132" spans="1:89" ht="195" hidden="1" x14ac:dyDescent="0.25">
      <c r="A132" s="116" t="s">
        <v>264</v>
      </c>
      <c r="B132" s="116"/>
      <c r="C132" s="116"/>
      <c r="D132" s="116"/>
      <c r="E132" s="37">
        <v>851</v>
      </c>
      <c r="F132" s="3" t="s">
        <v>13</v>
      </c>
      <c r="G132" s="3" t="s">
        <v>48</v>
      </c>
      <c r="H132" s="3" t="s">
        <v>322</v>
      </c>
      <c r="I132" s="3"/>
      <c r="J132" s="14">
        <f t="shared" si="769"/>
        <v>0</v>
      </c>
      <c r="K132" s="14">
        <f t="shared" si="769"/>
        <v>0</v>
      </c>
      <c r="L132" s="14">
        <f t="shared" si="769"/>
        <v>0</v>
      </c>
      <c r="M132" s="14">
        <f t="shared" si="769"/>
        <v>0</v>
      </c>
      <c r="N132" s="14">
        <v>0</v>
      </c>
      <c r="O132" s="14">
        <v>0</v>
      </c>
      <c r="P132" s="14"/>
      <c r="Q132" s="14"/>
      <c r="R132" s="14" t="e">
        <f>#REF!-V132</f>
        <v>#REF!</v>
      </c>
      <c r="S132" s="36" t="e">
        <f>#REF!-W132</f>
        <v>#REF!</v>
      </c>
      <c r="T132" s="36" t="e">
        <f>#REF!-X132</f>
        <v>#REF!</v>
      </c>
      <c r="U132" s="36" t="e">
        <f>#REF!-Y132</f>
        <v>#REF!</v>
      </c>
      <c r="V132" s="14">
        <f t="shared" si="770"/>
        <v>7832000</v>
      </c>
      <c r="W132" s="43">
        <f t="shared" si="770"/>
        <v>0</v>
      </c>
      <c r="X132" s="43">
        <f t="shared" si="770"/>
        <v>7832000</v>
      </c>
      <c r="Y132" s="43">
        <f t="shared" si="770"/>
        <v>0</v>
      </c>
      <c r="Z132" s="14">
        <f t="shared" si="770"/>
        <v>1282811.78</v>
      </c>
      <c r="AA132" s="14">
        <f t="shared" si="770"/>
        <v>0</v>
      </c>
      <c r="AB132" s="14">
        <f t="shared" si="770"/>
        <v>1282811.78</v>
      </c>
      <c r="AC132" s="14">
        <f t="shared" si="770"/>
        <v>0</v>
      </c>
      <c r="AD132" s="14">
        <f t="shared" si="770"/>
        <v>9114811.7799999993</v>
      </c>
      <c r="AE132" s="14">
        <f t="shared" si="770"/>
        <v>0</v>
      </c>
      <c r="AF132" s="14">
        <f t="shared" si="770"/>
        <v>9114811.7799999993</v>
      </c>
      <c r="AG132" s="14">
        <f t="shared" si="770"/>
        <v>0</v>
      </c>
      <c r="AH132" s="14">
        <f t="shared" si="770"/>
        <v>0</v>
      </c>
      <c r="AI132" s="14">
        <f t="shared" si="770"/>
        <v>0</v>
      </c>
      <c r="AJ132" s="14">
        <f t="shared" si="770"/>
        <v>0</v>
      </c>
      <c r="AK132" s="14">
        <f t="shared" si="770"/>
        <v>0</v>
      </c>
      <c r="AL132" s="14">
        <f t="shared" si="770"/>
        <v>9114811.7799999993</v>
      </c>
      <c r="AM132" s="14">
        <f t="shared" si="770"/>
        <v>0</v>
      </c>
      <c r="AN132" s="14">
        <f t="shared" si="770"/>
        <v>9114811.7799999993</v>
      </c>
      <c r="AO132" s="14">
        <f t="shared" si="770"/>
        <v>0</v>
      </c>
      <c r="AP132" s="14">
        <f t="shared" si="770"/>
        <v>0</v>
      </c>
      <c r="AQ132" s="14">
        <f t="shared" si="770"/>
        <v>0</v>
      </c>
      <c r="AR132" s="14">
        <f t="shared" si="770"/>
        <v>0</v>
      </c>
      <c r="AS132" s="14">
        <f t="shared" si="770"/>
        <v>0</v>
      </c>
      <c r="AT132" s="14">
        <f t="shared" si="770"/>
        <v>9114811.7799999993</v>
      </c>
      <c r="AU132" s="14">
        <f t="shared" si="770"/>
        <v>0</v>
      </c>
      <c r="AV132" s="14">
        <f t="shared" si="770"/>
        <v>9114811.7799999993</v>
      </c>
      <c r="AW132" s="14">
        <f t="shared" si="770"/>
        <v>0</v>
      </c>
      <c r="AX132" s="14">
        <f t="shared" si="770"/>
        <v>8021000</v>
      </c>
      <c r="AY132" s="43">
        <f t="shared" si="770"/>
        <v>0</v>
      </c>
      <c r="AZ132" s="43">
        <f t="shared" si="770"/>
        <v>8021000</v>
      </c>
      <c r="BA132" s="43">
        <f t="shared" si="770"/>
        <v>0</v>
      </c>
      <c r="BB132" s="14">
        <f t="shared" si="770"/>
        <v>0</v>
      </c>
      <c r="BC132" s="14">
        <f t="shared" si="770"/>
        <v>0</v>
      </c>
      <c r="BD132" s="14">
        <f t="shared" si="770"/>
        <v>0</v>
      </c>
      <c r="BE132" s="14">
        <f t="shared" si="770"/>
        <v>0</v>
      </c>
      <c r="BF132" s="14">
        <f t="shared" si="770"/>
        <v>8021000</v>
      </c>
      <c r="BG132" s="14">
        <f t="shared" si="770"/>
        <v>0</v>
      </c>
      <c r="BH132" s="14">
        <f t="shared" si="770"/>
        <v>8021000</v>
      </c>
      <c r="BI132" s="14">
        <f t="shared" si="770"/>
        <v>0</v>
      </c>
      <c r="BJ132" s="14">
        <f t="shared" si="770"/>
        <v>0</v>
      </c>
      <c r="BK132" s="14">
        <f t="shared" si="770"/>
        <v>0</v>
      </c>
      <c r="BL132" s="14">
        <f t="shared" si="770"/>
        <v>0</v>
      </c>
      <c r="BM132" s="14">
        <f t="shared" si="770"/>
        <v>0</v>
      </c>
      <c r="BN132" s="14">
        <f t="shared" si="770"/>
        <v>8021000</v>
      </c>
      <c r="BO132" s="14">
        <f t="shared" si="770"/>
        <v>0</v>
      </c>
      <c r="BP132" s="14">
        <f t="shared" si="770"/>
        <v>8021000</v>
      </c>
      <c r="BQ132" s="14">
        <f t="shared" si="770"/>
        <v>0</v>
      </c>
      <c r="BR132" s="14">
        <f t="shared" si="770"/>
        <v>8391000</v>
      </c>
      <c r="BS132" s="43">
        <f t="shared" si="770"/>
        <v>0</v>
      </c>
      <c r="BT132" s="43">
        <f t="shared" si="770"/>
        <v>8391000</v>
      </c>
      <c r="BU132" s="43">
        <f t="shared" si="770"/>
        <v>0</v>
      </c>
      <c r="BV132" s="14">
        <f t="shared" si="771"/>
        <v>0</v>
      </c>
      <c r="BW132" s="14">
        <f t="shared" si="771"/>
        <v>0</v>
      </c>
      <c r="BX132" s="14">
        <f t="shared" si="771"/>
        <v>0</v>
      </c>
      <c r="BY132" s="14">
        <f t="shared" si="771"/>
        <v>0</v>
      </c>
      <c r="BZ132" s="14">
        <f t="shared" si="771"/>
        <v>8391000</v>
      </c>
      <c r="CA132" s="14">
        <f t="shared" si="771"/>
        <v>0</v>
      </c>
      <c r="CB132" s="14">
        <f t="shared" si="771"/>
        <v>8391000</v>
      </c>
      <c r="CC132" s="14">
        <f t="shared" si="771"/>
        <v>0</v>
      </c>
      <c r="CD132" s="14">
        <f t="shared" si="771"/>
        <v>0</v>
      </c>
      <c r="CE132" s="14">
        <f t="shared" si="771"/>
        <v>0</v>
      </c>
      <c r="CF132" s="14">
        <f t="shared" si="771"/>
        <v>0</v>
      </c>
      <c r="CG132" s="14">
        <f t="shared" si="771"/>
        <v>0</v>
      </c>
      <c r="CH132" s="14">
        <f t="shared" si="771"/>
        <v>8391000</v>
      </c>
      <c r="CI132" s="14">
        <f t="shared" si="771"/>
        <v>0</v>
      </c>
      <c r="CJ132" s="14">
        <f t="shared" si="771"/>
        <v>8391000</v>
      </c>
      <c r="CK132" s="14">
        <f t="shared" si="771"/>
        <v>0</v>
      </c>
    </row>
    <row r="133" spans="1:89" hidden="1" x14ac:dyDescent="0.25">
      <c r="A133" s="116" t="s">
        <v>34</v>
      </c>
      <c r="B133" s="116"/>
      <c r="C133" s="116"/>
      <c r="D133" s="116"/>
      <c r="E133" s="37">
        <v>851</v>
      </c>
      <c r="F133" s="3" t="s">
        <v>13</v>
      </c>
      <c r="G133" s="3" t="s">
        <v>48</v>
      </c>
      <c r="H133" s="3" t="s">
        <v>322</v>
      </c>
      <c r="I133" s="2" t="s">
        <v>35</v>
      </c>
      <c r="J133" s="14">
        <f t="shared" si="769"/>
        <v>0</v>
      </c>
      <c r="K133" s="14">
        <f t="shared" si="769"/>
        <v>0</v>
      </c>
      <c r="L133" s="14">
        <f t="shared" si="769"/>
        <v>0</v>
      </c>
      <c r="M133" s="14">
        <f t="shared" si="769"/>
        <v>0</v>
      </c>
      <c r="N133" s="14">
        <v>0</v>
      </c>
      <c r="O133" s="14">
        <v>0</v>
      </c>
      <c r="P133" s="14"/>
      <c r="Q133" s="14"/>
      <c r="R133" s="14" t="e">
        <f>#REF!-V133</f>
        <v>#REF!</v>
      </c>
      <c r="S133" s="36" t="e">
        <f>#REF!-W133</f>
        <v>#REF!</v>
      </c>
      <c r="T133" s="36" t="e">
        <f>#REF!-X133</f>
        <v>#REF!</v>
      </c>
      <c r="U133" s="36" t="e">
        <f>#REF!-Y133</f>
        <v>#REF!</v>
      </c>
      <c r="V133" s="14">
        <f t="shared" si="770"/>
        <v>7832000</v>
      </c>
      <c r="W133" s="43">
        <f t="shared" si="770"/>
        <v>0</v>
      </c>
      <c r="X133" s="43">
        <f t="shared" si="770"/>
        <v>7832000</v>
      </c>
      <c r="Y133" s="43">
        <f t="shared" si="770"/>
        <v>0</v>
      </c>
      <c r="Z133" s="14">
        <f t="shared" si="770"/>
        <v>1282811.78</v>
      </c>
      <c r="AA133" s="14">
        <f t="shared" si="770"/>
        <v>0</v>
      </c>
      <c r="AB133" s="14">
        <f t="shared" si="770"/>
        <v>1282811.78</v>
      </c>
      <c r="AC133" s="14">
        <f t="shared" si="770"/>
        <v>0</v>
      </c>
      <c r="AD133" s="14">
        <f t="shared" si="770"/>
        <v>9114811.7799999993</v>
      </c>
      <c r="AE133" s="14">
        <f t="shared" si="770"/>
        <v>0</v>
      </c>
      <c r="AF133" s="14">
        <f t="shared" si="770"/>
        <v>9114811.7799999993</v>
      </c>
      <c r="AG133" s="14">
        <f t="shared" si="770"/>
        <v>0</v>
      </c>
      <c r="AH133" s="14">
        <f t="shared" si="770"/>
        <v>0</v>
      </c>
      <c r="AI133" s="14">
        <f t="shared" si="770"/>
        <v>0</v>
      </c>
      <c r="AJ133" s="14">
        <f t="shared" si="770"/>
        <v>0</v>
      </c>
      <c r="AK133" s="14">
        <f t="shared" si="770"/>
        <v>0</v>
      </c>
      <c r="AL133" s="14">
        <f t="shared" si="770"/>
        <v>9114811.7799999993</v>
      </c>
      <c r="AM133" s="14">
        <f t="shared" si="770"/>
        <v>0</v>
      </c>
      <c r="AN133" s="14">
        <f t="shared" si="770"/>
        <v>9114811.7799999993</v>
      </c>
      <c r="AO133" s="14">
        <f t="shared" si="770"/>
        <v>0</v>
      </c>
      <c r="AP133" s="14">
        <f t="shared" si="770"/>
        <v>0</v>
      </c>
      <c r="AQ133" s="14">
        <f t="shared" si="770"/>
        <v>0</v>
      </c>
      <c r="AR133" s="14">
        <f t="shared" si="770"/>
        <v>0</v>
      </c>
      <c r="AS133" s="14">
        <f t="shared" si="770"/>
        <v>0</v>
      </c>
      <c r="AT133" s="14">
        <f t="shared" si="770"/>
        <v>9114811.7799999993</v>
      </c>
      <c r="AU133" s="14">
        <f t="shared" si="770"/>
        <v>0</v>
      </c>
      <c r="AV133" s="14">
        <f t="shared" si="770"/>
        <v>9114811.7799999993</v>
      </c>
      <c r="AW133" s="14">
        <f t="shared" si="770"/>
        <v>0</v>
      </c>
      <c r="AX133" s="14">
        <f t="shared" si="770"/>
        <v>8021000</v>
      </c>
      <c r="AY133" s="43">
        <f t="shared" si="770"/>
        <v>0</v>
      </c>
      <c r="AZ133" s="43">
        <f t="shared" si="770"/>
        <v>8021000</v>
      </c>
      <c r="BA133" s="43">
        <f t="shared" si="770"/>
        <v>0</v>
      </c>
      <c r="BB133" s="14">
        <f t="shared" si="770"/>
        <v>0</v>
      </c>
      <c r="BC133" s="14">
        <f t="shared" si="770"/>
        <v>0</v>
      </c>
      <c r="BD133" s="14">
        <f t="shared" si="770"/>
        <v>0</v>
      </c>
      <c r="BE133" s="14">
        <f t="shared" si="770"/>
        <v>0</v>
      </c>
      <c r="BF133" s="14">
        <f t="shared" si="770"/>
        <v>8021000</v>
      </c>
      <c r="BG133" s="14">
        <f t="shared" si="770"/>
        <v>0</v>
      </c>
      <c r="BH133" s="14">
        <f t="shared" si="770"/>
        <v>8021000</v>
      </c>
      <c r="BI133" s="14">
        <f t="shared" si="770"/>
        <v>0</v>
      </c>
      <c r="BJ133" s="14">
        <f t="shared" si="770"/>
        <v>0</v>
      </c>
      <c r="BK133" s="14">
        <f t="shared" si="770"/>
        <v>0</v>
      </c>
      <c r="BL133" s="14">
        <f t="shared" si="770"/>
        <v>0</v>
      </c>
      <c r="BM133" s="14">
        <f t="shared" si="770"/>
        <v>0</v>
      </c>
      <c r="BN133" s="14">
        <f t="shared" si="770"/>
        <v>8021000</v>
      </c>
      <c r="BO133" s="14">
        <f t="shared" si="770"/>
        <v>0</v>
      </c>
      <c r="BP133" s="14">
        <f t="shared" si="770"/>
        <v>8021000</v>
      </c>
      <c r="BQ133" s="14">
        <f t="shared" si="770"/>
        <v>0</v>
      </c>
      <c r="BR133" s="14">
        <f t="shared" si="770"/>
        <v>8391000</v>
      </c>
      <c r="BS133" s="43">
        <f t="shared" si="770"/>
        <v>0</v>
      </c>
      <c r="BT133" s="43">
        <f t="shared" si="770"/>
        <v>8391000</v>
      </c>
      <c r="BU133" s="43">
        <f t="shared" si="770"/>
        <v>0</v>
      </c>
      <c r="BV133" s="14">
        <f t="shared" si="771"/>
        <v>0</v>
      </c>
      <c r="BW133" s="14">
        <f t="shared" si="771"/>
        <v>0</v>
      </c>
      <c r="BX133" s="14">
        <f t="shared" si="771"/>
        <v>0</v>
      </c>
      <c r="BY133" s="14">
        <f t="shared" si="771"/>
        <v>0</v>
      </c>
      <c r="BZ133" s="14">
        <f t="shared" si="771"/>
        <v>8391000</v>
      </c>
      <c r="CA133" s="14">
        <f t="shared" si="771"/>
        <v>0</v>
      </c>
      <c r="CB133" s="14">
        <f t="shared" si="771"/>
        <v>8391000</v>
      </c>
      <c r="CC133" s="14">
        <f t="shared" si="771"/>
        <v>0</v>
      </c>
      <c r="CD133" s="14">
        <f t="shared" si="771"/>
        <v>0</v>
      </c>
      <c r="CE133" s="14">
        <f t="shared" si="771"/>
        <v>0</v>
      </c>
      <c r="CF133" s="14">
        <f t="shared" si="771"/>
        <v>0</v>
      </c>
      <c r="CG133" s="14">
        <f t="shared" si="771"/>
        <v>0</v>
      </c>
      <c r="CH133" s="14">
        <f t="shared" si="771"/>
        <v>8391000</v>
      </c>
      <c r="CI133" s="14">
        <f t="shared" si="771"/>
        <v>0</v>
      </c>
      <c r="CJ133" s="14">
        <f t="shared" si="771"/>
        <v>8391000</v>
      </c>
      <c r="CK133" s="14">
        <f t="shared" si="771"/>
        <v>0</v>
      </c>
    </row>
    <row r="134" spans="1:89" hidden="1" x14ac:dyDescent="0.25">
      <c r="A134" s="116" t="s">
        <v>59</v>
      </c>
      <c r="B134" s="116"/>
      <c r="C134" s="116"/>
      <c r="D134" s="116"/>
      <c r="E134" s="37">
        <v>851</v>
      </c>
      <c r="F134" s="3" t="s">
        <v>13</v>
      </c>
      <c r="G134" s="3" t="s">
        <v>48</v>
      </c>
      <c r="H134" s="3" t="s">
        <v>322</v>
      </c>
      <c r="I134" s="2" t="s">
        <v>60</v>
      </c>
      <c r="J134" s="77"/>
      <c r="K134" s="77"/>
      <c r="L134" s="43">
        <f>J134</f>
        <v>0</v>
      </c>
      <c r="M134" s="77"/>
      <c r="N134" s="14">
        <v>0</v>
      </c>
      <c r="O134" s="14">
        <v>0</v>
      </c>
      <c r="P134" s="77"/>
      <c r="Q134" s="77"/>
      <c r="R134" s="14" t="e">
        <f>#REF!-V134</f>
        <v>#REF!</v>
      </c>
      <c r="S134" s="36" t="e">
        <f>#REF!-W134</f>
        <v>#REF!</v>
      </c>
      <c r="T134" s="36" t="e">
        <f>#REF!-X134</f>
        <v>#REF!</v>
      </c>
      <c r="U134" s="36" t="e">
        <f>#REF!-Y134</f>
        <v>#REF!</v>
      </c>
      <c r="V134" s="61">
        <v>7832000</v>
      </c>
      <c r="W134" s="79"/>
      <c r="X134" s="43">
        <f>V134</f>
        <v>7832000</v>
      </c>
      <c r="Y134" s="79"/>
      <c r="Z134" s="14">
        <v>1282811.78</v>
      </c>
      <c r="AA134" s="79"/>
      <c r="AB134" s="43">
        <f>Z134</f>
        <v>1282811.78</v>
      </c>
      <c r="AC134" s="79"/>
      <c r="AD134" s="14">
        <f>V134+Z134</f>
        <v>9114811.7799999993</v>
      </c>
      <c r="AE134" s="77">
        <f>W134+AA134</f>
        <v>0</v>
      </c>
      <c r="AF134" s="77">
        <f>X134+AB134</f>
        <v>9114811.7799999993</v>
      </c>
      <c r="AG134" s="77">
        <f>Y134+AC134</f>
        <v>0</v>
      </c>
      <c r="AH134" s="14"/>
      <c r="AI134" s="79"/>
      <c r="AJ134" s="43">
        <f>AH134</f>
        <v>0</v>
      </c>
      <c r="AK134" s="79"/>
      <c r="AL134" s="14">
        <f>AD134+AH134</f>
        <v>9114811.7799999993</v>
      </c>
      <c r="AM134" s="77">
        <f>AE134+AI134</f>
        <v>0</v>
      </c>
      <c r="AN134" s="77">
        <f>AF134+AJ134</f>
        <v>9114811.7799999993</v>
      </c>
      <c r="AO134" s="77">
        <f>AG134+AK134</f>
        <v>0</v>
      </c>
      <c r="AP134" s="14"/>
      <c r="AQ134" s="79"/>
      <c r="AR134" s="43">
        <f>AP134</f>
        <v>0</v>
      </c>
      <c r="AS134" s="79"/>
      <c r="AT134" s="14">
        <f>AL134+AP134</f>
        <v>9114811.7799999993</v>
      </c>
      <c r="AU134" s="77">
        <f>AM134+AQ134</f>
        <v>0</v>
      </c>
      <c r="AV134" s="77">
        <f>AN134+AR134</f>
        <v>9114811.7799999993</v>
      </c>
      <c r="AW134" s="77">
        <f>AO134+AS134</f>
        <v>0</v>
      </c>
      <c r="AX134" s="61">
        <v>8021000</v>
      </c>
      <c r="AY134" s="79"/>
      <c r="AZ134" s="43">
        <f>AX134</f>
        <v>8021000</v>
      </c>
      <c r="BA134" s="79"/>
      <c r="BB134" s="43"/>
      <c r="BC134" s="79"/>
      <c r="BD134" s="43">
        <f>BB134</f>
        <v>0</v>
      </c>
      <c r="BE134" s="79"/>
      <c r="BF134" s="14">
        <f t="shared" ref="BF134" si="772">AX134+BB134</f>
        <v>8021000</v>
      </c>
      <c r="BG134" s="77">
        <f t="shared" ref="BG134" si="773">AY134+BC134</f>
        <v>0</v>
      </c>
      <c r="BH134" s="77">
        <f t="shared" ref="BH134" si="774">AZ134+BD134</f>
        <v>8021000</v>
      </c>
      <c r="BI134" s="77">
        <f t="shared" ref="BI134" si="775">BA134+BE134</f>
        <v>0</v>
      </c>
      <c r="BJ134" s="43"/>
      <c r="BK134" s="79"/>
      <c r="BL134" s="43">
        <f>BJ134</f>
        <v>0</v>
      </c>
      <c r="BM134" s="79"/>
      <c r="BN134" s="14">
        <f t="shared" ref="BN134" si="776">BF134+BJ134</f>
        <v>8021000</v>
      </c>
      <c r="BO134" s="77">
        <f t="shared" ref="BO134" si="777">BG134+BK134</f>
        <v>0</v>
      </c>
      <c r="BP134" s="77">
        <f t="shared" ref="BP134" si="778">BH134+BL134</f>
        <v>8021000</v>
      </c>
      <c r="BQ134" s="77">
        <f t="shared" ref="BQ134" si="779">BI134+BM134</f>
        <v>0</v>
      </c>
      <c r="BR134" s="61">
        <v>8391000</v>
      </c>
      <c r="BS134" s="79"/>
      <c r="BT134" s="43">
        <f>BR134</f>
        <v>8391000</v>
      </c>
      <c r="BU134" s="79"/>
      <c r="BV134" s="43"/>
      <c r="BW134" s="79"/>
      <c r="BX134" s="43">
        <f>BV134</f>
        <v>0</v>
      </c>
      <c r="BY134" s="79"/>
      <c r="BZ134" s="14">
        <f t="shared" ref="BZ134" si="780">BR134+BV134</f>
        <v>8391000</v>
      </c>
      <c r="CA134" s="77">
        <f t="shared" ref="CA134" si="781">BS134+BW134</f>
        <v>0</v>
      </c>
      <c r="CB134" s="77">
        <f t="shared" ref="CB134" si="782">BT134+BX134</f>
        <v>8391000</v>
      </c>
      <c r="CC134" s="77">
        <f t="shared" ref="CC134" si="783">BU134+BY134</f>
        <v>0</v>
      </c>
      <c r="CD134" s="43"/>
      <c r="CE134" s="79"/>
      <c r="CF134" s="43">
        <f>CD134</f>
        <v>0</v>
      </c>
      <c r="CG134" s="79"/>
      <c r="CH134" s="14">
        <f t="shared" ref="CH134" si="784">BZ134+CD134</f>
        <v>8391000</v>
      </c>
      <c r="CI134" s="77">
        <f t="shared" ref="CI134" si="785">CA134+CE134</f>
        <v>0</v>
      </c>
      <c r="CJ134" s="77">
        <f t="shared" ref="CJ134" si="786">CB134+CF134</f>
        <v>8391000</v>
      </c>
      <c r="CK134" s="77">
        <f t="shared" ref="CK134" si="787">CC134+CG134</f>
        <v>0</v>
      </c>
    </row>
    <row r="135" spans="1:89" s="16" customFormat="1" hidden="1" x14ac:dyDescent="0.25">
      <c r="A135" s="114" t="s">
        <v>61</v>
      </c>
      <c r="B135" s="116"/>
      <c r="C135" s="116"/>
      <c r="D135" s="116"/>
      <c r="E135" s="37">
        <v>851</v>
      </c>
      <c r="F135" s="2" t="s">
        <v>13</v>
      </c>
      <c r="G135" s="2" t="s">
        <v>62</v>
      </c>
      <c r="H135" s="3" t="s">
        <v>46</v>
      </c>
      <c r="I135" s="2"/>
      <c r="J135" s="14">
        <f t="shared" ref="J135:M135" si="788">J145+J148+J139+J136+J142</f>
        <v>0</v>
      </c>
      <c r="K135" s="14">
        <f t="shared" si="788"/>
        <v>0</v>
      </c>
      <c r="L135" s="14">
        <f t="shared" si="788"/>
        <v>0</v>
      </c>
      <c r="M135" s="14">
        <f t="shared" si="788"/>
        <v>0</v>
      </c>
      <c r="N135" s="14">
        <v>0</v>
      </c>
      <c r="O135" s="14">
        <v>0</v>
      </c>
      <c r="P135" s="15"/>
      <c r="Q135" s="15"/>
      <c r="R135" s="15" t="e">
        <f t="shared" ref="R135:X135" si="789">R139+R136+R142</f>
        <v>#REF!</v>
      </c>
      <c r="S135" s="35" t="e">
        <f t="shared" si="789"/>
        <v>#REF!</v>
      </c>
      <c r="T135" s="35" t="e">
        <f t="shared" si="789"/>
        <v>#REF!</v>
      </c>
      <c r="U135" s="35" t="e">
        <f t="shared" si="789"/>
        <v>#REF!</v>
      </c>
      <c r="V135" s="15">
        <f t="shared" si="789"/>
        <v>0</v>
      </c>
      <c r="W135" s="40">
        <f t="shared" si="789"/>
        <v>0</v>
      </c>
      <c r="X135" s="40">
        <f t="shared" si="789"/>
        <v>0</v>
      </c>
      <c r="Y135" s="40">
        <f t="shared" ref="Y135:BD135" si="790">Y139+Y136</f>
        <v>0</v>
      </c>
      <c r="Z135" s="15">
        <f t="shared" si="790"/>
        <v>0</v>
      </c>
      <c r="AA135" s="15">
        <f t="shared" si="790"/>
        <v>0</v>
      </c>
      <c r="AB135" s="15">
        <f t="shared" si="790"/>
        <v>0</v>
      </c>
      <c r="AC135" s="15">
        <f t="shared" si="790"/>
        <v>0</v>
      </c>
      <c r="AD135" s="15">
        <f t="shared" si="790"/>
        <v>0</v>
      </c>
      <c r="AE135" s="15">
        <f t="shared" si="790"/>
        <v>0</v>
      </c>
      <c r="AF135" s="15">
        <f t="shared" si="790"/>
        <v>0</v>
      </c>
      <c r="AG135" s="15">
        <f t="shared" si="790"/>
        <v>0</v>
      </c>
      <c r="AH135" s="15">
        <f t="shared" si="790"/>
        <v>0</v>
      </c>
      <c r="AI135" s="15">
        <f t="shared" si="790"/>
        <v>0</v>
      </c>
      <c r="AJ135" s="15">
        <f t="shared" si="790"/>
        <v>0</v>
      </c>
      <c r="AK135" s="15">
        <f t="shared" si="790"/>
        <v>0</v>
      </c>
      <c r="AL135" s="15">
        <f t="shared" si="790"/>
        <v>0</v>
      </c>
      <c r="AM135" s="15">
        <f t="shared" si="790"/>
        <v>0</v>
      </c>
      <c r="AN135" s="15">
        <f t="shared" si="790"/>
        <v>0</v>
      </c>
      <c r="AO135" s="15">
        <f t="shared" si="790"/>
        <v>0</v>
      </c>
      <c r="AP135" s="15">
        <f t="shared" si="790"/>
        <v>0</v>
      </c>
      <c r="AQ135" s="15">
        <f t="shared" si="790"/>
        <v>0</v>
      </c>
      <c r="AR135" s="15">
        <f t="shared" si="790"/>
        <v>0</v>
      </c>
      <c r="AS135" s="15">
        <f t="shared" si="790"/>
        <v>0</v>
      </c>
      <c r="AT135" s="15">
        <f t="shared" si="790"/>
        <v>0</v>
      </c>
      <c r="AU135" s="15">
        <f t="shared" si="790"/>
        <v>0</v>
      </c>
      <c r="AV135" s="15">
        <f t="shared" si="790"/>
        <v>0</v>
      </c>
      <c r="AW135" s="15">
        <f t="shared" si="790"/>
        <v>0</v>
      </c>
      <c r="AX135" s="15">
        <f t="shared" si="790"/>
        <v>346181.05</v>
      </c>
      <c r="AY135" s="15">
        <f t="shared" si="790"/>
        <v>328872</v>
      </c>
      <c r="AZ135" s="15">
        <f t="shared" si="790"/>
        <v>17309.05</v>
      </c>
      <c r="BA135" s="15">
        <f t="shared" si="790"/>
        <v>0</v>
      </c>
      <c r="BB135" s="15">
        <f t="shared" si="790"/>
        <v>2595.79</v>
      </c>
      <c r="BC135" s="15">
        <f t="shared" si="790"/>
        <v>2466</v>
      </c>
      <c r="BD135" s="15">
        <f t="shared" si="790"/>
        <v>129.79</v>
      </c>
      <c r="BE135" s="15">
        <f t="shared" ref="BE135:CH135" si="791">BE139+BE136</f>
        <v>0</v>
      </c>
      <c r="BF135" s="15">
        <f t="shared" si="791"/>
        <v>348776.83999999997</v>
      </c>
      <c r="BG135" s="15">
        <f t="shared" si="791"/>
        <v>331338</v>
      </c>
      <c r="BH135" s="15">
        <f t="shared" si="791"/>
        <v>17438.84</v>
      </c>
      <c r="BI135" s="15">
        <f t="shared" si="791"/>
        <v>0</v>
      </c>
      <c r="BJ135" s="15">
        <f t="shared" si="791"/>
        <v>0</v>
      </c>
      <c r="BK135" s="15">
        <f t="shared" si="791"/>
        <v>0</v>
      </c>
      <c r="BL135" s="15">
        <f t="shared" si="791"/>
        <v>0</v>
      </c>
      <c r="BM135" s="15">
        <f t="shared" si="791"/>
        <v>0</v>
      </c>
      <c r="BN135" s="15">
        <f t="shared" si="791"/>
        <v>348776.83999999997</v>
      </c>
      <c r="BO135" s="15">
        <f t="shared" si="791"/>
        <v>331338</v>
      </c>
      <c r="BP135" s="15">
        <f t="shared" si="791"/>
        <v>17438.84</v>
      </c>
      <c r="BQ135" s="15">
        <f t="shared" si="791"/>
        <v>0</v>
      </c>
      <c r="BR135" s="15">
        <f t="shared" si="791"/>
        <v>3015080.19</v>
      </c>
      <c r="BS135" s="15">
        <f t="shared" si="791"/>
        <v>2864326.18</v>
      </c>
      <c r="BT135" s="15">
        <f t="shared" si="791"/>
        <v>150754.01</v>
      </c>
      <c r="BU135" s="15">
        <f t="shared" si="791"/>
        <v>0</v>
      </c>
      <c r="BV135" s="15">
        <f t="shared" si="791"/>
        <v>0</v>
      </c>
      <c r="BW135" s="15">
        <f t="shared" si="791"/>
        <v>0</v>
      </c>
      <c r="BX135" s="15">
        <f t="shared" si="791"/>
        <v>0</v>
      </c>
      <c r="BY135" s="15">
        <f t="shared" si="791"/>
        <v>0</v>
      </c>
      <c r="BZ135" s="15">
        <f t="shared" si="791"/>
        <v>3015080.19</v>
      </c>
      <c r="CA135" s="15">
        <f t="shared" si="791"/>
        <v>2864326.18</v>
      </c>
      <c r="CB135" s="15">
        <f t="shared" si="791"/>
        <v>150754.01</v>
      </c>
      <c r="CC135" s="15">
        <f t="shared" si="791"/>
        <v>0</v>
      </c>
      <c r="CD135" s="15">
        <f t="shared" si="791"/>
        <v>0</v>
      </c>
      <c r="CE135" s="15">
        <f t="shared" si="791"/>
        <v>0</v>
      </c>
      <c r="CF135" s="15">
        <f t="shared" si="791"/>
        <v>0</v>
      </c>
      <c r="CG135" s="15">
        <f t="shared" si="791"/>
        <v>0</v>
      </c>
      <c r="CH135" s="15">
        <f t="shared" si="791"/>
        <v>3015080.19</v>
      </c>
      <c r="CI135" s="15">
        <f>CI136</f>
        <v>2864326.18</v>
      </c>
      <c r="CJ135" s="15">
        <f>CJ136</f>
        <v>150754.01</v>
      </c>
      <c r="CK135" s="15">
        <f>CK136</f>
        <v>0</v>
      </c>
    </row>
    <row r="136" spans="1:89" hidden="1" x14ac:dyDescent="0.25">
      <c r="A136" s="116" t="s">
        <v>426</v>
      </c>
      <c r="B136" s="116"/>
      <c r="C136" s="116"/>
      <c r="D136" s="116"/>
      <c r="E136" s="37">
        <v>851</v>
      </c>
      <c r="F136" s="3" t="s">
        <v>13</v>
      </c>
      <c r="G136" s="3" t="s">
        <v>62</v>
      </c>
      <c r="H136" s="3" t="s">
        <v>428</v>
      </c>
      <c r="I136" s="2"/>
      <c r="J136" s="14">
        <f t="shared" ref="J136:M137" si="792">J137</f>
        <v>0</v>
      </c>
      <c r="K136" s="14">
        <f t="shared" si="792"/>
        <v>0</v>
      </c>
      <c r="L136" s="14">
        <f t="shared" si="792"/>
        <v>0</v>
      </c>
      <c r="M136" s="14">
        <f t="shared" si="792"/>
        <v>0</v>
      </c>
      <c r="N136" s="14">
        <v>0</v>
      </c>
      <c r="O136" s="14">
        <v>0</v>
      </c>
      <c r="P136" s="14"/>
      <c r="Q136" s="14"/>
      <c r="R136" s="14" t="e">
        <f>#REF!-V136</f>
        <v>#REF!</v>
      </c>
      <c r="S136" s="36" t="e">
        <f>#REF!-W136</f>
        <v>#REF!</v>
      </c>
      <c r="T136" s="36" t="e">
        <f>#REF!-X136</f>
        <v>#REF!</v>
      </c>
      <c r="U136" s="36" t="e">
        <f>#REF!-Y136</f>
        <v>#REF!</v>
      </c>
      <c r="V136" s="14">
        <f t="shared" ref="V136:AE137" si="793">V137</f>
        <v>0</v>
      </c>
      <c r="W136" s="43">
        <f t="shared" si="793"/>
        <v>0</v>
      </c>
      <c r="X136" s="43">
        <f t="shared" si="793"/>
        <v>0</v>
      </c>
      <c r="Y136" s="43">
        <f t="shared" si="793"/>
        <v>0</v>
      </c>
      <c r="Z136" s="14">
        <f t="shared" si="793"/>
        <v>0</v>
      </c>
      <c r="AA136" s="14">
        <f t="shared" si="793"/>
        <v>0</v>
      </c>
      <c r="AB136" s="14">
        <f t="shared" si="793"/>
        <v>0</v>
      </c>
      <c r="AC136" s="14">
        <f t="shared" si="793"/>
        <v>0</v>
      </c>
      <c r="AD136" s="14">
        <f t="shared" si="793"/>
        <v>0</v>
      </c>
      <c r="AE136" s="14">
        <f t="shared" si="793"/>
        <v>0</v>
      </c>
      <c r="AF136" s="14">
        <f t="shared" ref="AF136:AO137" si="794">AF137</f>
        <v>0</v>
      </c>
      <c r="AG136" s="14">
        <f t="shared" si="794"/>
        <v>0</v>
      </c>
      <c r="AH136" s="14">
        <f t="shared" si="794"/>
        <v>0</v>
      </c>
      <c r="AI136" s="14">
        <f t="shared" si="794"/>
        <v>0</v>
      </c>
      <c r="AJ136" s="14">
        <f t="shared" si="794"/>
        <v>0</v>
      </c>
      <c r="AK136" s="14">
        <f t="shared" si="794"/>
        <v>0</v>
      </c>
      <c r="AL136" s="14">
        <f t="shared" si="794"/>
        <v>0</v>
      </c>
      <c r="AM136" s="14">
        <f t="shared" si="794"/>
        <v>0</v>
      </c>
      <c r="AN136" s="14">
        <f t="shared" si="794"/>
        <v>0</v>
      </c>
      <c r="AO136" s="14">
        <f t="shared" si="794"/>
        <v>0</v>
      </c>
      <c r="AP136" s="14">
        <f t="shared" ref="AP136:AY137" si="795">AP137</f>
        <v>0</v>
      </c>
      <c r="AQ136" s="14">
        <f t="shared" si="795"/>
        <v>0</v>
      </c>
      <c r="AR136" s="14">
        <f t="shared" si="795"/>
        <v>0</v>
      </c>
      <c r="AS136" s="14">
        <f t="shared" si="795"/>
        <v>0</v>
      </c>
      <c r="AT136" s="14">
        <f t="shared" si="795"/>
        <v>0</v>
      </c>
      <c r="AU136" s="14">
        <f t="shared" si="795"/>
        <v>0</v>
      </c>
      <c r="AV136" s="14">
        <f t="shared" si="795"/>
        <v>0</v>
      </c>
      <c r="AW136" s="14">
        <f t="shared" si="795"/>
        <v>0</v>
      </c>
      <c r="AX136" s="14">
        <f t="shared" si="795"/>
        <v>346181.05</v>
      </c>
      <c r="AY136" s="14">
        <f t="shared" si="795"/>
        <v>328872</v>
      </c>
      <c r="AZ136" s="14">
        <f t="shared" ref="AZ136:BI137" si="796">AZ137</f>
        <v>17309.05</v>
      </c>
      <c r="BA136" s="14">
        <f t="shared" si="796"/>
        <v>0</v>
      </c>
      <c r="BB136" s="14">
        <f t="shared" si="796"/>
        <v>2595.79</v>
      </c>
      <c r="BC136" s="14">
        <f t="shared" si="796"/>
        <v>2466</v>
      </c>
      <c r="BD136" s="14">
        <f t="shared" si="796"/>
        <v>129.79</v>
      </c>
      <c r="BE136" s="14">
        <f t="shared" si="796"/>
        <v>0</v>
      </c>
      <c r="BF136" s="14">
        <f t="shared" si="796"/>
        <v>348776.83999999997</v>
      </c>
      <c r="BG136" s="14">
        <f t="shared" si="796"/>
        <v>331338</v>
      </c>
      <c r="BH136" s="14">
        <f t="shared" si="796"/>
        <v>17438.84</v>
      </c>
      <c r="BI136" s="14">
        <f t="shared" si="796"/>
        <v>0</v>
      </c>
      <c r="BJ136" s="14">
        <f t="shared" ref="BJ136:BS137" si="797">BJ137</f>
        <v>0</v>
      </c>
      <c r="BK136" s="14">
        <f t="shared" si="797"/>
        <v>0</v>
      </c>
      <c r="BL136" s="14">
        <f t="shared" si="797"/>
        <v>0</v>
      </c>
      <c r="BM136" s="14">
        <f t="shared" si="797"/>
        <v>0</v>
      </c>
      <c r="BN136" s="14">
        <f t="shared" si="797"/>
        <v>348776.83999999997</v>
      </c>
      <c r="BO136" s="14">
        <f t="shared" si="797"/>
        <v>331338</v>
      </c>
      <c r="BP136" s="14">
        <f t="shared" si="797"/>
        <v>17438.84</v>
      </c>
      <c r="BQ136" s="14">
        <f t="shared" si="797"/>
        <v>0</v>
      </c>
      <c r="BR136" s="14">
        <f t="shared" si="797"/>
        <v>3015080.19</v>
      </c>
      <c r="BS136" s="14">
        <f t="shared" si="797"/>
        <v>2864326.18</v>
      </c>
      <c r="BT136" s="14">
        <f t="shared" ref="BT136:CC137" si="798">BT137</f>
        <v>150754.01</v>
      </c>
      <c r="BU136" s="43">
        <f t="shared" si="798"/>
        <v>0</v>
      </c>
      <c r="BV136" s="14">
        <f t="shared" si="798"/>
        <v>0</v>
      </c>
      <c r="BW136" s="14">
        <f t="shared" si="798"/>
        <v>0</v>
      </c>
      <c r="BX136" s="14">
        <f t="shared" si="798"/>
        <v>0</v>
      </c>
      <c r="BY136" s="14">
        <f t="shared" si="798"/>
        <v>0</v>
      </c>
      <c r="BZ136" s="14">
        <f t="shared" si="798"/>
        <v>3015080.19</v>
      </c>
      <c r="CA136" s="14">
        <f t="shared" si="798"/>
        <v>2864326.18</v>
      </c>
      <c r="CB136" s="14">
        <f t="shared" si="798"/>
        <v>150754.01</v>
      </c>
      <c r="CC136" s="14">
        <f t="shared" si="798"/>
        <v>0</v>
      </c>
      <c r="CD136" s="14">
        <f t="shared" ref="CD136:CH137" si="799">CD137</f>
        <v>0</v>
      </c>
      <c r="CE136" s="14">
        <f t="shared" si="799"/>
        <v>0</v>
      </c>
      <c r="CF136" s="14">
        <f t="shared" si="799"/>
        <v>0</v>
      </c>
      <c r="CG136" s="14">
        <f t="shared" si="799"/>
        <v>0</v>
      </c>
      <c r="CH136" s="14">
        <f t="shared" si="799"/>
        <v>3015080.19</v>
      </c>
      <c r="CI136" s="14">
        <f t="shared" ref="CI136:CK137" si="800">CI137</f>
        <v>2864326.18</v>
      </c>
      <c r="CJ136" s="14">
        <f t="shared" si="800"/>
        <v>150754.01</v>
      </c>
      <c r="CK136" s="14">
        <f t="shared" si="800"/>
        <v>0</v>
      </c>
    </row>
    <row r="137" spans="1:89" ht="30" hidden="1" x14ac:dyDescent="0.25">
      <c r="A137" s="116" t="s">
        <v>20</v>
      </c>
      <c r="B137" s="116"/>
      <c r="C137" s="116"/>
      <c r="D137" s="116"/>
      <c r="E137" s="37">
        <v>851</v>
      </c>
      <c r="F137" s="3" t="s">
        <v>13</v>
      </c>
      <c r="G137" s="3" t="s">
        <v>62</v>
      </c>
      <c r="H137" s="3" t="s">
        <v>428</v>
      </c>
      <c r="I137" s="2" t="s">
        <v>21</v>
      </c>
      <c r="J137" s="14">
        <f t="shared" si="792"/>
        <v>0</v>
      </c>
      <c r="K137" s="14">
        <f t="shared" si="792"/>
        <v>0</v>
      </c>
      <c r="L137" s="14">
        <f t="shared" si="792"/>
        <v>0</v>
      </c>
      <c r="M137" s="14">
        <f t="shared" si="792"/>
        <v>0</v>
      </c>
      <c r="N137" s="14">
        <v>0</v>
      </c>
      <c r="O137" s="14">
        <v>0</v>
      </c>
      <c r="P137" s="14"/>
      <c r="Q137" s="14"/>
      <c r="R137" s="14" t="e">
        <f>#REF!-V137</f>
        <v>#REF!</v>
      </c>
      <c r="S137" s="36" t="e">
        <f>#REF!-W137</f>
        <v>#REF!</v>
      </c>
      <c r="T137" s="36" t="e">
        <f>#REF!-X137</f>
        <v>#REF!</v>
      </c>
      <c r="U137" s="36" t="e">
        <f>#REF!-Y137</f>
        <v>#REF!</v>
      </c>
      <c r="V137" s="14">
        <f t="shared" si="793"/>
        <v>0</v>
      </c>
      <c r="W137" s="43">
        <f t="shared" si="793"/>
        <v>0</v>
      </c>
      <c r="X137" s="43">
        <f t="shared" si="793"/>
        <v>0</v>
      </c>
      <c r="Y137" s="43">
        <f t="shared" si="793"/>
        <v>0</v>
      </c>
      <c r="Z137" s="14">
        <f t="shared" si="793"/>
        <v>0</v>
      </c>
      <c r="AA137" s="14">
        <f t="shared" si="793"/>
        <v>0</v>
      </c>
      <c r="AB137" s="14">
        <f t="shared" si="793"/>
        <v>0</v>
      </c>
      <c r="AC137" s="14">
        <f t="shared" si="793"/>
        <v>0</v>
      </c>
      <c r="AD137" s="14">
        <f t="shared" si="793"/>
        <v>0</v>
      </c>
      <c r="AE137" s="14">
        <f t="shared" si="793"/>
        <v>0</v>
      </c>
      <c r="AF137" s="14">
        <f t="shared" si="794"/>
        <v>0</v>
      </c>
      <c r="AG137" s="14">
        <f t="shared" si="794"/>
        <v>0</v>
      </c>
      <c r="AH137" s="14">
        <f t="shared" si="794"/>
        <v>0</v>
      </c>
      <c r="AI137" s="14">
        <f t="shared" si="794"/>
        <v>0</v>
      </c>
      <c r="AJ137" s="14">
        <f t="shared" si="794"/>
        <v>0</v>
      </c>
      <c r="AK137" s="14">
        <f t="shared" si="794"/>
        <v>0</v>
      </c>
      <c r="AL137" s="14">
        <f t="shared" si="794"/>
        <v>0</v>
      </c>
      <c r="AM137" s="14">
        <f t="shared" si="794"/>
        <v>0</v>
      </c>
      <c r="AN137" s="14">
        <f t="shared" si="794"/>
        <v>0</v>
      </c>
      <c r="AO137" s="14">
        <f t="shared" si="794"/>
        <v>0</v>
      </c>
      <c r="AP137" s="14">
        <f t="shared" si="795"/>
        <v>0</v>
      </c>
      <c r="AQ137" s="14">
        <f t="shared" si="795"/>
        <v>0</v>
      </c>
      <c r="AR137" s="14">
        <f t="shared" si="795"/>
        <v>0</v>
      </c>
      <c r="AS137" s="14">
        <f t="shared" si="795"/>
        <v>0</v>
      </c>
      <c r="AT137" s="14">
        <f t="shared" si="795"/>
        <v>0</v>
      </c>
      <c r="AU137" s="14">
        <f t="shared" si="795"/>
        <v>0</v>
      </c>
      <c r="AV137" s="14">
        <f t="shared" si="795"/>
        <v>0</v>
      </c>
      <c r="AW137" s="14">
        <f t="shared" si="795"/>
        <v>0</v>
      </c>
      <c r="AX137" s="14">
        <f t="shared" si="795"/>
        <v>346181.05</v>
      </c>
      <c r="AY137" s="14">
        <f t="shared" si="795"/>
        <v>328872</v>
      </c>
      <c r="AZ137" s="14">
        <f t="shared" si="796"/>
        <v>17309.05</v>
      </c>
      <c r="BA137" s="14">
        <f t="shared" si="796"/>
        <v>0</v>
      </c>
      <c r="BB137" s="14">
        <f t="shared" si="796"/>
        <v>2595.79</v>
      </c>
      <c r="BC137" s="14">
        <f t="shared" si="796"/>
        <v>2466</v>
      </c>
      <c r="BD137" s="14">
        <f t="shared" si="796"/>
        <v>129.79</v>
      </c>
      <c r="BE137" s="14">
        <f t="shared" si="796"/>
        <v>0</v>
      </c>
      <c r="BF137" s="14">
        <f t="shared" si="796"/>
        <v>348776.83999999997</v>
      </c>
      <c r="BG137" s="14">
        <f t="shared" si="796"/>
        <v>331338</v>
      </c>
      <c r="BH137" s="14">
        <f t="shared" si="796"/>
        <v>17438.84</v>
      </c>
      <c r="BI137" s="14">
        <f t="shared" si="796"/>
        <v>0</v>
      </c>
      <c r="BJ137" s="14">
        <f t="shared" si="797"/>
        <v>0</v>
      </c>
      <c r="BK137" s="14">
        <f t="shared" si="797"/>
        <v>0</v>
      </c>
      <c r="BL137" s="14">
        <f t="shared" si="797"/>
        <v>0</v>
      </c>
      <c r="BM137" s="14">
        <f t="shared" si="797"/>
        <v>0</v>
      </c>
      <c r="BN137" s="14">
        <f t="shared" si="797"/>
        <v>348776.83999999997</v>
      </c>
      <c r="BO137" s="14">
        <f t="shared" si="797"/>
        <v>331338</v>
      </c>
      <c r="BP137" s="14">
        <f t="shared" si="797"/>
        <v>17438.84</v>
      </c>
      <c r="BQ137" s="14">
        <f t="shared" si="797"/>
        <v>0</v>
      </c>
      <c r="BR137" s="14">
        <f t="shared" si="797"/>
        <v>3015080.19</v>
      </c>
      <c r="BS137" s="14">
        <f t="shared" si="797"/>
        <v>2864326.18</v>
      </c>
      <c r="BT137" s="14">
        <f t="shared" si="798"/>
        <v>150754.01</v>
      </c>
      <c r="BU137" s="14">
        <f t="shared" si="798"/>
        <v>0</v>
      </c>
      <c r="BV137" s="14">
        <f t="shared" si="798"/>
        <v>0</v>
      </c>
      <c r="BW137" s="14">
        <f t="shared" si="798"/>
        <v>0</v>
      </c>
      <c r="BX137" s="14">
        <f t="shared" si="798"/>
        <v>0</v>
      </c>
      <c r="BY137" s="14">
        <f t="shared" si="798"/>
        <v>0</v>
      </c>
      <c r="BZ137" s="14">
        <f t="shared" si="798"/>
        <v>3015080.19</v>
      </c>
      <c r="CA137" s="14">
        <f t="shared" si="798"/>
        <v>2864326.18</v>
      </c>
      <c r="CB137" s="14">
        <f t="shared" si="798"/>
        <v>150754.01</v>
      </c>
      <c r="CC137" s="14">
        <f t="shared" si="798"/>
        <v>0</v>
      </c>
      <c r="CD137" s="14">
        <f t="shared" si="799"/>
        <v>0</v>
      </c>
      <c r="CE137" s="14">
        <f t="shared" si="799"/>
        <v>0</v>
      </c>
      <c r="CF137" s="14">
        <f t="shared" si="799"/>
        <v>0</v>
      </c>
      <c r="CG137" s="14">
        <f t="shared" si="799"/>
        <v>0</v>
      </c>
      <c r="CH137" s="14">
        <f t="shared" si="799"/>
        <v>3015080.19</v>
      </c>
      <c r="CI137" s="14">
        <f t="shared" si="800"/>
        <v>2864326.18</v>
      </c>
      <c r="CJ137" s="14">
        <f t="shared" si="800"/>
        <v>150754.01</v>
      </c>
      <c r="CK137" s="14">
        <f t="shared" si="800"/>
        <v>0</v>
      </c>
    </row>
    <row r="138" spans="1:89" ht="30" hidden="1" x14ac:dyDescent="0.25">
      <c r="A138" s="116" t="s">
        <v>9</v>
      </c>
      <c r="B138" s="116"/>
      <c r="C138" s="116"/>
      <c r="D138" s="116"/>
      <c r="E138" s="37">
        <v>851</v>
      </c>
      <c r="F138" s="3" t="s">
        <v>13</v>
      </c>
      <c r="G138" s="3" t="s">
        <v>62</v>
      </c>
      <c r="H138" s="3" t="s">
        <v>428</v>
      </c>
      <c r="I138" s="2" t="s">
        <v>22</v>
      </c>
      <c r="J138" s="43"/>
      <c r="K138" s="43"/>
      <c r="L138" s="43"/>
      <c r="M138" s="43"/>
      <c r="N138" s="14">
        <v>0</v>
      </c>
      <c r="O138" s="14">
        <v>0</v>
      </c>
      <c r="P138" s="77"/>
      <c r="Q138" s="77"/>
      <c r="R138" s="14" t="e">
        <f>#REF!-V138</f>
        <v>#REF!</v>
      </c>
      <c r="S138" s="36" t="e">
        <f>#REF!-W138</f>
        <v>#REF!</v>
      </c>
      <c r="T138" s="36" t="e">
        <f>#REF!-X138</f>
        <v>#REF!</v>
      </c>
      <c r="U138" s="36" t="e">
        <f>#REF!-Y138</f>
        <v>#REF!</v>
      </c>
      <c r="V138" s="14"/>
      <c r="W138" s="43"/>
      <c r="X138" s="43">
        <f>V138</f>
        <v>0</v>
      </c>
      <c r="Y138" s="43"/>
      <c r="Z138" s="14"/>
      <c r="AA138" s="43"/>
      <c r="AB138" s="43">
        <f>Z138</f>
        <v>0</v>
      </c>
      <c r="AC138" s="43"/>
      <c r="AD138" s="14">
        <f>V138+Z138</f>
        <v>0</v>
      </c>
      <c r="AE138" s="77">
        <f>W138+AA138</f>
        <v>0</v>
      </c>
      <c r="AF138" s="77">
        <f>X138+AB138</f>
        <v>0</v>
      </c>
      <c r="AG138" s="77">
        <f>Y138+AC138</f>
        <v>0</v>
      </c>
      <c r="AH138" s="14"/>
      <c r="AI138" s="43"/>
      <c r="AJ138" s="43">
        <f>AH138</f>
        <v>0</v>
      </c>
      <c r="AK138" s="43"/>
      <c r="AL138" s="14">
        <f>AD138+AH138</f>
        <v>0</v>
      </c>
      <c r="AM138" s="77">
        <f>AE138+AI138</f>
        <v>0</v>
      </c>
      <c r="AN138" s="77">
        <f>AF138+AJ138</f>
        <v>0</v>
      </c>
      <c r="AO138" s="77">
        <f>AG138+AK138</f>
        <v>0</v>
      </c>
      <c r="AP138" s="14"/>
      <c r="AQ138" s="43"/>
      <c r="AR138" s="43">
        <f>AP138</f>
        <v>0</v>
      </c>
      <c r="AS138" s="43"/>
      <c r="AT138" s="14">
        <f>AL138+AP138</f>
        <v>0</v>
      </c>
      <c r="AU138" s="77">
        <f>AM138+AQ138</f>
        <v>0</v>
      </c>
      <c r="AV138" s="77">
        <f>AN138+AR138</f>
        <v>0</v>
      </c>
      <c r="AW138" s="77">
        <f>AO138+AS138</f>
        <v>0</v>
      </c>
      <c r="AX138" s="14">
        <v>346181.05</v>
      </c>
      <c r="AY138" s="43">
        <v>328872</v>
      </c>
      <c r="AZ138" s="43">
        <v>17309.05</v>
      </c>
      <c r="BA138" s="43"/>
      <c r="BB138" s="43">
        <f>BC138+BD138</f>
        <v>2595.79</v>
      </c>
      <c r="BC138" s="43">
        <v>2466</v>
      </c>
      <c r="BD138" s="43">
        <v>129.79</v>
      </c>
      <c r="BE138" s="43"/>
      <c r="BF138" s="14">
        <f>AX138+BB138</f>
        <v>348776.83999999997</v>
      </c>
      <c r="BG138" s="77">
        <f>AY138+BC138</f>
        <v>331338</v>
      </c>
      <c r="BH138" s="77">
        <f>AZ138+BD138</f>
        <v>17438.84</v>
      </c>
      <c r="BI138" s="77">
        <f>BA138+BE138</f>
        <v>0</v>
      </c>
      <c r="BJ138" s="43">
        <f>BK138+BL138</f>
        <v>0</v>
      </c>
      <c r="BK138" s="43"/>
      <c r="BL138" s="43"/>
      <c r="BM138" s="43"/>
      <c r="BN138" s="14">
        <f>BF138+BJ138</f>
        <v>348776.83999999997</v>
      </c>
      <c r="BO138" s="77">
        <f>BG138+BK138</f>
        <v>331338</v>
      </c>
      <c r="BP138" s="77">
        <f>BH138+BL138</f>
        <v>17438.84</v>
      </c>
      <c r="BQ138" s="77">
        <f>BI138+BM138</f>
        <v>0</v>
      </c>
      <c r="BR138" s="14">
        <v>3015080.19</v>
      </c>
      <c r="BS138" s="43">
        <v>2864326.18</v>
      </c>
      <c r="BT138" s="43">
        <v>150754.01</v>
      </c>
      <c r="BU138" s="43"/>
      <c r="BV138" s="43"/>
      <c r="BW138" s="43"/>
      <c r="BX138" s="43">
        <f>BV138</f>
        <v>0</v>
      </c>
      <c r="BY138" s="43"/>
      <c r="BZ138" s="14">
        <f>BR138+BV138</f>
        <v>3015080.19</v>
      </c>
      <c r="CA138" s="77">
        <f>BS138+BW138</f>
        <v>2864326.18</v>
      </c>
      <c r="CB138" s="77">
        <f>BT138+BX138</f>
        <v>150754.01</v>
      </c>
      <c r="CC138" s="77">
        <f>BU138+BY138</f>
        <v>0</v>
      </c>
      <c r="CD138" s="43"/>
      <c r="CE138" s="43"/>
      <c r="CF138" s="43">
        <f>CD138</f>
        <v>0</v>
      </c>
      <c r="CG138" s="43"/>
      <c r="CH138" s="14">
        <f>BZ138+CD138</f>
        <v>3015080.19</v>
      </c>
      <c r="CI138" s="77">
        <f>CA138+CE138</f>
        <v>2864326.18</v>
      </c>
      <c r="CJ138" s="77">
        <f>CB138+CF138</f>
        <v>150754.01</v>
      </c>
      <c r="CK138" s="77">
        <f>CC138+CG138</f>
        <v>0</v>
      </c>
    </row>
    <row r="139" spans="1:89" s="16" customFormat="1" ht="30" hidden="1" x14ac:dyDescent="0.25">
      <c r="A139" s="116" t="s">
        <v>480</v>
      </c>
      <c r="B139" s="116"/>
      <c r="C139" s="116"/>
      <c r="D139" s="116"/>
      <c r="E139" s="37">
        <v>851</v>
      </c>
      <c r="F139" s="3" t="s">
        <v>13</v>
      </c>
      <c r="G139" s="3" t="s">
        <v>62</v>
      </c>
      <c r="H139" s="98" t="s">
        <v>481</v>
      </c>
      <c r="I139" s="2"/>
      <c r="J139" s="14">
        <f t="shared" ref="J139:M140" si="801">J140</f>
        <v>0</v>
      </c>
      <c r="K139" s="14">
        <f t="shared" si="801"/>
        <v>0</v>
      </c>
      <c r="L139" s="14">
        <f t="shared" si="801"/>
        <v>0</v>
      </c>
      <c r="M139" s="14">
        <f t="shared" si="801"/>
        <v>0</v>
      </c>
      <c r="N139" s="14">
        <v>0</v>
      </c>
      <c r="O139" s="14">
        <v>0</v>
      </c>
      <c r="P139" s="14"/>
      <c r="Q139" s="14"/>
      <c r="R139" s="14" t="e">
        <f>#REF!-V139</f>
        <v>#REF!</v>
      </c>
      <c r="S139" s="36" t="e">
        <f>#REF!-W139</f>
        <v>#REF!</v>
      </c>
      <c r="T139" s="36" t="e">
        <f>#REF!-X139</f>
        <v>#REF!</v>
      </c>
      <c r="U139" s="36" t="e">
        <f>#REF!-Y139</f>
        <v>#REF!</v>
      </c>
      <c r="V139" s="15"/>
      <c r="W139" s="40"/>
      <c r="X139" s="40"/>
      <c r="Y139" s="40"/>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row>
    <row r="140" spans="1:89" s="16" customFormat="1" ht="30" hidden="1" x14ac:dyDescent="0.25">
      <c r="A140" s="116" t="s">
        <v>20</v>
      </c>
      <c r="B140" s="116"/>
      <c r="C140" s="116"/>
      <c r="D140" s="116"/>
      <c r="E140" s="37">
        <v>851</v>
      </c>
      <c r="F140" s="3" t="s">
        <v>13</v>
      </c>
      <c r="G140" s="3" t="s">
        <v>62</v>
      </c>
      <c r="H140" s="98" t="s">
        <v>481</v>
      </c>
      <c r="I140" s="2" t="s">
        <v>21</v>
      </c>
      <c r="J140" s="14">
        <f t="shared" si="801"/>
        <v>0</v>
      </c>
      <c r="K140" s="14">
        <f t="shared" si="801"/>
        <v>0</v>
      </c>
      <c r="L140" s="14">
        <f t="shared" si="801"/>
        <v>0</v>
      </c>
      <c r="M140" s="14">
        <f t="shared" si="801"/>
        <v>0</v>
      </c>
      <c r="N140" s="14">
        <v>0</v>
      </c>
      <c r="O140" s="14">
        <v>0</v>
      </c>
      <c r="P140" s="14"/>
      <c r="Q140" s="14"/>
      <c r="R140" s="14" t="e">
        <f>#REF!-V140</f>
        <v>#REF!</v>
      </c>
      <c r="S140" s="36" t="e">
        <f>#REF!-W140</f>
        <v>#REF!</v>
      </c>
      <c r="T140" s="36" t="e">
        <f>#REF!-X140</f>
        <v>#REF!</v>
      </c>
      <c r="U140" s="36" t="e">
        <f>#REF!-Y140</f>
        <v>#REF!</v>
      </c>
      <c r="V140" s="15"/>
      <c r="W140" s="40"/>
      <c r="X140" s="40"/>
      <c r="Y140" s="40"/>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row>
    <row r="141" spans="1:89" s="16" customFormat="1" ht="30" hidden="1" x14ac:dyDescent="0.25">
      <c r="A141" s="116" t="s">
        <v>9</v>
      </c>
      <c r="B141" s="116"/>
      <c r="C141" s="116"/>
      <c r="D141" s="116"/>
      <c r="E141" s="37">
        <v>851</v>
      </c>
      <c r="F141" s="3" t="s">
        <v>13</v>
      </c>
      <c r="G141" s="3" t="s">
        <v>62</v>
      </c>
      <c r="H141" s="98" t="s">
        <v>481</v>
      </c>
      <c r="I141" s="2" t="s">
        <v>22</v>
      </c>
      <c r="J141" s="43"/>
      <c r="K141" s="43"/>
      <c r="L141" s="43"/>
      <c r="M141" s="43"/>
      <c r="N141" s="14">
        <v>0</v>
      </c>
      <c r="O141" s="14">
        <v>0</v>
      </c>
      <c r="P141" s="77"/>
      <c r="Q141" s="77"/>
      <c r="R141" s="14" t="e">
        <f>#REF!-V141</f>
        <v>#REF!</v>
      </c>
      <c r="S141" s="36" t="e">
        <f>#REF!-W141</f>
        <v>#REF!</v>
      </c>
      <c r="T141" s="36" t="e">
        <f>#REF!-X141</f>
        <v>#REF!</v>
      </c>
      <c r="U141" s="36" t="e">
        <f>#REF!-Y141</f>
        <v>#REF!</v>
      </c>
      <c r="V141" s="15"/>
      <c r="W141" s="40"/>
      <c r="X141" s="40"/>
      <c r="Y141" s="40"/>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row>
    <row r="142" spans="1:89" s="16" customFormat="1" ht="15.75" hidden="1" x14ac:dyDescent="0.25">
      <c r="A142" s="116" t="s">
        <v>426</v>
      </c>
      <c r="B142" s="116"/>
      <c r="C142" s="116"/>
      <c r="D142" s="116"/>
      <c r="E142" s="37">
        <v>851</v>
      </c>
      <c r="F142" s="3" t="s">
        <v>13</v>
      </c>
      <c r="G142" s="3" t="s">
        <v>62</v>
      </c>
      <c r="H142" s="98" t="s">
        <v>488</v>
      </c>
      <c r="I142" s="2"/>
      <c r="J142" s="14">
        <f t="shared" ref="J142:M142" si="802">J143</f>
        <v>0</v>
      </c>
      <c r="K142" s="14">
        <f t="shared" si="802"/>
        <v>0</v>
      </c>
      <c r="L142" s="14">
        <f t="shared" si="802"/>
        <v>0</v>
      </c>
      <c r="M142" s="14">
        <f t="shared" si="802"/>
        <v>0</v>
      </c>
      <c r="N142" s="14">
        <v>0</v>
      </c>
      <c r="O142" s="14">
        <v>0</v>
      </c>
      <c r="P142" s="14"/>
      <c r="Q142" s="14"/>
      <c r="R142" s="14" t="e">
        <f>#REF!-V142</f>
        <v>#REF!</v>
      </c>
      <c r="S142" s="36" t="e">
        <f>#REF!-W142</f>
        <v>#REF!</v>
      </c>
      <c r="T142" s="36" t="e">
        <f>#REF!-X142</f>
        <v>#REF!</v>
      </c>
      <c r="U142" s="36" t="e">
        <f>#REF!-Y142</f>
        <v>#REF!</v>
      </c>
      <c r="V142" s="15"/>
      <c r="W142" s="40"/>
      <c r="X142" s="40"/>
      <c r="Y142" s="40"/>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row>
    <row r="143" spans="1:89" s="16" customFormat="1" ht="30" hidden="1" x14ac:dyDescent="0.25">
      <c r="A143" s="116" t="s">
        <v>20</v>
      </c>
      <c r="B143" s="116"/>
      <c r="C143" s="116"/>
      <c r="D143" s="116"/>
      <c r="E143" s="37">
        <v>851</v>
      </c>
      <c r="F143" s="3" t="s">
        <v>13</v>
      </c>
      <c r="G143" s="3" t="s">
        <v>62</v>
      </c>
      <c r="H143" s="98" t="s">
        <v>488</v>
      </c>
      <c r="I143" s="2" t="s">
        <v>21</v>
      </c>
      <c r="J143" s="14">
        <f t="shared" ref="J143:M143" si="803">J144</f>
        <v>0</v>
      </c>
      <c r="K143" s="14">
        <f t="shared" si="803"/>
        <v>0</v>
      </c>
      <c r="L143" s="14">
        <f t="shared" si="803"/>
        <v>0</v>
      </c>
      <c r="M143" s="14">
        <f t="shared" si="803"/>
        <v>0</v>
      </c>
      <c r="N143" s="14">
        <v>0</v>
      </c>
      <c r="O143" s="14">
        <v>0</v>
      </c>
      <c r="P143" s="14"/>
      <c r="Q143" s="14"/>
      <c r="R143" s="14" t="e">
        <f>#REF!-V143</f>
        <v>#REF!</v>
      </c>
      <c r="S143" s="36" t="e">
        <f>#REF!-W143</f>
        <v>#REF!</v>
      </c>
      <c r="T143" s="36" t="e">
        <f>#REF!-X143</f>
        <v>#REF!</v>
      </c>
      <c r="U143" s="36" t="e">
        <f>#REF!-Y143</f>
        <v>#REF!</v>
      </c>
      <c r="V143" s="15"/>
      <c r="W143" s="40"/>
      <c r="X143" s="40"/>
      <c r="Y143" s="40"/>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row>
    <row r="144" spans="1:89" s="16" customFormat="1" ht="30" hidden="1" x14ac:dyDescent="0.25">
      <c r="A144" s="116" t="s">
        <v>9</v>
      </c>
      <c r="B144" s="116"/>
      <c r="C144" s="116"/>
      <c r="D144" s="116"/>
      <c r="E144" s="37">
        <v>851</v>
      </c>
      <c r="F144" s="3" t="s">
        <v>13</v>
      </c>
      <c r="G144" s="3" t="s">
        <v>62</v>
      </c>
      <c r="H144" s="98" t="s">
        <v>488</v>
      </c>
      <c r="I144" s="2" t="s">
        <v>22</v>
      </c>
      <c r="J144" s="43"/>
      <c r="K144" s="43"/>
      <c r="L144" s="43"/>
      <c r="M144" s="43"/>
      <c r="N144" s="14">
        <v>0</v>
      </c>
      <c r="O144" s="14">
        <v>0</v>
      </c>
      <c r="P144" s="77"/>
      <c r="Q144" s="77"/>
      <c r="R144" s="14" t="e">
        <f>#REF!-V144</f>
        <v>#REF!</v>
      </c>
      <c r="S144" s="36" t="e">
        <f>#REF!-W144</f>
        <v>#REF!</v>
      </c>
      <c r="T144" s="36" t="e">
        <f>#REF!-X144</f>
        <v>#REF!</v>
      </c>
      <c r="U144" s="36" t="e">
        <f>#REF!-Y144</f>
        <v>#REF!</v>
      </c>
      <c r="V144" s="15"/>
      <c r="W144" s="40"/>
      <c r="X144" s="40"/>
      <c r="Y144" s="40"/>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row>
    <row r="145" spans="1:89" ht="30" hidden="1" x14ac:dyDescent="0.25">
      <c r="A145" s="116" t="s">
        <v>513</v>
      </c>
      <c r="B145" s="116"/>
      <c r="C145" s="116"/>
      <c r="D145" s="116"/>
      <c r="E145" s="37" t="s">
        <v>255</v>
      </c>
      <c r="F145" s="2" t="s">
        <v>13</v>
      </c>
      <c r="G145" s="2" t="s">
        <v>62</v>
      </c>
      <c r="H145" s="3" t="s">
        <v>518</v>
      </c>
      <c r="I145" s="2"/>
      <c r="J145" s="14">
        <f t="shared" ref="J145:M145" si="804">J146</f>
        <v>0</v>
      </c>
      <c r="K145" s="14">
        <f t="shared" si="804"/>
        <v>0</v>
      </c>
      <c r="L145" s="14">
        <f t="shared" si="804"/>
        <v>0</v>
      </c>
      <c r="M145" s="14">
        <f t="shared" si="804"/>
        <v>0</v>
      </c>
      <c r="N145" s="14">
        <v>0</v>
      </c>
      <c r="O145" s="14">
        <v>0</v>
      </c>
      <c r="P145" s="14"/>
      <c r="Q145" s="14"/>
      <c r="R145" s="14"/>
      <c r="S145" s="36"/>
      <c r="T145" s="36"/>
      <c r="U145" s="36"/>
      <c r="V145" s="14"/>
      <c r="W145" s="43"/>
      <c r="X145" s="43"/>
      <c r="Y145" s="43"/>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row r="146" spans="1:89" ht="30" hidden="1" x14ac:dyDescent="0.25">
      <c r="A146" s="116" t="s">
        <v>20</v>
      </c>
      <c r="B146" s="116"/>
      <c r="C146" s="116"/>
      <c r="D146" s="116"/>
      <c r="E146" s="37" t="s">
        <v>255</v>
      </c>
      <c r="F146" s="2" t="s">
        <v>13</v>
      </c>
      <c r="G146" s="2" t="s">
        <v>62</v>
      </c>
      <c r="H146" s="3" t="s">
        <v>518</v>
      </c>
      <c r="I146" s="2" t="s">
        <v>21</v>
      </c>
      <c r="J146" s="14">
        <f t="shared" ref="J146:M146" si="805">J147</f>
        <v>0</v>
      </c>
      <c r="K146" s="14">
        <f t="shared" si="805"/>
        <v>0</v>
      </c>
      <c r="L146" s="14">
        <f t="shared" si="805"/>
        <v>0</v>
      </c>
      <c r="M146" s="14">
        <f t="shared" si="805"/>
        <v>0</v>
      </c>
      <c r="N146" s="14">
        <v>0</v>
      </c>
      <c r="O146" s="14">
        <v>0</v>
      </c>
      <c r="P146" s="14"/>
      <c r="Q146" s="14"/>
      <c r="R146" s="14"/>
      <c r="S146" s="36"/>
      <c r="T146" s="36"/>
      <c r="U146" s="36"/>
      <c r="V146" s="14"/>
      <c r="W146" s="43"/>
      <c r="X146" s="43"/>
      <c r="Y146" s="43"/>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row>
    <row r="147" spans="1:89" ht="30" hidden="1" x14ac:dyDescent="0.25">
      <c r="A147" s="116" t="s">
        <v>9</v>
      </c>
      <c r="B147" s="116"/>
      <c r="C147" s="116"/>
      <c r="D147" s="116"/>
      <c r="E147" s="37" t="s">
        <v>255</v>
      </c>
      <c r="F147" s="2" t="s">
        <v>13</v>
      </c>
      <c r="G147" s="2" t="s">
        <v>62</v>
      </c>
      <c r="H147" s="3" t="s">
        <v>518</v>
      </c>
      <c r="I147" s="2" t="s">
        <v>22</v>
      </c>
      <c r="J147" s="77"/>
      <c r="K147" s="77"/>
      <c r="L147" s="77">
        <f>J147</f>
        <v>0</v>
      </c>
      <c r="M147" s="77"/>
      <c r="N147" s="14">
        <v>0</v>
      </c>
      <c r="O147" s="14">
        <v>0</v>
      </c>
      <c r="P147" s="14"/>
      <c r="Q147" s="14"/>
      <c r="R147" s="14"/>
      <c r="S147" s="36"/>
      <c r="T147" s="36"/>
      <c r="U147" s="36"/>
      <c r="V147" s="14"/>
      <c r="W147" s="43"/>
      <c r="X147" s="43"/>
      <c r="Y147" s="43"/>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row>
    <row r="148" spans="1:89" ht="105" hidden="1" x14ac:dyDescent="0.25">
      <c r="A148" s="116" t="s">
        <v>301</v>
      </c>
      <c r="B148" s="116"/>
      <c r="C148" s="116"/>
      <c r="D148" s="116"/>
      <c r="E148" s="37" t="s">
        <v>255</v>
      </c>
      <c r="F148" s="2" t="s">
        <v>13</v>
      </c>
      <c r="G148" s="2" t="s">
        <v>62</v>
      </c>
      <c r="H148" s="3" t="s">
        <v>519</v>
      </c>
      <c r="I148" s="2"/>
      <c r="J148" s="14">
        <f t="shared" ref="J148:M148" si="806">J149</f>
        <v>0</v>
      </c>
      <c r="K148" s="14">
        <f t="shared" si="806"/>
        <v>0</v>
      </c>
      <c r="L148" s="14">
        <f t="shared" si="806"/>
        <v>0</v>
      </c>
      <c r="M148" s="14">
        <f t="shared" si="806"/>
        <v>0</v>
      </c>
      <c r="N148" s="14">
        <v>0</v>
      </c>
      <c r="O148" s="14">
        <v>0</v>
      </c>
      <c r="P148" s="14"/>
      <c r="Q148" s="14"/>
      <c r="R148" s="14"/>
      <c r="S148" s="36"/>
      <c r="T148" s="36"/>
      <c r="U148" s="36"/>
      <c r="V148" s="14"/>
      <c r="W148" s="43"/>
      <c r="X148" s="43"/>
      <c r="Y148" s="43"/>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row>
    <row r="149" spans="1:89" hidden="1" x14ac:dyDescent="0.25">
      <c r="A149" s="114" t="s">
        <v>34</v>
      </c>
      <c r="B149" s="116"/>
      <c r="C149" s="116"/>
      <c r="D149" s="116"/>
      <c r="E149" s="37" t="s">
        <v>255</v>
      </c>
      <c r="F149" s="2" t="s">
        <v>13</v>
      </c>
      <c r="G149" s="2" t="s">
        <v>62</v>
      </c>
      <c r="H149" s="3" t="s">
        <v>519</v>
      </c>
      <c r="I149" s="2" t="s">
        <v>35</v>
      </c>
      <c r="J149" s="14">
        <f t="shared" ref="J149:M149" si="807">J150</f>
        <v>0</v>
      </c>
      <c r="K149" s="14">
        <f t="shared" si="807"/>
        <v>0</v>
      </c>
      <c r="L149" s="14">
        <f t="shared" si="807"/>
        <v>0</v>
      </c>
      <c r="M149" s="14">
        <f t="shared" si="807"/>
        <v>0</v>
      </c>
      <c r="N149" s="14">
        <v>0</v>
      </c>
      <c r="O149" s="14">
        <v>0</v>
      </c>
      <c r="P149" s="14"/>
      <c r="Q149" s="14"/>
      <c r="R149" s="14"/>
      <c r="S149" s="36"/>
      <c r="T149" s="36"/>
      <c r="U149" s="36"/>
      <c r="V149" s="14"/>
      <c r="W149" s="43"/>
      <c r="X149" s="43"/>
      <c r="Y149" s="43"/>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row>
    <row r="150" spans="1:89" hidden="1" x14ac:dyDescent="0.25">
      <c r="A150" s="116" t="s">
        <v>59</v>
      </c>
      <c r="B150" s="116"/>
      <c r="C150" s="116"/>
      <c r="D150" s="116"/>
      <c r="E150" s="37" t="s">
        <v>255</v>
      </c>
      <c r="F150" s="2" t="s">
        <v>13</v>
      </c>
      <c r="G150" s="2" t="s">
        <v>62</v>
      </c>
      <c r="H150" s="3" t="s">
        <v>519</v>
      </c>
      <c r="I150" s="2" t="s">
        <v>60</v>
      </c>
      <c r="J150" s="77"/>
      <c r="K150" s="77"/>
      <c r="L150" s="77">
        <f>J150</f>
        <v>0</v>
      </c>
      <c r="M150" s="77"/>
      <c r="N150" s="14">
        <v>0</v>
      </c>
      <c r="O150" s="14">
        <v>0</v>
      </c>
      <c r="P150" s="14"/>
      <c r="Q150" s="14"/>
      <c r="R150" s="14"/>
      <c r="S150" s="36"/>
      <c r="T150" s="36"/>
      <c r="U150" s="36"/>
      <c r="V150" s="14"/>
      <c r="W150" s="43"/>
      <c r="X150" s="43"/>
      <c r="Y150" s="43"/>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row>
    <row r="151" spans="1:89" s="16" customFormat="1" hidden="1" x14ac:dyDescent="0.25">
      <c r="A151" s="114" t="s">
        <v>64</v>
      </c>
      <c r="B151" s="116"/>
      <c r="C151" s="116"/>
      <c r="D151" s="18"/>
      <c r="E151" s="37">
        <v>851</v>
      </c>
      <c r="F151" s="3" t="s">
        <v>30</v>
      </c>
      <c r="G151" s="3"/>
      <c r="H151" s="3" t="s">
        <v>46</v>
      </c>
      <c r="I151" s="2"/>
      <c r="J151" s="14">
        <f t="shared" ref="J151:M151" si="808">J152+J162+J172+J176</f>
        <v>0</v>
      </c>
      <c r="K151" s="14">
        <f t="shared" si="808"/>
        <v>0</v>
      </c>
      <c r="L151" s="14">
        <f t="shared" si="808"/>
        <v>0</v>
      </c>
      <c r="M151" s="14">
        <f t="shared" si="808"/>
        <v>0</v>
      </c>
      <c r="N151" s="14">
        <v>0</v>
      </c>
      <c r="O151" s="14">
        <v>0</v>
      </c>
      <c r="P151" s="15"/>
      <c r="Q151" s="15"/>
      <c r="R151" s="14" t="e">
        <f>#REF!-V151</f>
        <v>#REF!</v>
      </c>
      <c r="S151" s="36" t="e">
        <f>#REF!-W151</f>
        <v>#REF!</v>
      </c>
      <c r="T151" s="36" t="e">
        <f>#REF!-X151</f>
        <v>#REF!</v>
      </c>
      <c r="U151" s="36" t="e">
        <f>#REF!-Y151</f>
        <v>#REF!</v>
      </c>
      <c r="V151" s="15">
        <f t="shared" ref="V151:CC151" si="809">V152+V162+V172+V176</f>
        <v>10272835.16</v>
      </c>
      <c r="W151" s="40">
        <f t="shared" si="809"/>
        <v>9924257.8200000003</v>
      </c>
      <c r="X151" s="40">
        <f t="shared" si="809"/>
        <v>348577.33999999997</v>
      </c>
      <c r="Y151" s="40">
        <f t="shared" si="809"/>
        <v>0</v>
      </c>
      <c r="Z151" s="15">
        <f t="shared" si="809"/>
        <v>12713301.149999999</v>
      </c>
      <c r="AA151" s="15">
        <f t="shared" si="809"/>
        <v>9736544.7699999996</v>
      </c>
      <c r="AB151" s="15">
        <f t="shared" si="809"/>
        <v>2976756.38</v>
      </c>
      <c r="AC151" s="15">
        <f t="shared" si="809"/>
        <v>0</v>
      </c>
      <c r="AD151" s="15">
        <f t="shared" si="809"/>
        <v>22986136.309999999</v>
      </c>
      <c r="AE151" s="15">
        <f t="shared" si="809"/>
        <v>19660802.59</v>
      </c>
      <c r="AF151" s="15">
        <f t="shared" si="809"/>
        <v>3325333.7199999997</v>
      </c>
      <c r="AG151" s="15">
        <f t="shared" si="809"/>
        <v>0</v>
      </c>
      <c r="AH151" s="15">
        <f t="shared" ref="AH151:AO151" si="810">AH152+AH162+AH172+AH176</f>
        <v>0</v>
      </c>
      <c r="AI151" s="15">
        <f t="shared" si="810"/>
        <v>0</v>
      </c>
      <c r="AJ151" s="15">
        <f t="shared" si="810"/>
        <v>0</v>
      </c>
      <c r="AK151" s="15">
        <f t="shared" si="810"/>
        <v>0</v>
      </c>
      <c r="AL151" s="15">
        <f t="shared" si="810"/>
        <v>22986136.310000002</v>
      </c>
      <c r="AM151" s="15">
        <f t="shared" si="810"/>
        <v>19660802.59</v>
      </c>
      <c r="AN151" s="15">
        <f t="shared" si="810"/>
        <v>3325333.7199999997</v>
      </c>
      <c r="AO151" s="15">
        <f t="shared" si="810"/>
        <v>0</v>
      </c>
      <c r="AP151" s="15">
        <f t="shared" ref="AP151:AW151" si="811">AP152+AP162+AP172+AP176</f>
        <v>0</v>
      </c>
      <c r="AQ151" s="15">
        <f t="shared" si="811"/>
        <v>0</v>
      </c>
      <c r="AR151" s="15">
        <f t="shared" si="811"/>
        <v>0</v>
      </c>
      <c r="AS151" s="15">
        <f t="shared" si="811"/>
        <v>0</v>
      </c>
      <c r="AT151" s="15">
        <f t="shared" si="811"/>
        <v>22986136.310000002</v>
      </c>
      <c r="AU151" s="15">
        <f t="shared" si="811"/>
        <v>19660802.59</v>
      </c>
      <c r="AV151" s="15">
        <f t="shared" si="811"/>
        <v>3325333.7199999997</v>
      </c>
      <c r="AW151" s="15">
        <f t="shared" si="811"/>
        <v>0</v>
      </c>
      <c r="AX151" s="15">
        <f t="shared" si="809"/>
        <v>22444118.57</v>
      </c>
      <c r="AY151" s="40">
        <f t="shared" si="809"/>
        <v>22105830.710000001</v>
      </c>
      <c r="AZ151" s="40">
        <f t="shared" si="809"/>
        <v>338287.86</v>
      </c>
      <c r="BA151" s="40">
        <f t="shared" si="809"/>
        <v>0</v>
      </c>
      <c r="BB151" s="15">
        <f t="shared" ref="BB151:BI151" si="812">BB152+BB162+BB172+BB176</f>
        <v>15501.949999999999</v>
      </c>
      <c r="BC151" s="15">
        <f t="shared" si="812"/>
        <v>14727.15</v>
      </c>
      <c r="BD151" s="15">
        <f t="shared" si="812"/>
        <v>774.8</v>
      </c>
      <c r="BE151" s="15">
        <f t="shared" si="812"/>
        <v>0</v>
      </c>
      <c r="BF151" s="15">
        <f t="shared" si="812"/>
        <v>22459620.52</v>
      </c>
      <c r="BG151" s="15">
        <f t="shared" si="812"/>
        <v>22120557.859999999</v>
      </c>
      <c r="BH151" s="15">
        <f t="shared" si="812"/>
        <v>339062.66</v>
      </c>
      <c r="BI151" s="15">
        <f t="shared" si="812"/>
        <v>0</v>
      </c>
      <c r="BJ151" s="15">
        <f t="shared" ref="BJ151:BQ151" si="813">BJ152+BJ162+BJ172+BJ176</f>
        <v>0</v>
      </c>
      <c r="BK151" s="15">
        <f t="shared" si="813"/>
        <v>0</v>
      </c>
      <c r="BL151" s="15">
        <f t="shared" si="813"/>
        <v>0</v>
      </c>
      <c r="BM151" s="15">
        <f t="shared" si="813"/>
        <v>0</v>
      </c>
      <c r="BN151" s="15">
        <f t="shared" si="813"/>
        <v>22459620.52</v>
      </c>
      <c r="BO151" s="15">
        <f t="shared" si="813"/>
        <v>22120557.859999999</v>
      </c>
      <c r="BP151" s="15">
        <f t="shared" si="813"/>
        <v>339062.66</v>
      </c>
      <c r="BQ151" s="15">
        <f t="shared" si="813"/>
        <v>0</v>
      </c>
      <c r="BR151" s="15">
        <f t="shared" si="809"/>
        <v>66519</v>
      </c>
      <c r="BS151" s="40">
        <f t="shared" si="809"/>
        <v>0</v>
      </c>
      <c r="BT151" s="40">
        <f t="shared" si="809"/>
        <v>66519</v>
      </c>
      <c r="BU151" s="40">
        <f t="shared" si="809"/>
        <v>0</v>
      </c>
      <c r="BV151" s="15">
        <f t="shared" si="809"/>
        <v>0</v>
      </c>
      <c r="BW151" s="15">
        <f t="shared" si="809"/>
        <v>0</v>
      </c>
      <c r="BX151" s="15">
        <f t="shared" si="809"/>
        <v>0</v>
      </c>
      <c r="BY151" s="15">
        <f t="shared" si="809"/>
        <v>0</v>
      </c>
      <c r="BZ151" s="15">
        <f t="shared" si="809"/>
        <v>66519</v>
      </c>
      <c r="CA151" s="15">
        <f t="shared" si="809"/>
        <v>0</v>
      </c>
      <c r="CB151" s="15">
        <f t="shared" si="809"/>
        <v>66519</v>
      </c>
      <c r="CC151" s="15">
        <f t="shared" si="809"/>
        <v>0</v>
      </c>
      <c r="CD151" s="15">
        <f t="shared" ref="CD151:CK151" si="814">CD152+CD162+CD172+CD176</f>
        <v>0</v>
      </c>
      <c r="CE151" s="15">
        <f t="shared" si="814"/>
        <v>0</v>
      </c>
      <c r="CF151" s="15">
        <f t="shared" si="814"/>
        <v>0</v>
      </c>
      <c r="CG151" s="15">
        <f t="shared" si="814"/>
        <v>0</v>
      </c>
      <c r="CH151" s="15">
        <f t="shared" si="814"/>
        <v>66519</v>
      </c>
      <c r="CI151" s="15">
        <f t="shared" si="814"/>
        <v>0</v>
      </c>
      <c r="CJ151" s="15">
        <f t="shared" si="814"/>
        <v>66519</v>
      </c>
      <c r="CK151" s="15">
        <f t="shared" si="814"/>
        <v>0</v>
      </c>
    </row>
    <row r="152" spans="1:89" s="16" customFormat="1" hidden="1" x14ac:dyDescent="0.25">
      <c r="A152" s="114" t="s">
        <v>65</v>
      </c>
      <c r="B152" s="116"/>
      <c r="C152" s="116"/>
      <c r="D152" s="18"/>
      <c r="E152" s="37">
        <v>851</v>
      </c>
      <c r="F152" s="3" t="s">
        <v>30</v>
      </c>
      <c r="G152" s="3" t="s">
        <v>11</v>
      </c>
      <c r="H152" s="3" t="s">
        <v>46</v>
      </c>
      <c r="I152" s="2"/>
      <c r="J152" s="14">
        <f t="shared" ref="J152:M152" si="815">J153+J156+J159</f>
        <v>0</v>
      </c>
      <c r="K152" s="14">
        <f t="shared" si="815"/>
        <v>0</v>
      </c>
      <c r="L152" s="14">
        <f t="shared" si="815"/>
        <v>0</v>
      </c>
      <c r="M152" s="14">
        <f t="shared" si="815"/>
        <v>0</v>
      </c>
      <c r="N152" s="14">
        <v>0</v>
      </c>
      <c r="O152" s="14">
        <v>0</v>
      </c>
      <c r="P152" s="15"/>
      <c r="Q152" s="15"/>
      <c r="R152" s="14" t="e">
        <f>#REF!-V152</f>
        <v>#REF!</v>
      </c>
      <c r="S152" s="36" t="e">
        <f>#REF!-W152</f>
        <v>#REF!</v>
      </c>
      <c r="T152" s="36" t="e">
        <f>#REF!-X152</f>
        <v>#REF!</v>
      </c>
      <c r="U152" s="36" t="e">
        <f>#REF!-Y152</f>
        <v>#REF!</v>
      </c>
      <c r="V152" s="15">
        <f>V153+V156+V159</f>
        <v>161370</v>
      </c>
      <c r="W152" s="40">
        <f t="shared" ref="W152:AX152" si="816">W153+W156+W159</f>
        <v>0</v>
      </c>
      <c r="X152" s="40">
        <f t="shared" si="816"/>
        <v>161370</v>
      </c>
      <c r="Y152" s="40">
        <f t="shared" si="816"/>
        <v>0</v>
      </c>
      <c r="Z152" s="15">
        <f t="shared" si="816"/>
        <v>145679.28999999998</v>
      </c>
      <c r="AA152" s="15">
        <f t="shared" si="816"/>
        <v>0</v>
      </c>
      <c r="AB152" s="15">
        <f t="shared" si="816"/>
        <v>145679.28999999998</v>
      </c>
      <c r="AC152" s="15">
        <f t="shared" si="816"/>
        <v>0</v>
      </c>
      <c r="AD152" s="15">
        <f t="shared" si="816"/>
        <v>307049.28999999998</v>
      </c>
      <c r="AE152" s="15">
        <f t="shared" si="816"/>
        <v>0</v>
      </c>
      <c r="AF152" s="15">
        <f t="shared" si="816"/>
        <v>307049.28999999998</v>
      </c>
      <c r="AG152" s="15">
        <f t="shared" si="816"/>
        <v>0</v>
      </c>
      <c r="AH152" s="15">
        <f t="shared" ref="AH152:AO152" si="817">AH153+AH156+AH159</f>
        <v>0</v>
      </c>
      <c r="AI152" s="15">
        <f t="shared" si="817"/>
        <v>0</v>
      </c>
      <c r="AJ152" s="15">
        <f t="shared" si="817"/>
        <v>0</v>
      </c>
      <c r="AK152" s="15">
        <f t="shared" si="817"/>
        <v>0</v>
      </c>
      <c r="AL152" s="15">
        <f t="shared" si="817"/>
        <v>307049.28999999998</v>
      </c>
      <c r="AM152" s="15">
        <f t="shared" si="817"/>
        <v>0</v>
      </c>
      <c r="AN152" s="15">
        <f t="shared" si="817"/>
        <v>307049.28999999998</v>
      </c>
      <c r="AO152" s="15">
        <f t="shared" si="817"/>
        <v>0</v>
      </c>
      <c r="AP152" s="15">
        <f t="shared" ref="AP152:AW152" si="818">AP153+AP156+AP159</f>
        <v>0</v>
      </c>
      <c r="AQ152" s="15">
        <f t="shared" si="818"/>
        <v>0</v>
      </c>
      <c r="AR152" s="15">
        <f t="shared" si="818"/>
        <v>0</v>
      </c>
      <c r="AS152" s="15">
        <f t="shared" si="818"/>
        <v>0</v>
      </c>
      <c r="AT152" s="15">
        <f t="shared" si="818"/>
        <v>307049.28999999998</v>
      </c>
      <c r="AU152" s="15">
        <f t="shared" si="818"/>
        <v>0</v>
      </c>
      <c r="AV152" s="15">
        <f t="shared" si="818"/>
        <v>307049.28999999998</v>
      </c>
      <c r="AW152" s="15">
        <f t="shared" si="818"/>
        <v>0</v>
      </c>
      <c r="AX152" s="15">
        <f t="shared" si="816"/>
        <v>66519</v>
      </c>
      <c r="AY152" s="15">
        <f t="shared" ref="AY152:CC152" si="819">AY153+AY159</f>
        <v>0</v>
      </c>
      <c r="AZ152" s="15">
        <f t="shared" si="819"/>
        <v>66519</v>
      </c>
      <c r="BA152" s="15">
        <f t="shared" si="819"/>
        <v>0</v>
      </c>
      <c r="BB152" s="15">
        <f t="shared" ref="BB152:BI152" si="820">BB153+BB159</f>
        <v>0</v>
      </c>
      <c r="BC152" s="15">
        <f t="shared" si="820"/>
        <v>0</v>
      </c>
      <c r="BD152" s="15">
        <f t="shared" si="820"/>
        <v>0</v>
      </c>
      <c r="BE152" s="15">
        <f t="shared" si="820"/>
        <v>0</v>
      </c>
      <c r="BF152" s="15">
        <f t="shared" si="820"/>
        <v>66519</v>
      </c>
      <c r="BG152" s="15">
        <f t="shared" si="820"/>
        <v>0</v>
      </c>
      <c r="BH152" s="15">
        <f t="shared" si="820"/>
        <v>66519</v>
      </c>
      <c r="BI152" s="15">
        <f t="shared" si="820"/>
        <v>0</v>
      </c>
      <c r="BJ152" s="15">
        <f t="shared" ref="BJ152:BQ152" si="821">BJ153+BJ159</f>
        <v>0</v>
      </c>
      <c r="BK152" s="15">
        <f t="shared" si="821"/>
        <v>0</v>
      </c>
      <c r="BL152" s="15">
        <f t="shared" si="821"/>
        <v>0</v>
      </c>
      <c r="BM152" s="15">
        <f t="shared" si="821"/>
        <v>0</v>
      </c>
      <c r="BN152" s="15">
        <f t="shared" si="821"/>
        <v>66519</v>
      </c>
      <c r="BO152" s="15">
        <f t="shared" si="821"/>
        <v>0</v>
      </c>
      <c r="BP152" s="15">
        <f t="shared" si="821"/>
        <v>66519</v>
      </c>
      <c r="BQ152" s="15">
        <f t="shared" si="821"/>
        <v>0</v>
      </c>
      <c r="BR152" s="15">
        <f t="shared" si="819"/>
        <v>66519</v>
      </c>
      <c r="BS152" s="15">
        <f t="shared" si="819"/>
        <v>0</v>
      </c>
      <c r="BT152" s="15">
        <f t="shared" si="819"/>
        <v>66519</v>
      </c>
      <c r="BU152" s="15">
        <f t="shared" si="819"/>
        <v>0</v>
      </c>
      <c r="BV152" s="15">
        <f t="shared" si="819"/>
        <v>0</v>
      </c>
      <c r="BW152" s="15">
        <f t="shared" si="819"/>
        <v>0</v>
      </c>
      <c r="BX152" s="15">
        <f t="shared" si="819"/>
        <v>0</v>
      </c>
      <c r="BY152" s="15">
        <f t="shared" si="819"/>
        <v>0</v>
      </c>
      <c r="BZ152" s="15">
        <f t="shared" si="819"/>
        <v>66519</v>
      </c>
      <c r="CA152" s="15">
        <f t="shared" si="819"/>
        <v>0</v>
      </c>
      <c r="CB152" s="15">
        <f t="shared" si="819"/>
        <v>66519</v>
      </c>
      <c r="CC152" s="15">
        <f t="shared" si="819"/>
        <v>0</v>
      </c>
      <c r="CD152" s="15">
        <f t="shared" ref="CD152:CK152" si="822">CD153+CD159</f>
        <v>0</v>
      </c>
      <c r="CE152" s="15">
        <f t="shared" si="822"/>
        <v>0</v>
      </c>
      <c r="CF152" s="15">
        <f t="shared" si="822"/>
        <v>0</v>
      </c>
      <c r="CG152" s="15">
        <f t="shared" si="822"/>
        <v>0</v>
      </c>
      <c r="CH152" s="15">
        <f t="shared" si="822"/>
        <v>66519</v>
      </c>
      <c r="CI152" s="15">
        <f t="shared" si="822"/>
        <v>0</v>
      </c>
      <c r="CJ152" s="15">
        <f t="shared" si="822"/>
        <v>66519</v>
      </c>
      <c r="CK152" s="15">
        <f t="shared" si="822"/>
        <v>0</v>
      </c>
    </row>
    <row r="153" spans="1:89" s="16" customFormat="1" ht="45" hidden="1" x14ac:dyDescent="0.25">
      <c r="A153" s="116" t="s">
        <v>66</v>
      </c>
      <c r="B153" s="116"/>
      <c r="C153" s="116"/>
      <c r="D153" s="18"/>
      <c r="E153" s="37">
        <v>851</v>
      </c>
      <c r="F153" s="3" t="s">
        <v>30</v>
      </c>
      <c r="G153" s="3" t="s">
        <v>11</v>
      </c>
      <c r="H153" s="3" t="s">
        <v>324</v>
      </c>
      <c r="I153" s="2"/>
      <c r="J153" s="14">
        <f t="shared" ref="J153:M154" si="823">J154</f>
        <v>0</v>
      </c>
      <c r="K153" s="14">
        <f t="shared" si="823"/>
        <v>0</v>
      </c>
      <c r="L153" s="14">
        <f t="shared" si="823"/>
        <v>0</v>
      </c>
      <c r="M153" s="14">
        <f t="shared" si="823"/>
        <v>0</v>
      </c>
      <c r="N153" s="14">
        <v>0</v>
      </c>
      <c r="O153" s="14">
        <v>0</v>
      </c>
      <c r="P153" s="14"/>
      <c r="Q153" s="14"/>
      <c r="R153" s="14" t="e">
        <f>#REF!-V153</f>
        <v>#REF!</v>
      </c>
      <c r="S153" s="36" t="e">
        <f>#REF!-W153</f>
        <v>#REF!</v>
      </c>
      <c r="T153" s="36" t="e">
        <f>#REF!-X153</f>
        <v>#REF!</v>
      </c>
      <c r="U153" s="36" t="e">
        <f>#REF!-Y153</f>
        <v>#REF!</v>
      </c>
      <c r="V153" s="14">
        <f t="shared" ref="V153:BV157" si="824">V154</f>
        <v>94851</v>
      </c>
      <c r="W153" s="43">
        <f t="shared" si="824"/>
        <v>0</v>
      </c>
      <c r="X153" s="43">
        <f t="shared" si="824"/>
        <v>94851</v>
      </c>
      <c r="Y153" s="43">
        <f t="shared" si="824"/>
        <v>0</v>
      </c>
      <c r="Z153" s="14">
        <f t="shared" si="824"/>
        <v>8128.68</v>
      </c>
      <c r="AA153" s="14">
        <f t="shared" si="824"/>
        <v>0</v>
      </c>
      <c r="AB153" s="14">
        <f t="shared" si="824"/>
        <v>8128.68</v>
      </c>
      <c r="AC153" s="14">
        <f t="shared" si="824"/>
        <v>0</v>
      </c>
      <c r="AD153" s="14">
        <f t="shared" si="824"/>
        <v>102979.68</v>
      </c>
      <c r="AE153" s="14">
        <f t="shared" si="824"/>
        <v>0</v>
      </c>
      <c r="AF153" s="14">
        <f t="shared" si="824"/>
        <v>102979.68</v>
      </c>
      <c r="AG153" s="14">
        <f t="shared" si="824"/>
        <v>0</v>
      </c>
      <c r="AH153" s="14">
        <f t="shared" si="824"/>
        <v>0</v>
      </c>
      <c r="AI153" s="14">
        <f t="shared" si="824"/>
        <v>0</v>
      </c>
      <c r="AJ153" s="14">
        <f t="shared" si="824"/>
        <v>0</v>
      </c>
      <c r="AK153" s="14">
        <f t="shared" si="824"/>
        <v>0</v>
      </c>
      <c r="AL153" s="14">
        <f t="shared" si="824"/>
        <v>102979.68</v>
      </c>
      <c r="AM153" s="14">
        <f t="shared" si="824"/>
        <v>0</v>
      </c>
      <c r="AN153" s="14">
        <f t="shared" si="824"/>
        <v>102979.68</v>
      </c>
      <c r="AO153" s="14">
        <f t="shared" si="824"/>
        <v>0</v>
      </c>
      <c r="AP153" s="14">
        <f t="shared" si="824"/>
        <v>0</v>
      </c>
      <c r="AQ153" s="14">
        <f t="shared" si="824"/>
        <v>0</v>
      </c>
      <c r="AR153" s="14">
        <f t="shared" si="824"/>
        <v>0</v>
      </c>
      <c r="AS153" s="14">
        <f t="shared" si="824"/>
        <v>0</v>
      </c>
      <c r="AT153" s="14">
        <f t="shared" si="824"/>
        <v>102979.68</v>
      </c>
      <c r="AU153" s="14">
        <f t="shared" si="824"/>
        <v>0</v>
      </c>
      <c r="AV153" s="14">
        <f t="shared" si="824"/>
        <v>102979.68</v>
      </c>
      <c r="AW153" s="14">
        <f t="shared" si="824"/>
        <v>0</v>
      </c>
      <c r="AX153" s="14">
        <f t="shared" si="824"/>
        <v>0</v>
      </c>
      <c r="AY153" s="43">
        <f t="shared" si="824"/>
        <v>0</v>
      </c>
      <c r="AZ153" s="43">
        <f t="shared" si="824"/>
        <v>0</v>
      </c>
      <c r="BA153" s="43">
        <f t="shared" si="824"/>
        <v>0</v>
      </c>
      <c r="BB153" s="14">
        <f t="shared" si="824"/>
        <v>0</v>
      </c>
      <c r="BC153" s="14">
        <f t="shared" si="824"/>
        <v>0</v>
      </c>
      <c r="BD153" s="14">
        <f t="shared" si="824"/>
        <v>0</v>
      </c>
      <c r="BE153" s="14">
        <f t="shared" si="824"/>
        <v>0</v>
      </c>
      <c r="BF153" s="14">
        <f t="shared" si="824"/>
        <v>0</v>
      </c>
      <c r="BG153" s="14">
        <f t="shared" si="824"/>
        <v>0</v>
      </c>
      <c r="BH153" s="14">
        <f t="shared" si="824"/>
        <v>0</v>
      </c>
      <c r="BI153" s="14">
        <f t="shared" si="824"/>
        <v>0</v>
      </c>
      <c r="BJ153" s="14">
        <f t="shared" si="824"/>
        <v>0</v>
      </c>
      <c r="BK153" s="14">
        <f t="shared" si="824"/>
        <v>0</v>
      </c>
      <c r="BL153" s="14">
        <f t="shared" si="824"/>
        <v>0</v>
      </c>
      <c r="BM153" s="14">
        <f t="shared" si="824"/>
        <v>0</v>
      </c>
      <c r="BN153" s="14">
        <f t="shared" si="824"/>
        <v>0</v>
      </c>
      <c r="BO153" s="14">
        <f t="shared" si="824"/>
        <v>0</v>
      </c>
      <c r="BP153" s="14">
        <f t="shared" si="824"/>
        <v>0</v>
      </c>
      <c r="BQ153" s="14">
        <f t="shared" si="824"/>
        <v>0</v>
      </c>
      <c r="BR153" s="14">
        <f t="shared" si="824"/>
        <v>0</v>
      </c>
      <c r="BS153" s="43">
        <f t="shared" si="824"/>
        <v>0</v>
      </c>
      <c r="BT153" s="43">
        <f t="shared" si="824"/>
        <v>0</v>
      </c>
      <c r="BU153" s="43">
        <f t="shared" si="824"/>
        <v>0</v>
      </c>
      <c r="BV153" s="14">
        <f t="shared" si="824"/>
        <v>0</v>
      </c>
      <c r="BW153" s="14">
        <f t="shared" ref="BV153:CK154" si="825">BW154</f>
        <v>0</v>
      </c>
      <c r="BX153" s="14">
        <f t="shared" si="825"/>
        <v>0</v>
      </c>
      <c r="BY153" s="14">
        <f t="shared" si="825"/>
        <v>0</v>
      </c>
      <c r="BZ153" s="14">
        <f t="shared" si="825"/>
        <v>0</v>
      </c>
      <c r="CA153" s="14">
        <f t="shared" si="825"/>
        <v>0</v>
      </c>
      <c r="CB153" s="14">
        <f t="shared" si="825"/>
        <v>0</v>
      </c>
      <c r="CC153" s="14">
        <f t="shared" si="825"/>
        <v>0</v>
      </c>
      <c r="CD153" s="14">
        <f t="shared" si="825"/>
        <v>0</v>
      </c>
      <c r="CE153" s="14">
        <f t="shared" si="825"/>
        <v>0</v>
      </c>
      <c r="CF153" s="14">
        <f t="shared" si="825"/>
        <v>0</v>
      </c>
      <c r="CG153" s="14">
        <f t="shared" si="825"/>
        <v>0</v>
      </c>
      <c r="CH153" s="14">
        <f t="shared" si="825"/>
        <v>0</v>
      </c>
      <c r="CI153" s="14">
        <f t="shared" si="825"/>
        <v>0</v>
      </c>
      <c r="CJ153" s="14">
        <f t="shared" si="825"/>
        <v>0</v>
      </c>
      <c r="CK153" s="14">
        <f t="shared" si="825"/>
        <v>0</v>
      </c>
    </row>
    <row r="154" spans="1:89" s="16" customFormat="1" ht="30" hidden="1" x14ac:dyDescent="0.25">
      <c r="A154" s="116" t="s">
        <v>20</v>
      </c>
      <c r="B154" s="116"/>
      <c r="C154" s="116"/>
      <c r="D154" s="116"/>
      <c r="E154" s="37">
        <v>851</v>
      </c>
      <c r="F154" s="3" t="s">
        <v>30</v>
      </c>
      <c r="G154" s="3" t="s">
        <v>11</v>
      </c>
      <c r="H154" s="3" t="s">
        <v>324</v>
      </c>
      <c r="I154" s="2" t="s">
        <v>21</v>
      </c>
      <c r="J154" s="14">
        <f t="shared" si="823"/>
        <v>0</v>
      </c>
      <c r="K154" s="14">
        <f t="shared" si="823"/>
        <v>0</v>
      </c>
      <c r="L154" s="14">
        <f t="shared" si="823"/>
        <v>0</v>
      </c>
      <c r="M154" s="14">
        <f t="shared" si="823"/>
        <v>0</v>
      </c>
      <c r="N154" s="14">
        <v>0</v>
      </c>
      <c r="O154" s="14">
        <v>0</v>
      </c>
      <c r="P154" s="14"/>
      <c r="Q154" s="14"/>
      <c r="R154" s="14" t="e">
        <f>#REF!-V154</f>
        <v>#REF!</v>
      </c>
      <c r="S154" s="36" t="e">
        <f>#REF!-W154</f>
        <v>#REF!</v>
      </c>
      <c r="T154" s="36" t="e">
        <f>#REF!-X154</f>
        <v>#REF!</v>
      </c>
      <c r="U154" s="36" t="e">
        <f>#REF!-Y154</f>
        <v>#REF!</v>
      </c>
      <c r="V154" s="14">
        <f t="shared" si="824"/>
        <v>94851</v>
      </c>
      <c r="W154" s="43">
        <f t="shared" si="824"/>
        <v>0</v>
      </c>
      <c r="X154" s="43">
        <f t="shared" si="824"/>
        <v>94851</v>
      </c>
      <c r="Y154" s="43">
        <f t="shared" si="824"/>
        <v>0</v>
      </c>
      <c r="Z154" s="14">
        <f t="shared" si="824"/>
        <v>8128.68</v>
      </c>
      <c r="AA154" s="14">
        <f t="shared" si="824"/>
        <v>0</v>
      </c>
      <c r="AB154" s="14">
        <f t="shared" si="824"/>
        <v>8128.68</v>
      </c>
      <c r="AC154" s="14">
        <f t="shared" si="824"/>
        <v>0</v>
      </c>
      <c r="AD154" s="14">
        <f t="shared" si="824"/>
        <v>102979.68</v>
      </c>
      <c r="AE154" s="14">
        <f t="shared" si="824"/>
        <v>0</v>
      </c>
      <c r="AF154" s="14">
        <f t="shared" si="824"/>
        <v>102979.68</v>
      </c>
      <c r="AG154" s="14">
        <f t="shared" si="824"/>
        <v>0</v>
      </c>
      <c r="AH154" s="14">
        <f t="shared" si="824"/>
        <v>0</v>
      </c>
      <c r="AI154" s="14">
        <f t="shared" si="824"/>
        <v>0</v>
      </c>
      <c r="AJ154" s="14">
        <f t="shared" si="824"/>
        <v>0</v>
      </c>
      <c r="AK154" s="14">
        <f t="shared" si="824"/>
        <v>0</v>
      </c>
      <c r="AL154" s="14">
        <f t="shared" si="824"/>
        <v>102979.68</v>
      </c>
      <c r="AM154" s="14">
        <f t="shared" si="824"/>
        <v>0</v>
      </c>
      <c r="AN154" s="14">
        <f t="shared" si="824"/>
        <v>102979.68</v>
      </c>
      <c r="AO154" s="14">
        <f t="shared" si="824"/>
        <v>0</v>
      </c>
      <c r="AP154" s="14">
        <f t="shared" si="824"/>
        <v>0</v>
      </c>
      <c r="AQ154" s="14">
        <f t="shared" si="824"/>
        <v>0</v>
      </c>
      <c r="AR154" s="14">
        <f t="shared" si="824"/>
        <v>0</v>
      </c>
      <c r="AS154" s="14">
        <f t="shared" si="824"/>
        <v>0</v>
      </c>
      <c r="AT154" s="14">
        <f t="shared" si="824"/>
        <v>102979.68</v>
      </c>
      <c r="AU154" s="14">
        <f t="shared" si="824"/>
        <v>0</v>
      </c>
      <c r="AV154" s="14">
        <f t="shared" si="824"/>
        <v>102979.68</v>
      </c>
      <c r="AW154" s="14">
        <f t="shared" si="824"/>
        <v>0</v>
      </c>
      <c r="AX154" s="14">
        <f t="shared" si="824"/>
        <v>0</v>
      </c>
      <c r="AY154" s="43">
        <f t="shared" si="824"/>
        <v>0</v>
      </c>
      <c r="AZ154" s="43">
        <f t="shared" si="824"/>
        <v>0</v>
      </c>
      <c r="BA154" s="43">
        <f t="shared" si="824"/>
        <v>0</v>
      </c>
      <c r="BB154" s="14">
        <f t="shared" si="824"/>
        <v>0</v>
      </c>
      <c r="BC154" s="14">
        <f t="shared" si="824"/>
        <v>0</v>
      </c>
      <c r="BD154" s="14">
        <f t="shared" si="824"/>
        <v>0</v>
      </c>
      <c r="BE154" s="14">
        <f t="shared" si="824"/>
        <v>0</v>
      </c>
      <c r="BF154" s="14">
        <f t="shared" si="824"/>
        <v>0</v>
      </c>
      <c r="BG154" s="14">
        <f t="shared" si="824"/>
        <v>0</v>
      </c>
      <c r="BH154" s="14">
        <f t="shared" si="824"/>
        <v>0</v>
      </c>
      <c r="BI154" s="14">
        <f t="shared" si="824"/>
        <v>0</v>
      </c>
      <c r="BJ154" s="14">
        <f t="shared" si="824"/>
        <v>0</v>
      </c>
      <c r="BK154" s="14">
        <f t="shared" si="824"/>
        <v>0</v>
      </c>
      <c r="BL154" s="14">
        <f t="shared" si="824"/>
        <v>0</v>
      </c>
      <c r="BM154" s="14">
        <f t="shared" si="824"/>
        <v>0</v>
      </c>
      <c r="BN154" s="14">
        <f t="shared" si="824"/>
        <v>0</v>
      </c>
      <c r="BO154" s="14">
        <f t="shared" si="824"/>
        <v>0</v>
      </c>
      <c r="BP154" s="14">
        <f t="shared" si="824"/>
        <v>0</v>
      </c>
      <c r="BQ154" s="14">
        <f t="shared" si="824"/>
        <v>0</v>
      </c>
      <c r="BR154" s="14">
        <f t="shared" si="824"/>
        <v>0</v>
      </c>
      <c r="BS154" s="43">
        <f t="shared" si="824"/>
        <v>0</v>
      </c>
      <c r="BT154" s="43">
        <f t="shared" si="824"/>
        <v>0</v>
      </c>
      <c r="BU154" s="43">
        <f t="shared" si="824"/>
        <v>0</v>
      </c>
      <c r="BV154" s="14">
        <f t="shared" si="825"/>
        <v>0</v>
      </c>
      <c r="BW154" s="14">
        <f t="shared" si="825"/>
        <v>0</v>
      </c>
      <c r="BX154" s="14">
        <f t="shared" si="825"/>
        <v>0</v>
      </c>
      <c r="BY154" s="14">
        <f t="shared" si="825"/>
        <v>0</v>
      </c>
      <c r="BZ154" s="14">
        <f t="shared" si="825"/>
        <v>0</v>
      </c>
      <c r="CA154" s="14">
        <f t="shared" si="825"/>
        <v>0</v>
      </c>
      <c r="CB154" s="14">
        <f t="shared" si="825"/>
        <v>0</v>
      </c>
      <c r="CC154" s="14">
        <f t="shared" si="825"/>
        <v>0</v>
      </c>
      <c r="CD154" s="14">
        <f t="shared" si="825"/>
        <v>0</v>
      </c>
      <c r="CE154" s="14">
        <f t="shared" si="825"/>
        <v>0</v>
      </c>
      <c r="CF154" s="14">
        <f t="shared" si="825"/>
        <v>0</v>
      </c>
      <c r="CG154" s="14">
        <f t="shared" si="825"/>
        <v>0</v>
      </c>
      <c r="CH154" s="14">
        <f t="shared" si="825"/>
        <v>0</v>
      </c>
      <c r="CI154" s="14">
        <f t="shared" si="825"/>
        <v>0</v>
      </c>
      <c r="CJ154" s="14">
        <f t="shared" si="825"/>
        <v>0</v>
      </c>
      <c r="CK154" s="14">
        <f t="shared" si="825"/>
        <v>0</v>
      </c>
    </row>
    <row r="155" spans="1:89" s="16" customFormat="1" ht="30" hidden="1" x14ac:dyDescent="0.25">
      <c r="A155" s="116" t="s">
        <v>9</v>
      </c>
      <c r="B155" s="116"/>
      <c r="C155" s="116"/>
      <c r="D155" s="116"/>
      <c r="E155" s="37">
        <v>851</v>
      </c>
      <c r="F155" s="3" t="s">
        <v>30</v>
      </c>
      <c r="G155" s="3" t="s">
        <v>11</v>
      </c>
      <c r="H155" s="3" t="s">
        <v>324</v>
      </c>
      <c r="I155" s="2" t="s">
        <v>22</v>
      </c>
      <c r="J155" s="43"/>
      <c r="K155" s="43"/>
      <c r="L155" s="43">
        <f>J155</f>
        <v>0</v>
      </c>
      <c r="M155" s="43"/>
      <c r="N155" s="14">
        <v>0</v>
      </c>
      <c r="O155" s="14">
        <v>0</v>
      </c>
      <c r="P155" s="77"/>
      <c r="Q155" s="77"/>
      <c r="R155" s="14" t="e">
        <f>#REF!-V155</f>
        <v>#REF!</v>
      </c>
      <c r="S155" s="36" t="e">
        <f>#REF!-W155</f>
        <v>#REF!</v>
      </c>
      <c r="T155" s="36" t="e">
        <f>#REF!-X155</f>
        <v>#REF!</v>
      </c>
      <c r="U155" s="36" t="e">
        <f>#REF!-Y155</f>
        <v>#REF!</v>
      </c>
      <c r="V155" s="14">
        <v>94851</v>
      </c>
      <c r="W155" s="43"/>
      <c r="X155" s="43">
        <f>V155</f>
        <v>94851</v>
      </c>
      <c r="Y155" s="43"/>
      <c r="Z155" s="14">
        <v>8128.68</v>
      </c>
      <c r="AA155" s="43"/>
      <c r="AB155" s="43">
        <f>Z155</f>
        <v>8128.68</v>
      </c>
      <c r="AC155" s="43"/>
      <c r="AD155" s="14">
        <f>V155+Z155</f>
        <v>102979.68</v>
      </c>
      <c r="AE155" s="77">
        <f>W155+AA155</f>
        <v>0</v>
      </c>
      <c r="AF155" s="77">
        <f>X155+AB155</f>
        <v>102979.68</v>
      </c>
      <c r="AG155" s="77">
        <f>Y155+AC155</f>
        <v>0</v>
      </c>
      <c r="AH155" s="14"/>
      <c r="AI155" s="43"/>
      <c r="AJ155" s="43">
        <f>AH155</f>
        <v>0</v>
      </c>
      <c r="AK155" s="43"/>
      <c r="AL155" s="14">
        <f>AD155+AH155</f>
        <v>102979.68</v>
      </c>
      <c r="AM155" s="77">
        <f>AE155+AI155</f>
        <v>0</v>
      </c>
      <c r="AN155" s="77">
        <f>AF155+AJ155</f>
        <v>102979.68</v>
      </c>
      <c r="AO155" s="77">
        <f>AG155+AK155</f>
        <v>0</v>
      </c>
      <c r="AP155" s="14"/>
      <c r="AQ155" s="43"/>
      <c r="AR155" s="43">
        <f>AP155</f>
        <v>0</v>
      </c>
      <c r="AS155" s="43"/>
      <c r="AT155" s="14">
        <f>AL155+AP155</f>
        <v>102979.68</v>
      </c>
      <c r="AU155" s="77">
        <f>AM155+AQ155</f>
        <v>0</v>
      </c>
      <c r="AV155" s="77">
        <f>AN155+AR155</f>
        <v>102979.68</v>
      </c>
      <c r="AW155" s="77">
        <f>AO155+AS155</f>
        <v>0</v>
      </c>
      <c r="AX155" s="14"/>
      <c r="AY155" s="43"/>
      <c r="AZ155" s="43">
        <f>AX155</f>
        <v>0</v>
      </c>
      <c r="BA155" s="43"/>
      <c r="BB155" s="43"/>
      <c r="BC155" s="43"/>
      <c r="BD155" s="43">
        <f>BB155</f>
        <v>0</v>
      </c>
      <c r="BE155" s="43"/>
      <c r="BF155" s="14">
        <f t="shared" ref="BF155" si="826">AX155+BB155</f>
        <v>0</v>
      </c>
      <c r="BG155" s="77">
        <f t="shared" ref="BG155" si="827">AY155+BC155</f>
        <v>0</v>
      </c>
      <c r="BH155" s="77">
        <f t="shared" ref="BH155" si="828">AZ155+BD155</f>
        <v>0</v>
      </c>
      <c r="BI155" s="77">
        <f t="shared" ref="BI155" si="829">BA155+BE155</f>
        <v>0</v>
      </c>
      <c r="BJ155" s="43"/>
      <c r="BK155" s="43"/>
      <c r="BL155" s="43">
        <f>BJ155</f>
        <v>0</v>
      </c>
      <c r="BM155" s="43"/>
      <c r="BN155" s="14">
        <f t="shared" ref="BN155" si="830">BF155+BJ155</f>
        <v>0</v>
      </c>
      <c r="BO155" s="77">
        <f t="shared" ref="BO155" si="831">BG155+BK155</f>
        <v>0</v>
      </c>
      <c r="BP155" s="77">
        <f t="shared" ref="BP155" si="832">BH155+BL155</f>
        <v>0</v>
      </c>
      <c r="BQ155" s="77">
        <f t="shared" ref="BQ155" si="833">BI155+BM155</f>
        <v>0</v>
      </c>
      <c r="BR155" s="14"/>
      <c r="BS155" s="43"/>
      <c r="BT155" s="43">
        <f>BR155</f>
        <v>0</v>
      </c>
      <c r="BU155" s="43"/>
      <c r="BV155" s="43"/>
      <c r="BW155" s="43"/>
      <c r="BX155" s="43">
        <f>BV155</f>
        <v>0</v>
      </c>
      <c r="BY155" s="43"/>
      <c r="BZ155" s="14">
        <f t="shared" ref="BZ155" si="834">BR155+BV155</f>
        <v>0</v>
      </c>
      <c r="CA155" s="77">
        <f t="shared" ref="CA155" si="835">BS155+BW155</f>
        <v>0</v>
      </c>
      <c r="CB155" s="77">
        <f t="shared" ref="CB155" si="836">BT155+BX155</f>
        <v>0</v>
      </c>
      <c r="CC155" s="77">
        <f t="shared" ref="CC155" si="837">BU155+BY155</f>
        <v>0</v>
      </c>
      <c r="CD155" s="43"/>
      <c r="CE155" s="43"/>
      <c r="CF155" s="43">
        <f>CD155</f>
        <v>0</v>
      </c>
      <c r="CG155" s="43"/>
      <c r="CH155" s="14">
        <f t="shared" ref="CH155" si="838">BZ155+CD155</f>
        <v>0</v>
      </c>
      <c r="CI155" s="77">
        <f t="shared" ref="CI155" si="839">CA155+CE155</f>
        <v>0</v>
      </c>
      <c r="CJ155" s="77">
        <f t="shared" ref="CJ155" si="840">CB155+CF155</f>
        <v>0</v>
      </c>
      <c r="CK155" s="77">
        <f t="shared" ref="CK155" si="841">CC155+CG155</f>
        <v>0</v>
      </c>
    </row>
    <row r="156" spans="1:89" s="16" customFormat="1" hidden="1" x14ac:dyDescent="0.25">
      <c r="A156" s="114" t="s">
        <v>448</v>
      </c>
      <c r="B156" s="116"/>
      <c r="C156" s="116"/>
      <c r="D156" s="18"/>
      <c r="E156" s="3">
        <v>851</v>
      </c>
      <c r="F156" s="3" t="s">
        <v>30</v>
      </c>
      <c r="G156" s="3" t="s">
        <v>11</v>
      </c>
      <c r="H156" s="3" t="s">
        <v>449</v>
      </c>
      <c r="I156" s="2"/>
      <c r="J156" s="14">
        <f t="shared" ref="J156:M156" si="842">J157</f>
        <v>0</v>
      </c>
      <c r="K156" s="14">
        <f t="shared" si="842"/>
        <v>0</v>
      </c>
      <c r="L156" s="14">
        <f t="shared" si="842"/>
        <v>0</v>
      </c>
      <c r="M156" s="14">
        <f t="shared" si="842"/>
        <v>0</v>
      </c>
      <c r="N156" s="14">
        <v>0</v>
      </c>
      <c r="O156" s="14">
        <v>0</v>
      </c>
      <c r="P156" s="14"/>
      <c r="Q156" s="14"/>
      <c r="R156" s="14" t="e">
        <f>#REF!-V156</f>
        <v>#REF!</v>
      </c>
      <c r="S156" s="36" t="e">
        <f>#REF!-W156</f>
        <v>#REF!</v>
      </c>
      <c r="T156" s="36" t="e">
        <f>#REF!-X156</f>
        <v>#REF!</v>
      </c>
      <c r="U156" s="36" t="e">
        <f>#REF!-Y156</f>
        <v>#REF!</v>
      </c>
      <c r="V156" s="14"/>
      <c r="W156" s="43"/>
      <c r="X156" s="43"/>
      <c r="Y156" s="43"/>
      <c r="Z156" s="14">
        <f>Z157</f>
        <v>131519.53</v>
      </c>
      <c r="AA156" s="14">
        <f t="shared" si="824"/>
        <v>0</v>
      </c>
      <c r="AB156" s="14">
        <f t="shared" si="824"/>
        <v>131519.53</v>
      </c>
      <c r="AC156" s="14">
        <f t="shared" si="824"/>
        <v>0</v>
      </c>
      <c r="AD156" s="14">
        <f t="shared" si="824"/>
        <v>131519.53</v>
      </c>
      <c r="AE156" s="14">
        <f t="shared" si="824"/>
        <v>0</v>
      </c>
      <c r="AF156" s="14">
        <f t="shared" si="824"/>
        <v>131519.53</v>
      </c>
      <c r="AG156" s="14">
        <f t="shared" si="824"/>
        <v>0</v>
      </c>
      <c r="AH156" s="14">
        <f>AH157</f>
        <v>0</v>
      </c>
      <c r="AI156" s="14">
        <f t="shared" si="824"/>
        <v>0</v>
      </c>
      <c r="AJ156" s="14">
        <f t="shared" si="824"/>
        <v>0</v>
      </c>
      <c r="AK156" s="14">
        <f t="shared" si="824"/>
        <v>0</v>
      </c>
      <c r="AL156" s="14">
        <f t="shared" si="824"/>
        <v>131519.53</v>
      </c>
      <c r="AM156" s="14">
        <f t="shared" si="824"/>
        <v>0</v>
      </c>
      <c r="AN156" s="14">
        <f t="shared" si="824"/>
        <v>131519.53</v>
      </c>
      <c r="AO156" s="14">
        <f t="shared" si="824"/>
        <v>0</v>
      </c>
      <c r="AP156" s="14">
        <f>AP157</f>
        <v>0</v>
      </c>
      <c r="AQ156" s="14">
        <f t="shared" si="824"/>
        <v>0</v>
      </c>
      <c r="AR156" s="14">
        <f t="shared" si="824"/>
        <v>0</v>
      </c>
      <c r="AS156" s="14">
        <f t="shared" si="824"/>
        <v>0</v>
      </c>
      <c r="AT156" s="14">
        <f t="shared" si="824"/>
        <v>131519.53</v>
      </c>
      <c r="AU156" s="14">
        <f t="shared" si="824"/>
        <v>0</v>
      </c>
      <c r="AV156" s="14">
        <f t="shared" si="824"/>
        <v>131519.53</v>
      </c>
      <c r="AW156" s="14">
        <f t="shared" si="824"/>
        <v>0</v>
      </c>
      <c r="AX156" s="14"/>
      <c r="AY156" s="43"/>
      <c r="AZ156" s="43"/>
      <c r="BA156" s="43"/>
      <c r="BB156" s="43"/>
      <c r="BC156" s="43"/>
      <c r="BD156" s="43"/>
      <c r="BE156" s="43"/>
      <c r="BF156" s="14"/>
      <c r="BG156" s="77"/>
      <c r="BH156" s="77"/>
      <c r="BI156" s="77"/>
      <c r="BJ156" s="43"/>
      <c r="BK156" s="43"/>
      <c r="BL156" s="43"/>
      <c r="BM156" s="43"/>
      <c r="BN156" s="14"/>
      <c r="BO156" s="77"/>
      <c r="BP156" s="77"/>
      <c r="BQ156" s="77"/>
      <c r="BR156" s="14"/>
      <c r="BS156" s="43"/>
      <c r="BT156" s="43"/>
      <c r="BU156" s="43"/>
      <c r="BV156" s="43"/>
      <c r="BW156" s="43"/>
      <c r="BX156" s="43"/>
      <c r="BY156" s="43"/>
      <c r="BZ156" s="14"/>
      <c r="CA156" s="77"/>
      <c r="CB156" s="77"/>
      <c r="CC156" s="77"/>
      <c r="CD156" s="43"/>
      <c r="CE156" s="43"/>
      <c r="CF156" s="43"/>
      <c r="CG156" s="43"/>
      <c r="CH156" s="14"/>
      <c r="CI156" s="77"/>
      <c r="CJ156" s="77"/>
      <c r="CK156" s="77"/>
    </row>
    <row r="157" spans="1:89" s="16" customFormat="1" ht="30" hidden="1" x14ac:dyDescent="0.25">
      <c r="A157" s="116" t="s">
        <v>20</v>
      </c>
      <c r="B157" s="116"/>
      <c r="C157" s="116"/>
      <c r="D157" s="18"/>
      <c r="E157" s="3">
        <v>851</v>
      </c>
      <c r="F157" s="3" t="s">
        <v>30</v>
      </c>
      <c r="G157" s="3" t="s">
        <v>11</v>
      </c>
      <c r="H157" s="3" t="s">
        <v>449</v>
      </c>
      <c r="I157" s="2" t="s">
        <v>21</v>
      </c>
      <c r="J157" s="14">
        <f t="shared" ref="J157:M157" si="843">J158</f>
        <v>0</v>
      </c>
      <c r="K157" s="14">
        <f t="shared" si="843"/>
        <v>0</v>
      </c>
      <c r="L157" s="14">
        <f t="shared" si="843"/>
        <v>0</v>
      </c>
      <c r="M157" s="14">
        <f t="shared" si="843"/>
        <v>0</v>
      </c>
      <c r="N157" s="14">
        <v>0</v>
      </c>
      <c r="O157" s="14">
        <v>0</v>
      </c>
      <c r="P157" s="14"/>
      <c r="Q157" s="14"/>
      <c r="R157" s="14" t="e">
        <f>#REF!-V157</f>
        <v>#REF!</v>
      </c>
      <c r="S157" s="36" t="e">
        <f>#REF!-W157</f>
        <v>#REF!</v>
      </c>
      <c r="T157" s="36" t="e">
        <f>#REF!-X157</f>
        <v>#REF!</v>
      </c>
      <c r="U157" s="36" t="e">
        <f>#REF!-Y157</f>
        <v>#REF!</v>
      </c>
      <c r="V157" s="14"/>
      <c r="W157" s="43"/>
      <c r="X157" s="43"/>
      <c r="Y157" s="43"/>
      <c r="Z157" s="14">
        <f>Z158</f>
        <v>131519.53</v>
      </c>
      <c r="AA157" s="14">
        <f t="shared" si="824"/>
        <v>0</v>
      </c>
      <c r="AB157" s="14">
        <f t="shared" si="824"/>
        <v>131519.53</v>
      </c>
      <c r="AC157" s="14">
        <f t="shared" si="824"/>
        <v>0</v>
      </c>
      <c r="AD157" s="14">
        <f t="shared" si="824"/>
        <v>131519.53</v>
      </c>
      <c r="AE157" s="14">
        <f t="shared" si="824"/>
        <v>0</v>
      </c>
      <c r="AF157" s="14">
        <f t="shared" si="824"/>
        <v>131519.53</v>
      </c>
      <c r="AG157" s="14">
        <f t="shared" si="824"/>
        <v>0</v>
      </c>
      <c r="AH157" s="14">
        <f>AH158</f>
        <v>0</v>
      </c>
      <c r="AI157" s="14">
        <f t="shared" si="824"/>
        <v>0</v>
      </c>
      <c r="AJ157" s="14">
        <f t="shared" si="824"/>
        <v>0</v>
      </c>
      <c r="AK157" s="14">
        <f t="shared" si="824"/>
        <v>0</v>
      </c>
      <c r="AL157" s="14">
        <f t="shared" si="824"/>
        <v>131519.53</v>
      </c>
      <c r="AM157" s="14">
        <f t="shared" si="824"/>
        <v>0</v>
      </c>
      <c r="AN157" s="14">
        <f t="shared" si="824"/>
        <v>131519.53</v>
      </c>
      <c r="AO157" s="14">
        <f t="shared" si="824"/>
        <v>0</v>
      </c>
      <c r="AP157" s="14">
        <f>AP158</f>
        <v>0</v>
      </c>
      <c r="AQ157" s="14">
        <f t="shared" si="824"/>
        <v>0</v>
      </c>
      <c r="AR157" s="14">
        <f t="shared" si="824"/>
        <v>0</v>
      </c>
      <c r="AS157" s="14">
        <f t="shared" si="824"/>
        <v>0</v>
      </c>
      <c r="AT157" s="14">
        <f t="shared" si="824"/>
        <v>131519.53</v>
      </c>
      <c r="AU157" s="14">
        <f t="shared" si="824"/>
        <v>0</v>
      </c>
      <c r="AV157" s="14">
        <f t="shared" si="824"/>
        <v>131519.53</v>
      </c>
      <c r="AW157" s="14">
        <f t="shared" si="824"/>
        <v>0</v>
      </c>
      <c r="AX157" s="14"/>
      <c r="AY157" s="43"/>
      <c r="AZ157" s="43"/>
      <c r="BA157" s="43"/>
      <c r="BB157" s="43"/>
      <c r="BC157" s="43"/>
      <c r="BD157" s="43"/>
      <c r="BE157" s="43"/>
      <c r="BF157" s="14"/>
      <c r="BG157" s="77"/>
      <c r="BH157" s="77"/>
      <c r="BI157" s="77"/>
      <c r="BJ157" s="43"/>
      <c r="BK157" s="43"/>
      <c r="BL157" s="43"/>
      <c r="BM157" s="43"/>
      <c r="BN157" s="14"/>
      <c r="BO157" s="77"/>
      <c r="BP157" s="77"/>
      <c r="BQ157" s="77"/>
      <c r="BR157" s="14"/>
      <c r="BS157" s="43"/>
      <c r="BT157" s="43"/>
      <c r="BU157" s="43"/>
      <c r="BV157" s="43"/>
      <c r="BW157" s="43"/>
      <c r="BX157" s="43"/>
      <c r="BY157" s="43"/>
      <c r="BZ157" s="14"/>
      <c r="CA157" s="77"/>
      <c r="CB157" s="77"/>
      <c r="CC157" s="77"/>
      <c r="CD157" s="43"/>
      <c r="CE157" s="43"/>
      <c r="CF157" s="43"/>
      <c r="CG157" s="43"/>
      <c r="CH157" s="14"/>
      <c r="CI157" s="77"/>
      <c r="CJ157" s="77"/>
      <c r="CK157" s="77"/>
    </row>
    <row r="158" spans="1:89" s="16" customFormat="1" ht="30" hidden="1" x14ac:dyDescent="0.25">
      <c r="A158" s="116" t="s">
        <v>9</v>
      </c>
      <c r="B158" s="116"/>
      <c r="C158" s="116"/>
      <c r="D158" s="18"/>
      <c r="E158" s="3">
        <v>851</v>
      </c>
      <c r="F158" s="3" t="s">
        <v>30</v>
      </c>
      <c r="G158" s="3" t="s">
        <v>11</v>
      </c>
      <c r="H158" s="3" t="s">
        <v>449</v>
      </c>
      <c r="I158" s="2" t="s">
        <v>22</v>
      </c>
      <c r="J158" s="43"/>
      <c r="K158" s="43"/>
      <c r="L158" s="43">
        <f>J158</f>
        <v>0</v>
      </c>
      <c r="M158" s="43"/>
      <c r="N158" s="14">
        <v>0</v>
      </c>
      <c r="O158" s="14">
        <v>0</v>
      </c>
      <c r="P158" s="77"/>
      <c r="Q158" s="77"/>
      <c r="R158" s="14" t="e">
        <f>#REF!-V158</f>
        <v>#REF!</v>
      </c>
      <c r="S158" s="36" t="e">
        <f>#REF!-W158</f>
        <v>#REF!</v>
      </c>
      <c r="T158" s="36" t="e">
        <f>#REF!-X158</f>
        <v>#REF!</v>
      </c>
      <c r="U158" s="36" t="e">
        <f>#REF!-Y158</f>
        <v>#REF!</v>
      </c>
      <c r="V158" s="14"/>
      <c r="W158" s="43"/>
      <c r="X158" s="43"/>
      <c r="Y158" s="43"/>
      <c r="Z158" s="14">
        <f>61930.86+60946.24+8642.43</f>
        <v>131519.53</v>
      </c>
      <c r="AA158" s="43"/>
      <c r="AB158" s="43">
        <f>Z158</f>
        <v>131519.53</v>
      </c>
      <c r="AC158" s="43"/>
      <c r="AD158" s="14">
        <f>V158+Z158</f>
        <v>131519.53</v>
      </c>
      <c r="AE158" s="77">
        <f>W158+AA158</f>
        <v>0</v>
      </c>
      <c r="AF158" s="77">
        <f>X158+AB158</f>
        <v>131519.53</v>
      </c>
      <c r="AG158" s="77">
        <f>Y158+AC158</f>
        <v>0</v>
      </c>
      <c r="AH158" s="14"/>
      <c r="AI158" s="43"/>
      <c r="AJ158" s="43">
        <f>AH158</f>
        <v>0</v>
      </c>
      <c r="AK158" s="43"/>
      <c r="AL158" s="14">
        <f>AD158+AH158</f>
        <v>131519.53</v>
      </c>
      <c r="AM158" s="77">
        <f>AE158+AI158</f>
        <v>0</v>
      </c>
      <c r="AN158" s="77">
        <f>AF158+AJ158</f>
        <v>131519.53</v>
      </c>
      <c r="AO158" s="77">
        <f>AG158+AK158</f>
        <v>0</v>
      </c>
      <c r="AP158" s="14"/>
      <c r="AQ158" s="43"/>
      <c r="AR158" s="43">
        <f>AP158</f>
        <v>0</v>
      </c>
      <c r="AS158" s="43"/>
      <c r="AT158" s="14">
        <f>AL158+AP158</f>
        <v>131519.53</v>
      </c>
      <c r="AU158" s="77">
        <f>AM158+AQ158</f>
        <v>0</v>
      </c>
      <c r="AV158" s="77">
        <f>AN158+AR158</f>
        <v>131519.53</v>
      </c>
      <c r="AW158" s="77">
        <f>AO158+AS158</f>
        <v>0</v>
      </c>
      <c r="AX158" s="14"/>
      <c r="AY158" s="43"/>
      <c r="AZ158" s="43"/>
      <c r="BA158" s="43"/>
      <c r="BB158" s="43"/>
      <c r="BC158" s="43"/>
      <c r="BD158" s="43"/>
      <c r="BE158" s="43"/>
      <c r="BF158" s="14"/>
      <c r="BG158" s="77"/>
      <c r="BH158" s="77"/>
      <c r="BI158" s="77"/>
      <c r="BJ158" s="43"/>
      <c r="BK158" s="43"/>
      <c r="BL158" s="43"/>
      <c r="BM158" s="43"/>
      <c r="BN158" s="14"/>
      <c r="BO158" s="77"/>
      <c r="BP158" s="77"/>
      <c r="BQ158" s="77"/>
      <c r="BR158" s="14"/>
      <c r="BS158" s="43"/>
      <c r="BT158" s="43"/>
      <c r="BU158" s="43"/>
      <c r="BV158" s="43"/>
      <c r="BW158" s="43"/>
      <c r="BX158" s="43"/>
      <c r="BY158" s="43"/>
      <c r="BZ158" s="14"/>
      <c r="CA158" s="77"/>
      <c r="CB158" s="77"/>
      <c r="CC158" s="77"/>
      <c r="CD158" s="43"/>
      <c r="CE158" s="43"/>
      <c r="CF158" s="43"/>
      <c r="CG158" s="43"/>
      <c r="CH158" s="14"/>
      <c r="CI158" s="77"/>
      <c r="CJ158" s="77"/>
      <c r="CK158" s="77"/>
    </row>
    <row r="159" spans="1:89" s="16" customFormat="1" ht="105" hidden="1" x14ac:dyDescent="0.25">
      <c r="A159" s="116" t="s">
        <v>67</v>
      </c>
      <c r="B159" s="116"/>
      <c r="C159" s="116"/>
      <c r="D159" s="116"/>
      <c r="E159" s="37">
        <v>851</v>
      </c>
      <c r="F159" s="3" t="s">
        <v>30</v>
      </c>
      <c r="G159" s="3" t="s">
        <v>11</v>
      </c>
      <c r="H159" s="3" t="s">
        <v>325</v>
      </c>
      <c r="I159" s="2"/>
      <c r="J159" s="14">
        <f t="shared" ref="J159:M160" si="844">J160</f>
        <v>0</v>
      </c>
      <c r="K159" s="14">
        <f t="shared" si="844"/>
        <v>0</v>
      </c>
      <c r="L159" s="14">
        <f t="shared" si="844"/>
        <v>0</v>
      </c>
      <c r="M159" s="14">
        <f t="shared" si="844"/>
        <v>0</v>
      </c>
      <c r="N159" s="14">
        <v>0</v>
      </c>
      <c r="O159" s="14">
        <v>0</v>
      </c>
      <c r="P159" s="14"/>
      <c r="Q159" s="14"/>
      <c r="R159" s="14" t="e">
        <f>#REF!-V159</f>
        <v>#REF!</v>
      </c>
      <c r="S159" s="36" t="e">
        <f>#REF!-W159</f>
        <v>#REF!</v>
      </c>
      <c r="T159" s="36" t="e">
        <f>#REF!-X159</f>
        <v>#REF!</v>
      </c>
      <c r="U159" s="36" t="e">
        <f>#REF!-Y159</f>
        <v>#REF!</v>
      </c>
      <c r="V159" s="14">
        <f t="shared" ref="V159:BV160" si="845">V160</f>
        <v>66519</v>
      </c>
      <c r="W159" s="43">
        <f t="shared" si="845"/>
        <v>0</v>
      </c>
      <c r="X159" s="43">
        <f t="shared" si="845"/>
        <v>66519</v>
      </c>
      <c r="Y159" s="43">
        <f t="shared" si="845"/>
        <v>0</v>
      </c>
      <c r="Z159" s="14">
        <f t="shared" si="845"/>
        <v>6031.08</v>
      </c>
      <c r="AA159" s="14">
        <f t="shared" si="845"/>
        <v>0</v>
      </c>
      <c r="AB159" s="14">
        <f t="shared" si="845"/>
        <v>6031.08</v>
      </c>
      <c r="AC159" s="14">
        <f t="shared" si="845"/>
        <v>0</v>
      </c>
      <c r="AD159" s="14">
        <f t="shared" si="845"/>
        <v>72550.080000000002</v>
      </c>
      <c r="AE159" s="14">
        <f t="shared" si="845"/>
        <v>0</v>
      </c>
      <c r="AF159" s="14">
        <f t="shared" si="845"/>
        <v>72550.080000000002</v>
      </c>
      <c r="AG159" s="14">
        <f t="shared" si="845"/>
        <v>0</v>
      </c>
      <c r="AH159" s="14">
        <f t="shared" si="845"/>
        <v>0</v>
      </c>
      <c r="AI159" s="14">
        <f t="shared" si="845"/>
        <v>0</v>
      </c>
      <c r="AJ159" s="14">
        <f t="shared" si="845"/>
        <v>0</v>
      </c>
      <c r="AK159" s="14">
        <f t="shared" si="845"/>
        <v>0</v>
      </c>
      <c r="AL159" s="14">
        <f t="shared" si="845"/>
        <v>72550.080000000002</v>
      </c>
      <c r="AM159" s="14">
        <f t="shared" si="845"/>
        <v>0</v>
      </c>
      <c r="AN159" s="14">
        <f t="shared" si="845"/>
        <v>72550.080000000002</v>
      </c>
      <c r="AO159" s="14">
        <f t="shared" si="845"/>
        <v>0</v>
      </c>
      <c r="AP159" s="14">
        <f t="shared" si="845"/>
        <v>0</v>
      </c>
      <c r="AQ159" s="14">
        <f t="shared" si="845"/>
        <v>0</v>
      </c>
      <c r="AR159" s="14">
        <f t="shared" si="845"/>
        <v>0</v>
      </c>
      <c r="AS159" s="14">
        <f t="shared" si="845"/>
        <v>0</v>
      </c>
      <c r="AT159" s="14">
        <f t="shared" si="845"/>
        <v>72550.080000000002</v>
      </c>
      <c r="AU159" s="14">
        <f t="shared" si="845"/>
        <v>0</v>
      </c>
      <c r="AV159" s="14">
        <f t="shared" si="845"/>
        <v>72550.080000000002</v>
      </c>
      <c r="AW159" s="14">
        <f t="shared" si="845"/>
        <v>0</v>
      </c>
      <c r="AX159" s="14">
        <f t="shared" si="845"/>
        <v>66519</v>
      </c>
      <c r="AY159" s="43">
        <f t="shared" si="845"/>
        <v>0</v>
      </c>
      <c r="AZ159" s="43">
        <f t="shared" si="845"/>
        <v>66519</v>
      </c>
      <c r="BA159" s="43">
        <f t="shared" si="845"/>
        <v>0</v>
      </c>
      <c r="BB159" s="14">
        <f t="shared" si="845"/>
        <v>0</v>
      </c>
      <c r="BC159" s="14">
        <f t="shared" si="845"/>
        <v>0</v>
      </c>
      <c r="BD159" s="14">
        <f t="shared" si="845"/>
        <v>0</v>
      </c>
      <c r="BE159" s="14">
        <f t="shared" si="845"/>
        <v>0</v>
      </c>
      <c r="BF159" s="14">
        <f t="shared" si="845"/>
        <v>66519</v>
      </c>
      <c r="BG159" s="14">
        <f t="shared" si="845"/>
        <v>0</v>
      </c>
      <c r="BH159" s="14">
        <f t="shared" si="845"/>
        <v>66519</v>
      </c>
      <c r="BI159" s="14">
        <f t="shared" si="845"/>
        <v>0</v>
      </c>
      <c r="BJ159" s="14">
        <f t="shared" si="845"/>
        <v>0</v>
      </c>
      <c r="BK159" s="14">
        <f t="shared" si="845"/>
        <v>0</v>
      </c>
      <c r="BL159" s="14">
        <f t="shared" si="845"/>
        <v>0</v>
      </c>
      <c r="BM159" s="14">
        <f t="shared" si="845"/>
        <v>0</v>
      </c>
      <c r="BN159" s="14">
        <f t="shared" si="845"/>
        <v>66519</v>
      </c>
      <c r="BO159" s="14">
        <f t="shared" si="845"/>
        <v>0</v>
      </c>
      <c r="BP159" s="14">
        <f t="shared" si="845"/>
        <v>66519</v>
      </c>
      <c r="BQ159" s="14">
        <f t="shared" si="845"/>
        <v>0</v>
      </c>
      <c r="BR159" s="14">
        <f t="shared" si="845"/>
        <v>66519</v>
      </c>
      <c r="BS159" s="43">
        <f t="shared" si="845"/>
        <v>0</v>
      </c>
      <c r="BT159" s="43">
        <f t="shared" si="845"/>
        <v>66519</v>
      </c>
      <c r="BU159" s="43">
        <f t="shared" si="845"/>
        <v>0</v>
      </c>
      <c r="BV159" s="14">
        <f t="shared" si="845"/>
        <v>0</v>
      </c>
      <c r="BW159" s="14">
        <f t="shared" ref="BV159:CK160" si="846">BW160</f>
        <v>0</v>
      </c>
      <c r="BX159" s="14">
        <f t="shared" si="846"/>
        <v>0</v>
      </c>
      <c r="BY159" s="14">
        <f t="shared" si="846"/>
        <v>0</v>
      </c>
      <c r="BZ159" s="14">
        <f t="shared" si="846"/>
        <v>66519</v>
      </c>
      <c r="CA159" s="14">
        <f t="shared" si="846"/>
        <v>0</v>
      </c>
      <c r="CB159" s="14">
        <f t="shared" si="846"/>
        <v>66519</v>
      </c>
      <c r="CC159" s="14">
        <f t="shared" si="846"/>
        <v>0</v>
      </c>
      <c r="CD159" s="14">
        <f t="shared" si="846"/>
        <v>0</v>
      </c>
      <c r="CE159" s="14">
        <f t="shared" si="846"/>
        <v>0</v>
      </c>
      <c r="CF159" s="14">
        <f t="shared" si="846"/>
        <v>0</v>
      </c>
      <c r="CG159" s="14">
        <f t="shared" si="846"/>
        <v>0</v>
      </c>
      <c r="CH159" s="14">
        <f t="shared" si="846"/>
        <v>66519</v>
      </c>
      <c r="CI159" s="14">
        <f t="shared" si="846"/>
        <v>0</v>
      </c>
      <c r="CJ159" s="14">
        <f t="shared" si="846"/>
        <v>66519</v>
      </c>
      <c r="CK159" s="14">
        <f t="shared" si="846"/>
        <v>0</v>
      </c>
    </row>
    <row r="160" spans="1:89" s="16" customFormat="1" hidden="1" x14ac:dyDescent="0.25">
      <c r="A160" s="116" t="s">
        <v>34</v>
      </c>
      <c r="B160" s="116"/>
      <c r="C160" s="116"/>
      <c r="D160" s="116"/>
      <c r="E160" s="37">
        <v>851</v>
      </c>
      <c r="F160" s="3" t="s">
        <v>30</v>
      </c>
      <c r="G160" s="3" t="s">
        <v>11</v>
      </c>
      <c r="H160" s="3" t="s">
        <v>325</v>
      </c>
      <c r="I160" s="2" t="s">
        <v>35</v>
      </c>
      <c r="J160" s="14">
        <f t="shared" si="844"/>
        <v>0</v>
      </c>
      <c r="K160" s="14">
        <f t="shared" si="844"/>
        <v>0</v>
      </c>
      <c r="L160" s="14">
        <f t="shared" si="844"/>
        <v>0</v>
      </c>
      <c r="M160" s="14">
        <f t="shared" si="844"/>
        <v>0</v>
      </c>
      <c r="N160" s="14">
        <v>0</v>
      </c>
      <c r="O160" s="14">
        <v>0</v>
      </c>
      <c r="P160" s="14"/>
      <c r="Q160" s="14"/>
      <c r="R160" s="14" t="e">
        <f>#REF!-V160</f>
        <v>#REF!</v>
      </c>
      <c r="S160" s="36" t="e">
        <f>#REF!-W160</f>
        <v>#REF!</v>
      </c>
      <c r="T160" s="36" t="e">
        <f>#REF!-X160</f>
        <v>#REF!</v>
      </c>
      <c r="U160" s="36" t="e">
        <f>#REF!-Y160</f>
        <v>#REF!</v>
      </c>
      <c r="V160" s="14">
        <f t="shared" si="845"/>
        <v>66519</v>
      </c>
      <c r="W160" s="43">
        <f t="shared" si="845"/>
        <v>0</v>
      </c>
      <c r="X160" s="43">
        <f t="shared" si="845"/>
        <v>66519</v>
      </c>
      <c r="Y160" s="43">
        <f t="shared" si="845"/>
        <v>0</v>
      </c>
      <c r="Z160" s="14">
        <f t="shared" si="845"/>
        <v>6031.08</v>
      </c>
      <c r="AA160" s="14">
        <f t="shared" si="845"/>
        <v>0</v>
      </c>
      <c r="AB160" s="14">
        <f t="shared" si="845"/>
        <v>6031.08</v>
      </c>
      <c r="AC160" s="14">
        <f t="shared" si="845"/>
        <v>0</v>
      </c>
      <c r="AD160" s="14">
        <f t="shared" si="845"/>
        <v>72550.080000000002</v>
      </c>
      <c r="AE160" s="14">
        <f t="shared" si="845"/>
        <v>0</v>
      </c>
      <c r="AF160" s="14">
        <f t="shared" si="845"/>
        <v>72550.080000000002</v>
      </c>
      <c r="AG160" s="14">
        <f t="shared" si="845"/>
        <v>0</v>
      </c>
      <c r="AH160" s="14">
        <f t="shared" si="845"/>
        <v>0</v>
      </c>
      <c r="AI160" s="14">
        <f t="shared" si="845"/>
        <v>0</v>
      </c>
      <c r="AJ160" s="14">
        <f t="shared" si="845"/>
        <v>0</v>
      </c>
      <c r="AK160" s="14">
        <f t="shared" si="845"/>
        <v>0</v>
      </c>
      <c r="AL160" s="14">
        <f t="shared" si="845"/>
        <v>72550.080000000002</v>
      </c>
      <c r="AM160" s="14">
        <f t="shared" si="845"/>
        <v>0</v>
      </c>
      <c r="AN160" s="14">
        <f t="shared" si="845"/>
        <v>72550.080000000002</v>
      </c>
      <c r="AO160" s="14">
        <f t="shared" si="845"/>
        <v>0</v>
      </c>
      <c r="AP160" s="14">
        <f t="shared" si="845"/>
        <v>0</v>
      </c>
      <c r="AQ160" s="14">
        <f t="shared" si="845"/>
        <v>0</v>
      </c>
      <c r="AR160" s="14">
        <f t="shared" si="845"/>
        <v>0</v>
      </c>
      <c r="AS160" s="14">
        <f t="shared" si="845"/>
        <v>0</v>
      </c>
      <c r="AT160" s="14">
        <f t="shared" si="845"/>
        <v>72550.080000000002</v>
      </c>
      <c r="AU160" s="14">
        <f t="shared" si="845"/>
        <v>0</v>
      </c>
      <c r="AV160" s="14">
        <f t="shared" si="845"/>
        <v>72550.080000000002</v>
      </c>
      <c r="AW160" s="14">
        <f t="shared" si="845"/>
        <v>0</v>
      </c>
      <c r="AX160" s="14">
        <f t="shared" si="845"/>
        <v>66519</v>
      </c>
      <c r="AY160" s="43">
        <f t="shared" si="845"/>
        <v>0</v>
      </c>
      <c r="AZ160" s="43">
        <f t="shared" si="845"/>
        <v>66519</v>
      </c>
      <c r="BA160" s="43">
        <f t="shared" si="845"/>
        <v>0</v>
      </c>
      <c r="BB160" s="14">
        <f t="shared" si="845"/>
        <v>0</v>
      </c>
      <c r="BC160" s="14">
        <f t="shared" si="845"/>
        <v>0</v>
      </c>
      <c r="BD160" s="14">
        <f t="shared" si="845"/>
        <v>0</v>
      </c>
      <c r="BE160" s="14">
        <f t="shared" si="845"/>
        <v>0</v>
      </c>
      <c r="BF160" s="14">
        <f t="shared" si="845"/>
        <v>66519</v>
      </c>
      <c r="BG160" s="14">
        <f t="shared" si="845"/>
        <v>0</v>
      </c>
      <c r="BH160" s="14">
        <f t="shared" si="845"/>
        <v>66519</v>
      </c>
      <c r="BI160" s="14">
        <f t="shared" si="845"/>
        <v>0</v>
      </c>
      <c r="BJ160" s="14">
        <f t="shared" si="845"/>
        <v>0</v>
      </c>
      <c r="BK160" s="14">
        <f t="shared" si="845"/>
        <v>0</v>
      </c>
      <c r="BL160" s="14">
        <f t="shared" si="845"/>
        <v>0</v>
      </c>
      <c r="BM160" s="14">
        <f t="shared" si="845"/>
        <v>0</v>
      </c>
      <c r="BN160" s="14">
        <f t="shared" si="845"/>
        <v>66519</v>
      </c>
      <c r="BO160" s="14">
        <f t="shared" si="845"/>
        <v>0</v>
      </c>
      <c r="BP160" s="14">
        <f t="shared" si="845"/>
        <v>66519</v>
      </c>
      <c r="BQ160" s="14">
        <f t="shared" si="845"/>
        <v>0</v>
      </c>
      <c r="BR160" s="14">
        <f t="shared" si="845"/>
        <v>66519</v>
      </c>
      <c r="BS160" s="43">
        <f t="shared" si="845"/>
        <v>0</v>
      </c>
      <c r="BT160" s="43">
        <f t="shared" si="845"/>
        <v>66519</v>
      </c>
      <c r="BU160" s="43">
        <f t="shared" si="845"/>
        <v>0</v>
      </c>
      <c r="BV160" s="14">
        <f t="shared" si="846"/>
        <v>0</v>
      </c>
      <c r="BW160" s="14">
        <f t="shared" si="846"/>
        <v>0</v>
      </c>
      <c r="BX160" s="14">
        <f t="shared" si="846"/>
        <v>0</v>
      </c>
      <c r="BY160" s="14">
        <f t="shared" si="846"/>
        <v>0</v>
      </c>
      <c r="BZ160" s="14">
        <f t="shared" si="846"/>
        <v>66519</v>
      </c>
      <c r="CA160" s="14">
        <f t="shared" si="846"/>
        <v>0</v>
      </c>
      <c r="CB160" s="14">
        <f t="shared" si="846"/>
        <v>66519</v>
      </c>
      <c r="CC160" s="14">
        <f t="shared" si="846"/>
        <v>0</v>
      </c>
      <c r="CD160" s="14">
        <f t="shared" si="846"/>
        <v>0</v>
      </c>
      <c r="CE160" s="14">
        <f t="shared" si="846"/>
        <v>0</v>
      </c>
      <c r="CF160" s="14">
        <f t="shared" si="846"/>
        <v>0</v>
      </c>
      <c r="CG160" s="14">
        <f t="shared" si="846"/>
        <v>0</v>
      </c>
      <c r="CH160" s="14">
        <f t="shared" si="846"/>
        <v>66519</v>
      </c>
      <c r="CI160" s="14">
        <f t="shared" si="846"/>
        <v>0</v>
      </c>
      <c r="CJ160" s="14">
        <f t="shared" si="846"/>
        <v>66519</v>
      </c>
      <c r="CK160" s="14">
        <f t="shared" si="846"/>
        <v>0</v>
      </c>
    </row>
    <row r="161" spans="1:89" s="16" customFormat="1" hidden="1" x14ac:dyDescent="0.25">
      <c r="A161" s="116" t="s">
        <v>59</v>
      </c>
      <c r="B161" s="116"/>
      <c r="C161" s="116"/>
      <c r="D161" s="116"/>
      <c r="E161" s="37">
        <v>851</v>
      </c>
      <c r="F161" s="3" t="s">
        <v>30</v>
      </c>
      <c r="G161" s="3" t="s">
        <v>11</v>
      </c>
      <c r="H161" s="3" t="s">
        <v>325</v>
      </c>
      <c r="I161" s="2" t="s">
        <v>60</v>
      </c>
      <c r="J161" s="43"/>
      <c r="K161" s="43"/>
      <c r="L161" s="43">
        <f>J161</f>
        <v>0</v>
      </c>
      <c r="M161" s="43"/>
      <c r="N161" s="14">
        <v>0</v>
      </c>
      <c r="O161" s="14">
        <v>0</v>
      </c>
      <c r="P161" s="77"/>
      <c r="Q161" s="77"/>
      <c r="R161" s="14" t="e">
        <f>#REF!-V161</f>
        <v>#REF!</v>
      </c>
      <c r="S161" s="36" t="e">
        <f>#REF!-W161</f>
        <v>#REF!</v>
      </c>
      <c r="T161" s="36" t="e">
        <f>#REF!-X161</f>
        <v>#REF!</v>
      </c>
      <c r="U161" s="36" t="e">
        <f>#REF!-Y161</f>
        <v>#REF!</v>
      </c>
      <c r="V161" s="14">
        <v>66519</v>
      </c>
      <c r="W161" s="43"/>
      <c r="X161" s="43">
        <f>V161</f>
        <v>66519</v>
      </c>
      <c r="Y161" s="43"/>
      <c r="Z161" s="14">
        <v>6031.08</v>
      </c>
      <c r="AA161" s="43"/>
      <c r="AB161" s="43">
        <f>Z161</f>
        <v>6031.08</v>
      </c>
      <c r="AC161" s="43"/>
      <c r="AD161" s="14">
        <f>V161+Z161</f>
        <v>72550.080000000002</v>
      </c>
      <c r="AE161" s="77">
        <f>W161+AA161</f>
        <v>0</v>
      </c>
      <c r="AF161" s="77">
        <f>X161+AB161</f>
        <v>72550.080000000002</v>
      </c>
      <c r="AG161" s="77">
        <f>Y161+AC161</f>
        <v>0</v>
      </c>
      <c r="AH161" s="14"/>
      <c r="AI161" s="43"/>
      <c r="AJ161" s="43">
        <f>AH161</f>
        <v>0</v>
      </c>
      <c r="AK161" s="43"/>
      <c r="AL161" s="14">
        <f>AD161+AH161</f>
        <v>72550.080000000002</v>
      </c>
      <c r="AM161" s="77">
        <f>AE161+AI161</f>
        <v>0</v>
      </c>
      <c r="AN161" s="77">
        <f>AF161+AJ161</f>
        <v>72550.080000000002</v>
      </c>
      <c r="AO161" s="77">
        <f>AG161+AK161</f>
        <v>0</v>
      </c>
      <c r="AP161" s="14"/>
      <c r="AQ161" s="43"/>
      <c r="AR161" s="43">
        <f>AP161</f>
        <v>0</v>
      </c>
      <c r="AS161" s="43"/>
      <c r="AT161" s="14">
        <f>AL161+AP161</f>
        <v>72550.080000000002</v>
      </c>
      <c r="AU161" s="77">
        <f>AM161+AQ161</f>
        <v>0</v>
      </c>
      <c r="AV161" s="77">
        <f>AN161+AR161</f>
        <v>72550.080000000002</v>
      </c>
      <c r="AW161" s="77">
        <f>AO161+AS161</f>
        <v>0</v>
      </c>
      <c r="AX161" s="14">
        <v>66519</v>
      </c>
      <c r="AY161" s="43"/>
      <c r="AZ161" s="43">
        <f>AX161</f>
        <v>66519</v>
      </c>
      <c r="BA161" s="43"/>
      <c r="BB161" s="43"/>
      <c r="BC161" s="43"/>
      <c r="BD161" s="43">
        <f>BB161</f>
        <v>0</v>
      </c>
      <c r="BE161" s="43"/>
      <c r="BF161" s="14">
        <f t="shared" ref="BF161" si="847">AX161+BB161</f>
        <v>66519</v>
      </c>
      <c r="BG161" s="77">
        <f t="shared" ref="BG161" si="848">AY161+BC161</f>
        <v>0</v>
      </c>
      <c r="BH161" s="77">
        <f t="shared" ref="BH161" si="849">AZ161+BD161</f>
        <v>66519</v>
      </c>
      <c r="BI161" s="77">
        <f t="shared" ref="BI161" si="850">BA161+BE161</f>
        <v>0</v>
      </c>
      <c r="BJ161" s="43"/>
      <c r="BK161" s="43"/>
      <c r="BL161" s="43">
        <f>BJ161</f>
        <v>0</v>
      </c>
      <c r="BM161" s="43"/>
      <c r="BN161" s="14">
        <f t="shared" ref="BN161" si="851">BF161+BJ161</f>
        <v>66519</v>
      </c>
      <c r="BO161" s="77">
        <f t="shared" ref="BO161" si="852">BG161+BK161</f>
        <v>0</v>
      </c>
      <c r="BP161" s="77">
        <f t="shared" ref="BP161" si="853">BH161+BL161</f>
        <v>66519</v>
      </c>
      <c r="BQ161" s="77">
        <f t="shared" ref="BQ161" si="854">BI161+BM161</f>
        <v>0</v>
      </c>
      <c r="BR161" s="14">
        <v>66519</v>
      </c>
      <c r="BS161" s="43"/>
      <c r="BT161" s="43">
        <f>BR161</f>
        <v>66519</v>
      </c>
      <c r="BU161" s="43"/>
      <c r="BV161" s="43"/>
      <c r="BW161" s="43"/>
      <c r="BX161" s="43">
        <f>BV161</f>
        <v>0</v>
      </c>
      <c r="BY161" s="43"/>
      <c r="BZ161" s="14">
        <f t="shared" ref="BZ161" si="855">BR161+BV161</f>
        <v>66519</v>
      </c>
      <c r="CA161" s="77">
        <f t="shared" ref="CA161" si="856">BS161+BW161</f>
        <v>0</v>
      </c>
      <c r="CB161" s="77">
        <f t="shared" ref="CB161" si="857">BT161+BX161</f>
        <v>66519</v>
      </c>
      <c r="CC161" s="77">
        <f t="shared" ref="CC161" si="858">BU161+BY161</f>
        <v>0</v>
      </c>
      <c r="CD161" s="43"/>
      <c r="CE161" s="43"/>
      <c r="CF161" s="43">
        <f>CD161</f>
        <v>0</v>
      </c>
      <c r="CG161" s="43"/>
      <c r="CH161" s="14">
        <f t="shared" ref="CH161" si="859">BZ161+CD161</f>
        <v>66519</v>
      </c>
      <c r="CI161" s="77">
        <f t="shared" ref="CI161" si="860">CA161+CE161</f>
        <v>0</v>
      </c>
      <c r="CJ161" s="77">
        <f t="shared" ref="CJ161" si="861">CB161+CF161</f>
        <v>66519</v>
      </c>
      <c r="CK161" s="77">
        <f t="shared" ref="CK161" si="862">CC161+CG161</f>
        <v>0</v>
      </c>
    </row>
    <row r="162" spans="1:89" s="16" customFormat="1" hidden="1" x14ac:dyDescent="0.25">
      <c r="A162" s="114" t="s">
        <v>68</v>
      </c>
      <c r="B162" s="116"/>
      <c r="C162" s="116"/>
      <c r="D162" s="18"/>
      <c r="E162" s="37">
        <v>851</v>
      </c>
      <c r="F162" s="3" t="s">
        <v>30</v>
      </c>
      <c r="G162" s="3" t="s">
        <v>43</v>
      </c>
      <c r="H162" s="3" t="s">
        <v>46</v>
      </c>
      <c r="I162" s="2"/>
      <c r="J162" s="14">
        <f t="shared" ref="J162:M162" si="863">J163+J166+J169</f>
        <v>0</v>
      </c>
      <c r="K162" s="14">
        <f t="shared" si="863"/>
        <v>0</v>
      </c>
      <c r="L162" s="14">
        <f t="shared" si="863"/>
        <v>0</v>
      </c>
      <c r="M162" s="14">
        <f t="shared" si="863"/>
        <v>0</v>
      </c>
      <c r="N162" s="14">
        <v>0</v>
      </c>
      <c r="O162" s="14">
        <v>0</v>
      </c>
      <c r="P162" s="60"/>
      <c r="Q162" s="60"/>
      <c r="R162" s="14" t="e">
        <f>#REF!-V162</f>
        <v>#REF!</v>
      </c>
      <c r="S162" s="36" t="e">
        <f>#REF!-W162</f>
        <v>#REF!</v>
      </c>
      <c r="T162" s="36" t="e">
        <f>#REF!-X162</f>
        <v>#REF!</v>
      </c>
      <c r="U162" s="36" t="e">
        <f>#REF!-Y162</f>
        <v>#REF!</v>
      </c>
      <c r="V162" s="60">
        <f>V163+V166+V169</f>
        <v>86962.31</v>
      </c>
      <c r="W162" s="106">
        <f t="shared" ref="W162:CC162" si="864">W163+W166+W169</f>
        <v>0</v>
      </c>
      <c r="X162" s="106">
        <f t="shared" si="864"/>
        <v>86962.31</v>
      </c>
      <c r="Y162" s="106">
        <f t="shared" si="864"/>
        <v>0</v>
      </c>
      <c r="Z162" s="60">
        <f t="shared" si="864"/>
        <v>8649860</v>
      </c>
      <c r="AA162" s="60">
        <f t="shared" si="864"/>
        <v>6014671</v>
      </c>
      <c r="AB162" s="60">
        <f t="shared" si="864"/>
        <v>2635189</v>
      </c>
      <c r="AC162" s="60">
        <f t="shared" si="864"/>
        <v>0</v>
      </c>
      <c r="AD162" s="60">
        <f t="shared" si="864"/>
        <v>8736822.3100000005</v>
      </c>
      <c r="AE162" s="60">
        <f t="shared" si="864"/>
        <v>6014671</v>
      </c>
      <c r="AF162" s="60">
        <f t="shared" si="864"/>
        <v>2722151.31</v>
      </c>
      <c r="AG162" s="60">
        <f t="shared" si="864"/>
        <v>0</v>
      </c>
      <c r="AH162" s="60">
        <f t="shared" ref="AH162:AO162" si="865">AH163+AH166+AH169</f>
        <v>-8049490</v>
      </c>
      <c r="AI162" s="60">
        <f t="shared" si="865"/>
        <v>-6014671</v>
      </c>
      <c r="AJ162" s="60">
        <f t="shared" si="865"/>
        <v>-2034819</v>
      </c>
      <c r="AK162" s="60">
        <f t="shared" si="865"/>
        <v>0</v>
      </c>
      <c r="AL162" s="60">
        <f t="shared" si="865"/>
        <v>687332.31</v>
      </c>
      <c r="AM162" s="60">
        <f t="shared" si="865"/>
        <v>0</v>
      </c>
      <c r="AN162" s="60">
        <f t="shared" si="865"/>
        <v>687332.31</v>
      </c>
      <c r="AO162" s="60">
        <f t="shared" si="865"/>
        <v>0</v>
      </c>
      <c r="AP162" s="60">
        <f t="shared" ref="AP162:AW162" si="866">AP163+AP166+AP169</f>
        <v>0</v>
      </c>
      <c r="AQ162" s="60">
        <f t="shared" si="866"/>
        <v>0</v>
      </c>
      <c r="AR162" s="60">
        <f t="shared" si="866"/>
        <v>0</v>
      </c>
      <c r="AS162" s="60">
        <f t="shared" si="866"/>
        <v>0</v>
      </c>
      <c r="AT162" s="60">
        <f t="shared" si="866"/>
        <v>687332.31</v>
      </c>
      <c r="AU162" s="60">
        <f t="shared" si="866"/>
        <v>0</v>
      </c>
      <c r="AV162" s="60">
        <f t="shared" si="866"/>
        <v>687332.31</v>
      </c>
      <c r="AW162" s="60">
        <f t="shared" si="866"/>
        <v>0</v>
      </c>
      <c r="AX162" s="60">
        <f t="shared" si="864"/>
        <v>0</v>
      </c>
      <c r="AY162" s="60">
        <f t="shared" si="864"/>
        <v>0</v>
      </c>
      <c r="AZ162" s="60">
        <f t="shared" si="864"/>
        <v>0</v>
      </c>
      <c r="BA162" s="60">
        <f t="shared" si="864"/>
        <v>0</v>
      </c>
      <c r="BB162" s="60">
        <f t="shared" si="864"/>
        <v>0</v>
      </c>
      <c r="BC162" s="60">
        <f t="shared" si="864"/>
        <v>0</v>
      </c>
      <c r="BD162" s="60">
        <f t="shared" si="864"/>
        <v>0</v>
      </c>
      <c r="BE162" s="60">
        <f t="shared" si="864"/>
        <v>0</v>
      </c>
      <c r="BF162" s="60">
        <f t="shared" si="864"/>
        <v>0</v>
      </c>
      <c r="BG162" s="60">
        <f t="shared" si="864"/>
        <v>0</v>
      </c>
      <c r="BH162" s="60">
        <f t="shared" si="864"/>
        <v>0</v>
      </c>
      <c r="BI162" s="60">
        <f t="shared" si="864"/>
        <v>0</v>
      </c>
      <c r="BJ162" s="60">
        <f t="shared" ref="BJ162:BQ162" si="867">BJ163+BJ166+BJ169</f>
        <v>0</v>
      </c>
      <c r="BK162" s="60">
        <f t="shared" si="867"/>
        <v>0</v>
      </c>
      <c r="BL162" s="60">
        <f t="shared" si="867"/>
        <v>0</v>
      </c>
      <c r="BM162" s="60">
        <f t="shared" si="867"/>
        <v>0</v>
      </c>
      <c r="BN162" s="60">
        <f t="shared" si="867"/>
        <v>0</v>
      </c>
      <c r="BO162" s="60">
        <f t="shared" si="867"/>
        <v>0</v>
      </c>
      <c r="BP162" s="60">
        <f t="shared" si="867"/>
        <v>0</v>
      </c>
      <c r="BQ162" s="60">
        <f t="shared" si="867"/>
        <v>0</v>
      </c>
      <c r="BR162" s="60">
        <f t="shared" si="864"/>
        <v>0</v>
      </c>
      <c r="BS162" s="60">
        <f t="shared" si="864"/>
        <v>0</v>
      </c>
      <c r="BT162" s="60">
        <f t="shared" si="864"/>
        <v>0</v>
      </c>
      <c r="BU162" s="60">
        <f t="shared" si="864"/>
        <v>0</v>
      </c>
      <c r="BV162" s="60">
        <f t="shared" si="864"/>
        <v>0</v>
      </c>
      <c r="BW162" s="60">
        <f t="shared" si="864"/>
        <v>0</v>
      </c>
      <c r="BX162" s="60">
        <f t="shared" si="864"/>
        <v>0</v>
      </c>
      <c r="BY162" s="60">
        <f t="shared" si="864"/>
        <v>0</v>
      </c>
      <c r="BZ162" s="60">
        <f t="shared" si="864"/>
        <v>0</v>
      </c>
      <c r="CA162" s="60">
        <f t="shared" si="864"/>
        <v>0</v>
      </c>
      <c r="CB162" s="60">
        <f t="shared" si="864"/>
        <v>0</v>
      </c>
      <c r="CC162" s="60">
        <f t="shared" si="864"/>
        <v>0</v>
      </c>
      <c r="CD162" s="60">
        <f t="shared" ref="CD162:CK162" si="868">CD163+CD166+CD169</f>
        <v>0</v>
      </c>
      <c r="CE162" s="60">
        <f t="shared" si="868"/>
        <v>0</v>
      </c>
      <c r="CF162" s="60">
        <f t="shared" si="868"/>
        <v>0</v>
      </c>
      <c r="CG162" s="60">
        <f t="shared" si="868"/>
        <v>0</v>
      </c>
      <c r="CH162" s="60">
        <f t="shared" si="868"/>
        <v>0</v>
      </c>
      <c r="CI162" s="60">
        <f t="shared" si="868"/>
        <v>0</v>
      </c>
      <c r="CJ162" s="60">
        <f t="shared" si="868"/>
        <v>0</v>
      </c>
      <c r="CK162" s="60">
        <f t="shared" si="868"/>
        <v>0</v>
      </c>
    </row>
    <row r="163" spans="1:89" ht="30" hidden="1" x14ac:dyDescent="0.25">
      <c r="A163" s="114" t="s">
        <v>73</v>
      </c>
      <c r="B163" s="116"/>
      <c r="C163" s="116"/>
      <c r="D163" s="18"/>
      <c r="E163" s="37">
        <v>851</v>
      </c>
      <c r="F163" s="3" t="s">
        <v>30</v>
      </c>
      <c r="G163" s="3" t="s">
        <v>43</v>
      </c>
      <c r="H163" s="3" t="s">
        <v>326</v>
      </c>
      <c r="I163" s="2"/>
      <c r="J163" s="14">
        <f t="shared" ref="J163:M164" si="869">J164</f>
        <v>0</v>
      </c>
      <c r="K163" s="14">
        <f t="shared" si="869"/>
        <v>0</v>
      </c>
      <c r="L163" s="14">
        <f t="shared" si="869"/>
        <v>0</v>
      </c>
      <c r="M163" s="14">
        <f t="shared" si="869"/>
        <v>0</v>
      </c>
      <c r="N163" s="14">
        <v>0</v>
      </c>
      <c r="O163" s="14">
        <v>0</v>
      </c>
      <c r="P163" s="14"/>
      <c r="Q163" s="14"/>
      <c r="R163" s="14" t="e">
        <f>#REF!-V163</f>
        <v>#REF!</v>
      </c>
      <c r="S163" s="36" t="e">
        <f>#REF!-W163</f>
        <v>#REF!</v>
      </c>
      <c r="T163" s="36" t="e">
        <f>#REF!-X163</f>
        <v>#REF!</v>
      </c>
      <c r="U163" s="36" t="e">
        <f>#REF!-Y163</f>
        <v>#REF!</v>
      </c>
      <c r="V163" s="14">
        <f t="shared" ref="V163:BV164" si="870">V164</f>
        <v>0</v>
      </c>
      <c r="W163" s="43">
        <f t="shared" si="870"/>
        <v>0</v>
      </c>
      <c r="X163" s="43">
        <f t="shared" si="870"/>
        <v>0</v>
      </c>
      <c r="Y163" s="43">
        <f t="shared" si="870"/>
        <v>0</v>
      </c>
      <c r="Z163" s="14">
        <f t="shared" si="870"/>
        <v>600370</v>
      </c>
      <c r="AA163" s="14">
        <f t="shared" si="870"/>
        <v>0</v>
      </c>
      <c r="AB163" s="14">
        <f t="shared" si="870"/>
        <v>600370</v>
      </c>
      <c r="AC163" s="14">
        <f t="shared" si="870"/>
        <v>0</v>
      </c>
      <c r="AD163" s="14">
        <f t="shared" si="870"/>
        <v>600370</v>
      </c>
      <c r="AE163" s="14">
        <f t="shared" si="870"/>
        <v>0</v>
      </c>
      <c r="AF163" s="14">
        <f t="shared" si="870"/>
        <v>600370</v>
      </c>
      <c r="AG163" s="14">
        <f t="shared" si="870"/>
        <v>0</v>
      </c>
      <c r="AH163" s="14">
        <f t="shared" si="870"/>
        <v>0</v>
      </c>
      <c r="AI163" s="14">
        <f t="shared" si="870"/>
        <v>0</v>
      </c>
      <c r="AJ163" s="14">
        <f t="shared" si="870"/>
        <v>0</v>
      </c>
      <c r="AK163" s="14">
        <f t="shared" si="870"/>
        <v>0</v>
      </c>
      <c r="AL163" s="14">
        <f t="shared" si="870"/>
        <v>600370</v>
      </c>
      <c r="AM163" s="14">
        <f t="shared" si="870"/>
        <v>0</v>
      </c>
      <c r="AN163" s="14">
        <f t="shared" si="870"/>
        <v>600370</v>
      </c>
      <c r="AO163" s="14">
        <f t="shared" si="870"/>
        <v>0</v>
      </c>
      <c r="AP163" s="14">
        <f t="shared" si="870"/>
        <v>0</v>
      </c>
      <c r="AQ163" s="14">
        <f t="shared" si="870"/>
        <v>0</v>
      </c>
      <c r="AR163" s="14">
        <f t="shared" si="870"/>
        <v>0</v>
      </c>
      <c r="AS163" s="14">
        <f t="shared" si="870"/>
        <v>0</v>
      </c>
      <c r="AT163" s="14">
        <f t="shared" si="870"/>
        <v>600370</v>
      </c>
      <c r="AU163" s="14">
        <f t="shared" si="870"/>
        <v>0</v>
      </c>
      <c r="AV163" s="14">
        <f t="shared" si="870"/>
        <v>600370</v>
      </c>
      <c r="AW163" s="14">
        <f t="shared" si="870"/>
        <v>0</v>
      </c>
      <c r="AX163" s="14">
        <f t="shared" si="870"/>
        <v>0</v>
      </c>
      <c r="AY163" s="43">
        <f t="shared" si="870"/>
        <v>0</v>
      </c>
      <c r="AZ163" s="43">
        <f t="shared" si="870"/>
        <v>0</v>
      </c>
      <c r="BA163" s="43">
        <f t="shared" si="870"/>
        <v>0</v>
      </c>
      <c r="BB163" s="14">
        <f t="shared" si="870"/>
        <v>0</v>
      </c>
      <c r="BC163" s="14">
        <f t="shared" si="870"/>
        <v>0</v>
      </c>
      <c r="BD163" s="14">
        <f t="shared" si="870"/>
        <v>0</v>
      </c>
      <c r="BE163" s="14">
        <f t="shared" si="870"/>
        <v>0</v>
      </c>
      <c r="BF163" s="14">
        <f t="shared" si="870"/>
        <v>0</v>
      </c>
      <c r="BG163" s="14">
        <f t="shared" si="870"/>
        <v>0</v>
      </c>
      <c r="BH163" s="14">
        <f t="shared" si="870"/>
        <v>0</v>
      </c>
      <c r="BI163" s="14">
        <f t="shared" si="870"/>
        <v>0</v>
      </c>
      <c r="BJ163" s="14">
        <f t="shared" si="870"/>
        <v>0</v>
      </c>
      <c r="BK163" s="14">
        <f t="shared" si="870"/>
        <v>0</v>
      </c>
      <c r="BL163" s="14">
        <f t="shared" si="870"/>
        <v>0</v>
      </c>
      <c r="BM163" s="14">
        <f t="shared" si="870"/>
        <v>0</v>
      </c>
      <c r="BN163" s="14">
        <f t="shared" si="870"/>
        <v>0</v>
      </c>
      <c r="BO163" s="14">
        <f t="shared" si="870"/>
        <v>0</v>
      </c>
      <c r="BP163" s="14">
        <f t="shared" si="870"/>
        <v>0</v>
      </c>
      <c r="BQ163" s="14">
        <f t="shared" si="870"/>
        <v>0</v>
      </c>
      <c r="BR163" s="14">
        <f t="shared" si="870"/>
        <v>0</v>
      </c>
      <c r="BS163" s="43">
        <f t="shared" si="870"/>
        <v>0</v>
      </c>
      <c r="BT163" s="43">
        <f t="shared" si="870"/>
        <v>0</v>
      </c>
      <c r="BU163" s="43">
        <f t="shared" si="870"/>
        <v>0</v>
      </c>
      <c r="BV163" s="14">
        <f t="shared" si="870"/>
        <v>0</v>
      </c>
      <c r="BW163" s="14">
        <f t="shared" ref="BV163:CK164" si="871">BW164</f>
        <v>0</v>
      </c>
      <c r="BX163" s="14">
        <f t="shared" si="871"/>
        <v>0</v>
      </c>
      <c r="BY163" s="14">
        <f t="shared" si="871"/>
        <v>0</v>
      </c>
      <c r="BZ163" s="14">
        <f t="shared" si="871"/>
        <v>0</v>
      </c>
      <c r="CA163" s="14">
        <f t="shared" si="871"/>
        <v>0</v>
      </c>
      <c r="CB163" s="14">
        <f t="shared" si="871"/>
        <v>0</v>
      </c>
      <c r="CC163" s="14">
        <f t="shared" si="871"/>
        <v>0</v>
      </c>
      <c r="CD163" s="14">
        <f t="shared" si="871"/>
        <v>0</v>
      </c>
      <c r="CE163" s="14">
        <f t="shared" si="871"/>
        <v>0</v>
      </c>
      <c r="CF163" s="14">
        <f t="shared" si="871"/>
        <v>0</v>
      </c>
      <c r="CG163" s="14">
        <f t="shared" si="871"/>
        <v>0</v>
      </c>
      <c r="CH163" s="14">
        <f t="shared" si="871"/>
        <v>0</v>
      </c>
      <c r="CI163" s="14">
        <f t="shared" si="871"/>
        <v>0</v>
      </c>
      <c r="CJ163" s="14">
        <f t="shared" si="871"/>
        <v>0</v>
      </c>
      <c r="CK163" s="14">
        <f t="shared" si="871"/>
        <v>0</v>
      </c>
    </row>
    <row r="164" spans="1:89" ht="30" hidden="1" x14ac:dyDescent="0.25">
      <c r="A164" s="116" t="s">
        <v>69</v>
      </c>
      <c r="B164" s="116"/>
      <c r="C164" s="116"/>
      <c r="D164" s="18"/>
      <c r="E164" s="37">
        <v>851</v>
      </c>
      <c r="F164" s="3" t="s">
        <v>30</v>
      </c>
      <c r="G164" s="3" t="s">
        <v>43</v>
      </c>
      <c r="H164" s="3" t="s">
        <v>326</v>
      </c>
      <c r="I164" s="2" t="s">
        <v>70</v>
      </c>
      <c r="J164" s="14">
        <f t="shared" si="869"/>
        <v>0</v>
      </c>
      <c r="K164" s="14">
        <f t="shared" si="869"/>
        <v>0</v>
      </c>
      <c r="L164" s="14">
        <f t="shared" si="869"/>
        <v>0</v>
      </c>
      <c r="M164" s="14">
        <f t="shared" si="869"/>
        <v>0</v>
      </c>
      <c r="N164" s="14">
        <v>0</v>
      </c>
      <c r="O164" s="14">
        <v>0</v>
      </c>
      <c r="P164" s="14"/>
      <c r="Q164" s="14"/>
      <c r="R164" s="14" t="e">
        <f>#REF!-V164</f>
        <v>#REF!</v>
      </c>
      <c r="S164" s="36" t="e">
        <f>#REF!-W164</f>
        <v>#REF!</v>
      </c>
      <c r="T164" s="36" t="e">
        <f>#REF!-X164</f>
        <v>#REF!</v>
      </c>
      <c r="U164" s="36" t="e">
        <f>#REF!-Y164</f>
        <v>#REF!</v>
      </c>
      <c r="V164" s="14">
        <f t="shared" si="870"/>
        <v>0</v>
      </c>
      <c r="W164" s="43">
        <f t="shared" si="870"/>
        <v>0</v>
      </c>
      <c r="X164" s="43">
        <f t="shared" si="870"/>
        <v>0</v>
      </c>
      <c r="Y164" s="43">
        <f t="shared" si="870"/>
        <v>0</v>
      </c>
      <c r="Z164" s="14">
        <f t="shared" si="870"/>
        <v>600370</v>
      </c>
      <c r="AA164" s="14">
        <f t="shared" si="870"/>
        <v>0</v>
      </c>
      <c r="AB164" s="14">
        <f t="shared" si="870"/>
        <v>600370</v>
      </c>
      <c r="AC164" s="14">
        <f t="shared" si="870"/>
        <v>0</v>
      </c>
      <c r="AD164" s="14">
        <f t="shared" si="870"/>
        <v>600370</v>
      </c>
      <c r="AE164" s="14">
        <f t="shared" si="870"/>
        <v>0</v>
      </c>
      <c r="AF164" s="14">
        <f t="shared" si="870"/>
        <v>600370</v>
      </c>
      <c r="AG164" s="14">
        <f t="shared" si="870"/>
        <v>0</v>
      </c>
      <c r="AH164" s="14">
        <f t="shared" si="870"/>
        <v>0</v>
      </c>
      <c r="AI164" s="14">
        <f t="shared" si="870"/>
        <v>0</v>
      </c>
      <c r="AJ164" s="14">
        <f t="shared" si="870"/>
        <v>0</v>
      </c>
      <c r="AK164" s="14">
        <f t="shared" si="870"/>
        <v>0</v>
      </c>
      <c r="AL164" s="14">
        <f t="shared" si="870"/>
        <v>600370</v>
      </c>
      <c r="AM164" s="14">
        <f t="shared" si="870"/>
        <v>0</v>
      </c>
      <c r="AN164" s="14">
        <f t="shared" si="870"/>
        <v>600370</v>
      </c>
      <c r="AO164" s="14">
        <f t="shared" si="870"/>
        <v>0</v>
      </c>
      <c r="AP164" s="14">
        <f t="shared" si="870"/>
        <v>0</v>
      </c>
      <c r="AQ164" s="14">
        <f t="shared" si="870"/>
        <v>0</v>
      </c>
      <c r="AR164" s="14">
        <f t="shared" si="870"/>
        <v>0</v>
      </c>
      <c r="AS164" s="14">
        <f t="shared" si="870"/>
        <v>0</v>
      </c>
      <c r="AT164" s="14">
        <f t="shared" si="870"/>
        <v>600370</v>
      </c>
      <c r="AU164" s="14">
        <f t="shared" si="870"/>
        <v>0</v>
      </c>
      <c r="AV164" s="14">
        <f t="shared" si="870"/>
        <v>600370</v>
      </c>
      <c r="AW164" s="14">
        <f t="shared" si="870"/>
        <v>0</v>
      </c>
      <c r="AX164" s="14">
        <f t="shared" si="870"/>
        <v>0</v>
      </c>
      <c r="AY164" s="43">
        <f t="shared" si="870"/>
        <v>0</v>
      </c>
      <c r="AZ164" s="43">
        <f t="shared" si="870"/>
        <v>0</v>
      </c>
      <c r="BA164" s="43">
        <f t="shared" si="870"/>
        <v>0</v>
      </c>
      <c r="BB164" s="14">
        <f t="shared" si="870"/>
        <v>0</v>
      </c>
      <c r="BC164" s="14">
        <f t="shared" si="870"/>
        <v>0</v>
      </c>
      <c r="BD164" s="14">
        <f t="shared" si="870"/>
        <v>0</v>
      </c>
      <c r="BE164" s="14">
        <f t="shared" si="870"/>
        <v>0</v>
      </c>
      <c r="BF164" s="14">
        <f t="shared" si="870"/>
        <v>0</v>
      </c>
      <c r="BG164" s="14">
        <f t="shared" si="870"/>
        <v>0</v>
      </c>
      <c r="BH164" s="14">
        <f t="shared" si="870"/>
        <v>0</v>
      </c>
      <c r="BI164" s="14">
        <f t="shared" si="870"/>
        <v>0</v>
      </c>
      <c r="BJ164" s="14">
        <f t="shared" si="870"/>
        <v>0</v>
      </c>
      <c r="BK164" s="14">
        <f t="shared" si="870"/>
        <v>0</v>
      </c>
      <c r="BL164" s="14">
        <f t="shared" si="870"/>
        <v>0</v>
      </c>
      <c r="BM164" s="14">
        <f t="shared" si="870"/>
        <v>0</v>
      </c>
      <c r="BN164" s="14">
        <f t="shared" si="870"/>
        <v>0</v>
      </c>
      <c r="BO164" s="14">
        <f t="shared" si="870"/>
        <v>0</v>
      </c>
      <c r="BP164" s="14">
        <f t="shared" si="870"/>
        <v>0</v>
      </c>
      <c r="BQ164" s="14">
        <f t="shared" si="870"/>
        <v>0</v>
      </c>
      <c r="BR164" s="14">
        <f t="shared" si="870"/>
        <v>0</v>
      </c>
      <c r="BS164" s="43">
        <f t="shared" si="870"/>
        <v>0</v>
      </c>
      <c r="BT164" s="43">
        <f t="shared" si="870"/>
        <v>0</v>
      </c>
      <c r="BU164" s="43">
        <f t="shared" si="870"/>
        <v>0</v>
      </c>
      <c r="BV164" s="14">
        <f t="shared" si="871"/>
        <v>0</v>
      </c>
      <c r="BW164" s="14">
        <f t="shared" si="871"/>
        <v>0</v>
      </c>
      <c r="BX164" s="14">
        <f t="shared" si="871"/>
        <v>0</v>
      </c>
      <c r="BY164" s="14">
        <f t="shared" si="871"/>
        <v>0</v>
      </c>
      <c r="BZ164" s="14">
        <f t="shared" si="871"/>
        <v>0</v>
      </c>
      <c r="CA164" s="14">
        <f t="shared" si="871"/>
        <v>0</v>
      </c>
      <c r="CB164" s="14">
        <f t="shared" si="871"/>
        <v>0</v>
      </c>
      <c r="CC164" s="14">
        <f t="shared" si="871"/>
        <v>0</v>
      </c>
      <c r="CD164" s="14">
        <f t="shared" si="871"/>
        <v>0</v>
      </c>
      <c r="CE164" s="14">
        <f t="shared" si="871"/>
        <v>0</v>
      </c>
      <c r="CF164" s="14">
        <f t="shared" si="871"/>
        <v>0</v>
      </c>
      <c r="CG164" s="14">
        <f t="shared" si="871"/>
        <v>0</v>
      </c>
      <c r="CH164" s="14">
        <f t="shared" si="871"/>
        <v>0</v>
      </c>
      <c r="CI164" s="14">
        <f t="shared" si="871"/>
        <v>0</v>
      </c>
      <c r="CJ164" s="14">
        <f t="shared" si="871"/>
        <v>0</v>
      </c>
      <c r="CK164" s="14">
        <f t="shared" si="871"/>
        <v>0</v>
      </c>
    </row>
    <row r="165" spans="1:89" hidden="1" x14ac:dyDescent="0.25">
      <c r="A165" s="116" t="s">
        <v>71</v>
      </c>
      <c r="B165" s="116"/>
      <c r="C165" s="116"/>
      <c r="D165" s="18"/>
      <c r="E165" s="37">
        <v>851</v>
      </c>
      <c r="F165" s="3" t="s">
        <v>30</v>
      </c>
      <c r="G165" s="3" t="s">
        <v>43</v>
      </c>
      <c r="H165" s="3" t="s">
        <v>326</v>
      </c>
      <c r="I165" s="2" t="s">
        <v>72</v>
      </c>
      <c r="J165" s="43"/>
      <c r="K165" s="43"/>
      <c r="L165" s="43">
        <f>J165</f>
        <v>0</v>
      </c>
      <c r="M165" s="43"/>
      <c r="N165" s="14">
        <v>0</v>
      </c>
      <c r="O165" s="14">
        <v>0</v>
      </c>
      <c r="P165" s="77"/>
      <c r="Q165" s="77"/>
      <c r="R165" s="14" t="e">
        <f>#REF!-V165</f>
        <v>#REF!</v>
      </c>
      <c r="S165" s="36" t="e">
        <f>#REF!-W165</f>
        <v>#REF!</v>
      </c>
      <c r="T165" s="36" t="e">
        <f>#REF!-X165</f>
        <v>#REF!</v>
      </c>
      <c r="U165" s="36" t="e">
        <f>#REF!-Y165</f>
        <v>#REF!</v>
      </c>
      <c r="V165" s="14"/>
      <c r="W165" s="43"/>
      <c r="X165" s="43">
        <f>V165</f>
        <v>0</v>
      </c>
      <c r="Y165" s="43"/>
      <c r="Z165" s="14">
        <v>600370</v>
      </c>
      <c r="AA165" s="43"/>
      <c r="AB165" s="43">
        <f>Z165</f>
        <v>600370</v>
      </c>
      <c r="AC165" s="43"/>
      <c r="AD165" s="14">
        <f>V165+Z165</f>
        <v>600370</v>
      </c>
      <c r="AE165" s="77">
        <f>W165+AA165</f>
        <v>0</v>
      </c>
      <c r="AF165" s="77">
        <f>X165+AB165</f>
        <v>600370</v>
      </c>
      <c r="AG165" s="77">
        <f>Y165+AC165</f>
        <v>0</v>
      </c>
      <c r="AH165" s="14"/>
      <c r="AI165" s="43"/>
      <c r="AJ165" s="43">
        <f>AH165</f>
        <v>0</v>
      </c>
      <c r="AK165" s="43"/>
      <c r="AL165" s="14">
        <f>AD165+AH165</f>
        <v>600370</v>
      </c>
      <c r="AM165" s="77">
        <f>AE165+AI165</f>
        <v>0</v>
      </c>
      <c r="AN165" s="77">
        <f>AF165+AJ165</f>
        <v>600370</v>
      </c>
      <c r="AO165" s="77">
        <f>AG165+AK165</f>
        <v>0</v>
      </c>
      <c r="AP165" s="14"/>
      <c r="AQ165" s="43"/>
      <c r="AR165" s="43">
        <f>AP165</f>
        <v>0</v>
      </c>
      <c r="AS165" s="43"/>
      <c r="AT165" s="14">
        <f>AL165+AP165</f>
        <v>600370</v>
      </c>
      <c r="AU165" s="77">
        <f>AM165+AQ165</f>
        <v>0</v>
      </c>
      <c r="AV165" s="77">
        <f>AN165+AR165</f>
        <v>600370</v>
      </c>
      <c r="AW165" s="77">
        <f>AO165+AS165</f>
        <v>0</v>
      </c>
      <c r="AX165" s="14"/>
      <c r="AY165" s="43"/>
      <c r="AZ165" s="43">
        <f>AX165</f>
        <v>0</v>
      </c>
      <c r="BA165" s="43"/>
      <c r="BB165" s="43"/>
      <c r="BC165" s="43"/>
      <c r="BD165" s="43">
        <f>BB165</f>
        <v>0</v>
      </c>
      <c r="BE165" s="43"/>
      <c r="BF165" s="14">
        <f t="shared" ref="BF165" si="872">AX165+BB165</f>
        <v>0</v>
      </c>
      <c r="BG165" s="77">
        <f t="shared" ref="BG165" si="873">AY165+BC165</f>
        <v>0</v>
      </c>
      <c r="BH165" s="77">
        <f t="shared" ref="BH165" si="874">AZ165+BD165</f>
        <v>0</v>
      </c>
      <c r="BI165" s="77">
        <f t="shared" ref="BI165" si="875">BA165+BE165</f>
        <v>0</v>
      </c>
      <c r="BJ165" s="43"/>
      <c r="BK165" s="43"/>
      <c r="BL165" s="43">
        <f>BJ165</f>
        <v>0</v>
      </c>
      <c r="BM165" s="43"/>
      <c r="BN165" s="14">
        <f t="shared" ref="BN165" si="876">BF165+BJ165</f>
        <v>0</v>
      </c>
      <c r="BO165" s="77">
        <f t="shared" ref="BO165" si="877">BG165+BK165</f>
        <v>0</v>
      </c>
      <c r="BP165" s="77">
        <f t="shared" ref="BP165" si="878">BH165+BL165</f>
        <v>0</v>
      </c>
      <c r="BQ165" s="77">
        <f t="shared" ref="BQ165" si="879">BI165+BM165</f>
        <v>0</v>
      </c>
      <c r="BR165" s="14"/>
      <c r="BS165" s="43"/>
      <c r="BT165" s="43">
        <f>BR165</f>
        <v>0</v>
      </c>
      <c r="BU165" s="43"/>
      <c r="BV165" s="43"/>
      <c r="BW165" s="43"/>
      <c r="BX165" s="43">
        <f>BV165</f>
        <v>0</v>
      </c>
      <c r="BY165" s="43"/>
      <c r="BZ165" s="14">
        <f t="shared" ref="BZ165" si="880">BR165+BV165</f>
        <v>0</v>
      </c>
      <c r="CA165" s="77">
        <f t="shared" ref="CA165" si="881">BS165+BW165</f>
        <v>0</v>
      </c>
      <c r="CB165" s="77">
        <f t="shared" ref="CB165" si="882">BT165+BX165</f>
        <v>0</v>
      </c>
      <c r="CC165" s="77">
        <f t="shared" ref="CC165" si="883">BU165+BY165</f>
        <v>0</v>
      </c>
      <c r="CD165" s="43"/>
      <c r="CE165" s="43"/>
      <c r="CF165" s="43">
        <f>CD165</f>
        <v>0</v>
      </c>
      <c r="CG165" s="43"/>
      <c r="CH165" s="14">
        <f t="shared" ref="CH165" si="884">BZ165+CD165</f>
        <v>0</v>
      </c>
      <c r="CI165" s="77">
        <f t="shared" ref="CI165" si="885">CA165+CE165</f>
        <v>0</v>
      </c>
      <c r="CJ165" s="77">
        <f t="shared" ref="CJ165" si="886">CB165+CF165</f>
        <v>0</v>
      </c>
      <c r="CK165" s="77">
        <f t="shared" ref="CK165" si="887">CC165+CG165</f>
        <v>0</v>
      </c>
    </row>
    <row r="166" spans="1:89" hidden="1" x14ac:dyDescent="0.25">
      <c r="A166" s="116" t="s">
        <v>231</v>
      </c>
      <c r="B166" s="116"/>
      <c r="C166" s="116"/>
      <c r="D166" s="18"/>
      <c r="E166" s="37">
        <v>851</v>
      </c>
      <c r="F166" s="3" t="s">
        <v>30</v>
      </c>
      <c r="G166" s="3" t="s">
        <v>43</v>
      </c>
      <c r="H166" s="3" t="s">
        <v>327</v>
      </c>
      <c r="I166" s="2"/>
      <c r="J166" s="14">
        <f t="shared" ref="J166:M170" si="888">J167</f>
        <v>0</v>
      </c>
      <c r="K166" s="14">
        <f t="shared" si="888"/>
        <v>0</v>
      </c>
      <c r="L166" s="14">
        <f t="shared" si="888"/>
        <v>0</v>
      </c>
      <c r="M166" s="14">
        <f t="shared" si="888"/>
        <v>0</v>
      </c>
      <c r="N166" s="14">
        <v>0</v>
      </c>
      <c r="O166" s="14">
        <v>0</v>
      </c>
      <c r="P166" s="14"/>
      <c r="Q166" s="14"/>
      <c r="R166" s="14" t="e">
        <f>#REF!-V166</f>
        <v>#REF!</v>
      </c>
      <c r="S166" s="36" t="e">
        <f>#REF!-W166</f>
        <v>#REF!</v>
      </c>
      <c r="T166" s="36" t="e">
        <f>#REF!-X166</f>
        <v>#REF!</v>
      </c>
      <c r="U166" s="36" t="e">
        <f>#REF!-Y166</f>
        <v>#REF!</v>
      </c>
      <c r="V166" s="14">
        <f t="shared" ref="V166:BV170" si="889">V167</f>
        <v>86962.31</v>
      </c>
      <c r="W166" s="43">
        <f t="shared" si="889"/>
        <v>0</v>
      </c>
      <c r="X166" s="43">
        <f t="shared" si="889"/>
        <v>86962.31</v>
      </c>
      <c r="Y166" s="43">
        <f t="shared" si="889"/>
        <v>0</v>
      </c>
      <c r="Z166" s="14">
        <f t="shared" si="889"/>
        <v>0</v>
      </c>
      <c r="AA166" s="14">
        <f t="shared" si="889"/>
        <v>0</v>
      </c>
      <c r="AB166" s="14">
        <f t="shared" si="889"/>
        <v>0</v>
      </c>
      <c r="AC166" s="14">
        <f t="shared" si="889"/>
        <v>0</v>
      </c>
      <c r="AD166" s="14">
        <f t="shared" si="889"/>
        <v>86962.31</v>
      </c>
      <c r="AE166" s="14">
        <f t="shared" si="889"/>
        <v>0</v>
      </c>
      <c r="AF166" s="14">
        <f t="shared" si="889"/>
        <v>86962.31</v>
      </c>
      <c r="AG166" s="14">
        <f t="shared" si="889"/>
        <v>0</v>
      </c>
      <c r="AH166" s="14">
        <f t="shared" si="889"/>
        <v>0</v>
      </c>
      <c r="AI166" s="14">
        <f t="shared" si="889"/>
        <v>0</v>
      </c>
      <c r="AJ166" s="14">
        <f t="shared" si="889"/>
        <v>0</v>
      </c>
      <c r="AK166" s="14">
        <f t="shared" si="889"/>
        <v>0</v>
      </c>
      <c r="AL166" s="14">
        <f t="shared" si="889"/>
        <v>86962.31</v>
      </c>
      <c r="AM166" s="14">
        <f t="shared" si="889"/>
        <v>0</v>
      </c>
      <c r="AN166" s="14">
        <f t="shared" si="889"/>
        <v>86962.31</v>
      </c>
      <c r="AO166" s="14">
        <f t="shared" si="889"/>
        <v>0</v>
      </c>
      <c r="AP166" s="14">
        <f t="shared" si="889"/>
        <v>0</v>
      </c>
      <c r="AQ166" s="14">
        <f t="shared" si="889"/>
        <v>0</v>
      </c>
      <c r="AR166" s="14">
        <f t="shared" si="889"/>
        <v>0</v>
      </c>
      <c r="AS166" s="14">
        <f t="shared" si="889"/>
        <v>0</v>
      </c>
      <c r="AT166" s="14">
        <f t="shared" si="889"/>
        <v>86962.31</v>
      </c>
      <c r="AU166" s="14">
        <f t="shared" si="889"/>
        <v>0</v>
      </c>
      <c r="AV166" s="14">
        <f t="shared" si="889"/>
        <v>86962.31</v>
      </c>
      <c r="AW166" s="14">
        <f t="shared" si="889"/>
        <v>0</v>
      </c>
      <c r="AX166" s="14">
        <f t="shared" si="889"/>
        <v>0</v>
      </c>
      <c r="AY166" s="43">
        <f t="shared" si="889"/>
        <v>0</v>
      </c>
      <c r="AZ166" s="43">
        <f t="shared" si="889"/>
        <v>0</v>
      </c>
      <c r="BA166" s="43">
        <f t="shared" si="889"/>
        <v>0</v>
      </c>
      <c r="BB166" s="14">
        <f t="shared" si="889"/>
        <v>0</v>
      </c>
      <c r="BC166" s="14">
        <f t="shared" si="889"/>
        <v>0</v>
      </c>
      <c r="BD166" s="14">
        <f t="shared" si="889"/>
        <v>0</v>
      </c>
      <c r="BE166" s="14">
        <f t="shared" si="889"/>
        <v>0</v>
      </c>
      <c r="BF166" s="14">
        <f t="shared" si="889"/>
        <v>0</v>
      </c>
      <c r="BG166" s="14">
        <f t="shared" si="889"/>
        <v>0</v>
      </c>
      <c r="BH166" s="14">
        <f t="shared" si="889"/>
        <v>0</v>
      </c>
      <c r="BI166" s="14">
        <f t="shared" si="889"/>
        <v>0</v>
      </c>
      <c r="BJ166" s="14">
        <f t="shared" si="889"/>
        <v>0</v>
      </c>
      <c r="BK166" s="14">
        <f t="shared" si="889"/>
        <v>0</v>
      </c>
      <c r="BL166" s="14">
        <f t="shared" si="889"/>
        <v>0</v>
      </c>
      <c r="BM166" s="14">
        <f t="shared" si="889"/>
        <v>0</v>
      </c>
      <c r="BN166" s="14">
        <f t="shared" si="889"/>
        <v>0</v>
      </c>
      <c r="BO166" s="14">
        <f t="shared" si="889"/>
        <v>0</v>
      </c>
      <c r="BP166" s="14">
        <f t="shared" si="889"/>
        <v>0</v>
      </c>
      <c r="BQ166" s="14">
        <f t="shared" si="889"/>
        <v>0</v>
      </c>
      <c r="BR166" s="14">
        <f t="shared" si="889"/>
        <v>0</v>
      </c>
      <c r="BS166" s="43">
        <f t="shared" si="889"/>
        <v>0</v>
      </c>
      <c r="BT166" s="43">
        <f t="shared" si="889"/>
        <v>0</v>
      </c>
      <c r="BU166" s="43">
        <f t="shared" si="889"/>
        <v>0</v>
      </c>
      <c r="BV166" s="14">
        <f t="shared" si="889"/>
        <v>0</v>
      </c>
      <c r="BW166" s="14">
        <f t="shared" ref="BV166:CK167" si="890">BW167</f>
        <v>0</v>
      </c>
      <c r="BX166" s="14">
        <f t="shared" si="890"/>
        <v>0</v>
      </c>
      <c r="BY166" s="14">
        <f t="shared" si="890"/>
        <v>0</v>
      </c>
      <c r="BZ166" s="14">
        <f t="shared" si="890"/>
        <v>0</v>
      </c>
      <c r="CA166" s="14">
        <f t="shared" si="890"/>
        <v>0</v>
      </c>
      <c r="CB166" s="14">
        <f t="shared" si="890"/>
        <v>0</v>
      </c>
      <c r="CC166" s="14">
        <f t="shared" si="890"/>
        <v>0</v>
      </c>
      <c r="CD166" s="14">
        <f t="shared" si="890"/>
        <v>0</v>
      </c>
      <c r="CE166" s="14">
        <f t="shared" si="890"/>
        <v>0</v>
      </c>
      <c r="CF166" s="14">
        <f t="shared" si="890"/>
        <v>0</v>
      </c>
      <c r="CG166" s="14">
        <f t="shared" si="890"/>
        <v>0</v>
      </c>
      <c r="CH166" s="14">
        <f t="shared" si="890"/>
        <v>0</v>
      </c>
      <c r="CI166" s="14">
        <f t="shared" si="890"/>
        <v>0</v>
      </c>
      <c r="CJ166" s="14">
        <f t="shared" si="890"/>
        <v>0</v>
      </c>
      <c r="CK166" s="14">
        <f t="shared" si="890"/>
        <v>0</v>
      </c>
    </row>
    <row r="167" spans="1:89" ht="30" hidden="1" x14ac:dyDescent="0.25">
      <c r="A167" s="116" t="s">
        <v>20</v>
      </c>
      <c r="B167" s="116"/>
      <c r="C167" s="116"/>
      <c r="D167" s="18"/>
      <c r="E167" s="37">
        <v>851</v>
      </c>
      <c r="F167" s="3" t="s">
        <v>30</v>
      </c>
      <c r="G167" s="3" t="s">
        <v>43</v>
      </c>
      <c r="H167" s="3" t="s">
        <v>327</v>
      </c>
      <c r="I167" s="2" t="s">
        <v>21</v>
      </c>
      <c r="J167" s="14">
        <f t="shared" si="888"/>
        <v>0</v>
      </c>
      <c r="K167" s="14">
        <f t="shared" si="888"/>
        <v>0</v>
      </c>
      <c r="L167" s="14">
        <f t="shared" si="888"/>
        <v>0</v>
      </c>
      <c r="M167" s="14">
        <f t="shared" si="888"/>
        <v>0</v>
      </c>
      <c r="N167" s="14">
        <v>0</v>
      </c>
      <c r="O167" s="14">
        <v>0</v>
      </c>
      <c r="P167" s="14"/>
      <c r="Q167" s="14"/>
      <c r="R167" s="14" t="e">
        <f>#REF!-V167</f>
        <v>#REF!</v>
      </c>
      <c r="S167" s="36" t="e">
        <f>#REF!-W167</f>
        <v>#REF!</v>
      </c>
      <c r="T167" s="36" t="e">
        <f>#REF!-X167</f>
        <v>#REF!</v>
      </c>
      <c r="U167" s="36" t="e">
        <f>#REF!-Y167</f>
        <v>#REF!</v>
      </c>
      <c r="V167" s="14">
        <f t="shared" si="889"/>
        <v>86962.31</v>
      </c>
      <c r="W167" s="43">
        <f t="shared" si="889"/>
        <v>0</v>
      </c>
      <c r="X167" s="43">
        <f t="shared" si="889"/>
        <v>86962.31</v>
      </c>
      <c r="Y167" s="43">
        <f t="shared" si="889"/>
        <v>0</v>
      </c>
      <c r="Z167" s="14">
        <f t="shared" si="889"/>
        <v>0</v>
      </c>
      <c r="AA167" s="14">
        <f t="shared" si="889"/>
        <v>0</v>
      </c>
      <c r="AB167" s="14">
        <f t="shared" si="889"/>
        <v>0</v>
      </c>
      <c r="AC167" s="14">
        <f t="shared" si="889"/>
        <v>0</v>
      </c>
      <c r="AD167" s="14">
        <f t="shared" si="889"/>
        <v>86962.31</v>
      </c>
      <c r="AE167" s="14">
        <f t="shared" si="889"/>
        <v>0</v>
      </c>
      <c r="AF167" s="14">
        <f t="shared" si="889"/>
        <v>86962.31</v>
      </c>
      <c r="AG167" s="14">
        <f t="shared" si="889"/>
        <v>0</v>
      </c>
      <c r="AH167" s="14">
        <f t="shared" si="889"/>
        <v>0</v>
      </c>
      <c r="AI167" s="14">
        <f t="shared" si="889"/>
        <v>0</v>
      </c>
      <c r="AJ167" s="14">
        <f t="shared" si="889"/>
        <v>0</v>
      </c>
      <c r="AK167" s="14">
        <f t="shared" si="889"/>
        <v>0</v>
      </c>
      <c r="AL167" s="14">
        <f t="shared" si="889"/>
        <v>86962.31</v>
      </c>
      <c r="AM167" s="14">
        <f t="shared" si="889"/>
        <v>0</v>
      </c>
      <c r="AN167" s="14">
        <f t="shared" si="889"/>
        <v>86962.31</v>
      </c>
      <c r="AO167" s="14">
        <f t="shared" si="889"/>
        <v>0</v>
      </c>
      <c r="AP167" s="14">
        <f t="shared" si="889"/>
        <v>0</v>
      </c>
      <c r="AQ167" s="14">
        <f t="shared" si="889"/>
        <v>0</v>
      </c>
      <c r="AR167" s="14">
        <f t="shared" si="889"/>
        <v>0</v>
      </c>
      <c r="AS167" s="14">
        <f t="shared" si="889"/>
        <v>0</v>
      </c>
      <c r="AT167" s="14">
        <f t="shared" si="889"/>
        <v>86962.31</v>
      </c>
      <c r="AU167" s="14">
        <f t="shared" si="889"/>
        <v>0</v>
      </c>
      <c r="AV167" s="14">
        <f t="shared" si="889"/>
        <v>86962.31</v>
      </c>
      <c r="AW167" s="14">
        <f t="shared" si="889"/>
        <v>0</v>
      </c>
      <c r="AX167" s="14">
        <f t="shared" si="889"/>
        <v>0</v>
      </c>
      <c r="AY167" s="43">
        <f t="shared" si="889"/>
        <v>0</v>
      </c>
      <c r="AZ167" s="43">
        <f t="shared" si="889"/>
        <v>0</v>
      </c>
      <c r="BA167" s="43">
        <f t="shared" si="889"/>
        <v>0</v>
      </c>
      <c r="BB167" s="14">
        <f t="shared" si="889"/>
        <v>0</v>
      </c>
      <c r="BC167" s="14">
        <f t="shared" si="889"/>
        <v>0</v>
      </c>
      <c r="BD167" s="14">
        <f t="shared" si="889"/>
        <v>0</v>
      </c>
      <c r="BE167" s="14">
        <f t="shared" si="889"/>
        <v>0</v>
      </c>
      <c r="BF167" s="14">
        <f t="shared" si="889"/>
        <v>0</v>
      </c>
      <c r="BG167" s="14">
        <f t="shared" si="889"/>
        <v>0</v>
      </c>
      <c r="BH167" s="14">
        <f t="shared" si="889"/>
        <v>0</v>
      </c>
      <c r="BI167" s="14">
        <f t="shared" si="889"/>
        <v>0</v>
      </c>
      <c r="BJ167" s="14">
        <f t="shared" si="889"/>
        <v>0</v>
      </c>
      <c r="BK167" s="14">
        <f t="shared" si="889"/>
        <v>0</v>
      </c>
      <c r="BL167" s="14">
        <f t="shared" si="889"/>
        <v>0</v>
      </c>
      <c r="BM167" s="14">
        <f t="shared" si="889"/>
        <v>0</v>
      </c>
      <c r="BN167" s="14">
        <f t="shared" si="889"/>
        <v>0</v>
      </c>
      <c r="BO167" s="14">
        <f t="shared" si="889"/>
        <v>0</v>
      </c>
      <c r="BP167" s="14">
        <f t="shared" si="889"/>
        <v>0</v>
      </c>
      <c r="BQ167" s="14">
        <f t="shared" si="889"/>
        <v>0</v>
      </c>
      <c r="BR167" s="14">
        <f t="shared" si="889"/>
        <v>0</v>
      </c>
      <c r="BS167" s="43">
        <f t="shared" si="889"/>
        <v>0</v>
      </c>
      <c r="BT167" s="43">
        <f t="shared" si="889"/>
        <v>0</v>
      </c>
      <c r="BU167" s="43">
        <f t="shared" si="889"/>
        <v>0</v>
      </c>
      <c r="BV167" s="14">
        <f t="shared" si="890"/>
        <v>0</v>
      </c>
      <c r="BW167" s="14">
        <f t="shared" si="890"/>
        <v>0</v>
      </c>
      <c r="BX167" s="14">
        <f t="shared" si="890"/>
        <v>0</v>
      </c>
      <c r="BY167" s="14">
        <f t="shared" si="890"/>
        <v>0</v>
      </c>
      <c r="BZ167" s="14">
        <f t="shared" si="890"/>
        <v>0</v>
      </c>
      <c r="CA167" s="14">
        <f t="shared" si="890"/>
        <v>0</v>
      </c>
      <c r="CB167" s="14">
        <f t="shared" si="890"/>
        <v>0</v>
      </c>
      <c r="CC167" s="14">
        <f t="shared" si="890"/>
        <v>0</v>
      </c>
      <c r="CD167" s="14">
        <f t="shared" si="890"/>
        <v>0</v>
      </c>
      <c r="CE167" s="14">
        <f t="shared" si="890"/>
        <v>0</v>
      </c>
      <c r="CF167" s="14">
        <f t="shared" si="890"/>
        <v>0</v>
      </c>
      <c r="CG167" s="14">
        <f t="shared" si="890"/>
        <v>0</v>
      </c>
      <c r="CH167" s="14">
        <f t="shared" si="890"/>
        <v>0</v>
      </c>
      <c r="CI167" s="14">
        <f t="shared" si="890"/>
        <v>0</v>
      </c>
      <c r="CJ167" s="14">
        <f t="shared" si="890"/>
        <v>0</v>
      </c>
      <c r="CK167" s="14">
        <f t="shared" si="890"/>
        <v>0</v>
      </c>
    </row>
    <row r="168" spans="1:89" ht="30" hidden="1" x14ac:dyDescent="0.25">
      <c r="A168" s="116" t="s">
        <v>9</v>
      </c>
      <c r="B168" s="116"/>
      <c r="C168" s="116"/>
      <c r="D168" s="18"/>
      <c r="E168" s="37">
        <v>851</v>
      </c>
      <c r="F168" s="3" t="s">
        <v>30</v>
      </c>
      <c r="G168" s="3" t="s">
        <v>43</v>
      </c>
      <c r="H168" s="3" t="s">
        <v>327</v>
      </c>
      <c r="I168" s="2" t="s">
        <v>22</v>
      </c>
      <c r="J168" s="43"/>
      <c r="K168" s="43"/>
      <c r="L168" s="43">
        <f>J168</f>
        <v>0</v>
      </c>
      <c r="M168" s="43"/>
      <c r="N168" s="14">
        <v>0</v>
      </c>
      <c r="O168" s="14">
        <v>0</v>
      </c>
      <c r="P168" s="77"/>
      <c r="Q168" s="77"/>
      <c r="R168" s="14" t="e">
        <f>#REF!-V168</f>
        <v>#REF!</v>
      </c>
      <c r="S168" s="36" t="e">
        <f>#REF!-W168</f>
        <v>#REF!</v>
      </c>
      <c r="T168" s="36" t="e">
        <f>#REF!-X168</f>
        <v>#REF!</v>
      </c>
      <c r="U168" s="36" t="e">
        <f>#REF!-Y168</f>
        <v>#REF!</v>
      </c>
      <c r="V168" s="14">
        <v>86962.31</v>
      </c>
      <c r="W168" s="43"/>
      <c r="X168" s="43">
        <f>V168</f>
        <v>86962.31</v>
      </c>
      <c r="Y168" s="43"/>
      <c r="Z168" s="14"/>
      <c r="AA168" s="43"/>
      <c r="AB168" s="43">
        <f>Z168</f>
        <v>0</v>
      </c>
      <c r="AC168" s="43"/>
      <c r="AD168" s="14">
        <f>V168+Z168</f>
        <v>86962.31</v>
      </c>
      <c r="AE168" s="77">
        <f>W168+AA168</f>
        <v>0</v>
      </c>
      <c r="AF168" s="77">
        <f>X168+AB168</f>
        <v>86962.31</v>
      </c>
      <c r="AG168" s="77">
        <f>Y168+AC168</f>
        <v>0</v>
      </c>
      <c r="AH168" s="14"/>
      <c r="AI168" s="43"/>
      <c r="AJ168" s="43">
        <f>AH168</f>
        <v>0</v>
      </c>
      <c r="AK168" s="43"/>
      <c r="AL168" s="14">
        <f>AD168+AH168</f>
        <v>86962.31</v>
      </c>
      <c r="AM168" s="77">
        <f>AE168+AI168</f>
        <v>0</v>
      </c>
      <c r="AN168" s="77">
        <f>AF168+AJ168</f>
        <v>86962.31</v>
      </c>
      <c r="AO168" s="77">
        <f>AG168+AK168</f>
        <v>0</v>
      </c>
      <c r="AP168" s="14"/>
      <c r="AQ168" s="43"/>
      <c r="AR168" s="43">
        <f>AP168</f>
        <v>0</v>
      </c>
      <c r="AS168" s="43"/>
      <c r="AT168" s="14">
        <f>AL168+AP168</f>
        <v>86962.31</v>
      </c>
      <c r="AU168" s="77">
        <f>AM168+AQ168</f>
        <v>0</v>
      </c>
      <c r="AV168" s="77">
        <f>AN168+AR168</f>
        <v>86962.31</v>
      </c>
      <c r="AW168" s="77">
        <f>AO168+AS168</f>
        <v>0</v>
      </c>
      <c r="AX168" s="14"/>
      <c r="AY168" s="43"/>
      <c r="AZ168" s="43">
        <f>AX168</f>
        <v>0</v>
      </c>
      <c r="BA168" s="43"/>
      <c r="BB168" s="43"/>
      <c r="BC168" s="43"/>
      <c r="BD168" s="43">
        <f>BB168</f>
        <v>0</v>
      </c>
      <c r="BE168" s="43"/>
      <c r="BF168" s="14">
        <f t="shared" ref="BF168" si="891">AX168+BB168</f>
        <v>0</v>
      </c>
      <c r="BG168" s="77">
        <f t="shared" ref="BG168" si="892">AY168+BC168</f>
        <v>0</v>
      </c>
      <c r="BH168" s="77">
        <f t="shared" ref="BH168" si="893">AZ168+BD168</f>
        <v>0</v>
      </c>
      <c r="BI168" s="77">
        <f t="shared" ref="BI168" si="894">BA168+BE168</f>
        <v>0</v>
      </c>
      <c r="BJ168" s="43"/>
      <c r="BK168" s="43"/>
      <c r="BL168" s="43">
        <f>BJ168</f>
        <v>0</v>
      </c>
      <c r="BM168" s="43"/>
      <c r="BN168" s="14">
        <f t="shared" ref="BN168" si="895">BF168+BJ168</f>
        <v>0</v>
      </c>
      <c r="BO168" s="77">
        <f t="shared" ref="BO168" si="896">BG168+BK168</f>
        <v>0</v>
      </c>
      <c r="BP168" s="77">
        <f t="shared" ref="BP168" si="897">BH168+BL168</f>
        <v>0</v>
      </c>
      <c r="BQ168" s="77">
        <f t="shared" ref="BQ168" si="898">BI168+BM168</f>
        <v>0</v>
      </c>
      <c r="BR168" s="14"/>
      <c r="BS168" s="43"/>
      <c r="BT168" s="43">
        <f>BR168</f>
        <v>0</v>
      </c>
      <c r="BU168" s="43"/>
      <c r="BV168" s="43"/>
      <c r="BW168" s="43"/>
      <c r="BX168" s="43">
        <f>BV168</f>
        <v>0</v>
      </c>
      <c r="BY168" s="43"/>
      <c r="BZ168" s="14">
        <f t="shared" ref="BZ168" si="899">BR168+BV168</f>
        <v>0</v>
      </c>
      <c r="CA168" s="77">
        <f t="shared" ref="CA168" si="900">BS168+BW168</f>
        <v>0</v>
      </c>
      <c r="CB168" s="77">
        <f t="shared" ref="CB168" si="901">BT168+BX168</f>
        <v>0</v>
      </c>
      <c r="CC168" s="77">
        <f t="shared" ref="CC168" si="902">BU168+BY168</f>
        <v>0</v>
      </c>
      <c r="CD168" s="43"/>
      <c r="CE168" s="43"/>
      <c r="CF168" s="43">
        <f>CD168</f>
        <v>0</v>
      </c>
      <c r="CG168" s="43"/>
      <c r="CH168" s="14">
        <f t="shared" ref="CH168" si="903">BZ168+CD168</f>
        <v>0</v>
      </c>
      <c r="CI168" s="77">
        <f t="shared" ref="CI168" si="904">CA168+CE168</f>
        <v>0</v>
      </c>
      <c r="CJ168" s="77">
        <f t="shared" ref="CJ168" si="905">CB168+CF168</f>
        <v>0</v>
      </c>
      <c r="CK168" s="77">
        <f t="shared" ref="CK168" si="906">CC168+CG168</f>
        <v>0</v>
      </c>
    </row>
    <row r="169" spans="1:89" ht="30" hidden="1" x14ac:dyDescent="0.25">
      <c r="A169" s="92" t="s">
        <v>455</v>
      </c>
      <c r="B169" s="30"/>
      <c r="C169" s="30"/>
      <c r="D169" s="93"/>
      <c r="E169" s="53">
        <v>851</v>
      </c>
      <c r="F169" s="94" t="s">
        <v>30</v>
      </c>
      <c r="G169" s="94" t="s">
        <v>43</v>
      </c>
      <c r="H169" s="94" t="s">
        <v>454</v>
      </c>
      <c r="I169" s="64"/>
      <c r="J169" s="14">
        <f t="shared" si="888"/>
        <v>0</v>
      </c>
      <c r="K169" s="14">
        <f t="shared" si="888"/>
        <v>0</v>
      </c>
      <c r="L169" s="14">
        <f t="shared" si="888"/>
        <v>0</v>
      </c>
      <c r="M169" s="14">
        <f t="shared" si="888"/>
        <v>0</v>
      </c>
      <c r="N169" s="14">
        <v>0</v>
      </c>
      <c r="O169" s="14">
        <v>0</v>
      </c>
      <c r="P169" s="14"/>
      <c r="Q169" s="14"/>
      <c r="R169" s="14" t="e">
        <f>#REF!-V169</f>
        <v>#REF!</v>
      </c>
      <c r="S169" s="36" t="e">
        <f>#REF!-W169</f>
        <v>#REF!</v>
      </c>
      <c r="T169" s="36" t="e">
        <f>#REF!-X169</f>
        <v>#REF!</v>
      </c>
      <c r="U169" s="36" t="e">
        <f>#REF!-Y169</f>
        <v>#REF!</v>
      </c>
      <c r="V169" s="14">
        <f t="shared" si="889"/>
        <v>0</v>
      </c>
      <c r="W169" s="43">
        <f t="shared" si="889"/>
        <v>0</v>
      </c>
      <c r="X169" s="43">
        <f t="shared" si="889"/>
        <v>0</v>
      </c>
      <c r="Y169" s="43">
        <f t="shared" si="889"/>
        <v>0</v>
      </c>
      <c r="Z169" s="14">
        <f t="shared" si="889"/>
        <v>8049490</v>
      </c>
      <c r="AA169" s="14">
        <f t="shared" si="889"/>
        <v>6014671</v>
      </c>
      <c r="AB169" s="14">
        <f t="shared" si="889"/>
        <v>2034819</v>
      </c>
      <c r="AC169" s="14">
        <f t="shared" si="889"/>
        <v>0</v>
      </c>
      <c r="AD169" s="14">
        <f t="shared" si="889"/>
        <v>8049490</v>
      </c>
      <c r="AE169" s="14">
        <f t="shared" si="889"/>
        <v>6014671</v>
      </c>
      <c r="AF169" s="14">
        <f t="shared" si="889"/>
        <v>2034819</v>
      </c>
      <c r="AG169" s="14">
        <f t="shared" si="889"/>
        <v>0</v>
      </c>
      <c r="AH169" s="14">
        <f t="shared" si="889"/>
        <v>-8049490</v>
      </c>
      <c r="AI169" s="14">
        <f t="shared" si="889"/>
        <v>-6014671</v>
      </c>
      <c r="AJ169" s="14">
        <f t="shared" si="889"/>
        <v>-2034819</v>
      </c>
      <c r="AK169" s="14">
        <f t="shared" si="889"/>
        <v>0</v>
      </c>
      <c r="AL169" s="14">
        <f t="shared" si="889"/>
        <v>0</v>
      </c>
      <c r="AM169" s="14">
        <f t="shared" si="889"/>
        <v>0</v>
      </c>
      <c r="AN169" s="14">
        <f t="shared" si="889"/>
        <v>0</v>
      </c>
      <c r="AO169" s="14">
        <f t="shared" si="889"/>
        <v>0</v>
      </c>
      <c r="AP169" s="14">
        <f t="shared" si="889"/>
        <v>0</v>
      </c>
      <c r="AQ169" s="14">
        <f t="shared" si="889"/>
        <v>0</v>
      </c>
      <c r="AR169" s="14">
        <f t="shared" si="889"/>
        <v>0</v>
      </c>
      <c r="AS169" s="14">
        <f t="shared" si="889"/>
        <v>0</v>
      </c>
      <c r="AT169" s="14">
        <f t="shared" si="889"/>
        <v>0</v>
      </c>
      <c r="AU169" s="14">
        <f t="shared" si="889"/>
        <v>0</v>
      </c>
      <c r="AV169" s="14">
        <f t="shared" si="889"/>
        <v>0</v>
      </c>
      <c r="AW169" s="14">
        <f t="shared" si="889"/>
        <v>0</v>
      </c>
      <c r="AX169" s="14"/>
      <c r="AY169" s="43"/>
      <c r="AZ169" s="43"/>
      <c r="BA169" s="43"/>
      <c r="BB169" s="43"/>
      <c r="BC169" s="43"/>
      <c r="BD169" s="43"/>
      <c r="BE169" s="43"/>
      <c r="BF169" s="14"/>
      <c r="BG169" s="77"/>
      <c r="BH169" s="77"/>
      <c r="BI169" s="77"/>
      <c r="BJ169" s="43"/>
      <c r="BK169" s="43"/>
      <c r="BL169" s="43"/>
      <c r="BM169" s="43"/>
      <c r="BN169" s="14"/>
      <c r="BO169" s="77"/>
      <c r="BP169" s="77"/>
      <c r="BQ169" s="77"/>
      <c r="BR169" s="14"/>
      <c r="BS169" s="43"/>
      <c r="BT169" s="43"/>
      <c r="BU169" s="43"/>
      <c r="BV169" s="43"/>
      <c r="BW169" s="43"/>
      <c r="BX169" s="43"/>
      <c r="BY169" s="43"/>
      <c r="BZ169" s="14"/>
      <c r="CA169" s="77"/>
      <c r="CB169" s="77"/>
      <c r="CC169" s="77"/>
      <c r="CD169" s="43"/>
      <c r="CE169" s="43"/>
      <c r="CF169" s="43"/>
      <c r="CG169" s="43"/>
      <c r="CH169" s="14"/>
      <c r="CI169" s="77"/>
      <c r="CJ169" s="77"/>
      <c r="CK169" s="77"/>
    </row>
    <row r="170" spans="1:89" ht="30" hidden="1" x14ac:dyDescent="0.25">
      <c r="A170" s="30" t="s">
        <v>69</v>
      </c>
      <c r="B170" s="30"/>
      <c r="C170" s="30"/>
      <c r="D170" s="93"/>
      <c r="E170" s="53">
        <v>851</v>
      </c>
      <c r="F170" s="94" t="s">
        <v>30</v>
      </c>
      <c r="G170" s="94" t="s">
        <v>43</v>
      </c>
      <c r="H170" s="94" t="s">
        <v>454</v>
      </c>
      <c r="I170" s="64" t="s">
        <v>70</v>
      </c>
      <c r="J170" s="14">
        <f t="shared" si="888"/>
        <v>0</v>
      </c>
      <c r="K170" s="14">
        <f t="shared" si="888"/>
        <v>0</v>
      </c>
      <c r="L170" s="14">
        <f t="shared" si="888"/>
        <v>0</v>
      </c>
      <c r="M170" s="14">
        <f t="shared" si="888"/>
        <v>0</v>
      </c>
      <c r="N170" s="14">
        <v>0</v>
      </c>
      <c r="O170" s="14">
        <v>0</v>
      </c>
      <c r="P170" s="14"/>
      <c r="Q170" s="14"/>
      <c r="R170" s="14" t="e">
        <f>#REF!-V170</f>
        <v>#REF!</v>
      </c>
      <c r="S170" s="36" t="e">
        <f>#REF!-W170</f>
        <v>#REF!</v>
      </c>
      <c r="T170" s="36" t="e">
        <f>#REF!-X170</f>
        <v>#REF!</v>
      </c>
      <c r="U170" s="36" t="e">
        <f>#REF!-Y170</f>
        <v>#REF!</v>
      </c>
      <c r="V170" s="14">
        <f t="shared" si="889"/>
        <v>0</v>
      </c>
      <c r="W170" s="43">
        <f t="shared" si="889"/>
        <v>0</v>
      </c>
      <c r="X170" s="43">
        <f t="shared" si="889"/>
        <v>0</v>
      </c>
      <c r="Y170" s="43">
        <f t="shared" si="889"/>
        <v>0</v>
      </c>
      <c r="Z170" s="14">
        <f t="shared" si="889"/>
        <v>8049490</v>
      </c>
      <c r="AA170" s="14">
        <f t="shared" si="889"/>
        <v>6014671</v>
      </c>
      <c r="AB170" s="14">
        <f t="shared" si="889"/>
        <v>2034819</v>
      </c>
      <c r="AC170" s="14">
        <f t="shared" si="889"/>
        <v>0</v>
      </c>
      <c r="AD170" s="14">
        <f t="shared" si="889"/>
        <v>8049490</v>
      </c>
      <c r="AE170" s="14">
        <f t="shared" si="889"/>
        <v>6014671</v>
      </c>
      <c r="AF170" s="14">
        <f t="shared" si="889"/>
        <v>2034819</v>
      </c>
      <c r="AG170" s="14">
        <f t="shared" si="889"/>
        <v>0</v>
      </c>
      <c r="AH170" s="14">
        <f t="shared" si="889"/>
        <v>-8049490</v>
      </c>
      <c r="AI170" s="14">
        <f t="shared" si="889"/>
        <v>-6014671</v>
      </c>
      <c r="AJ170" s="14">
        <f t="shared" si="889"/>
        <v>-2034819</v>
      </c>
      <c r="AK170" s="14">
        <f t="shared" si="889"/>
        <v>0</v>
      </c>
      <c r="AL170" s="14">
        <f t="shared" si="889"/>
        <v>0</v>
      </c>
      <c r="AM170" s="14">
        <f t="shared" si="889"/>
        <v>0</v>
      </c>
      <c r="AN170" s="14">
        <f t="shared" si="889"/>
        <v>0</v>
      </c>
      <c r="AO170" s="14">
        <f t="shared" si="889"/>
        <v>0</v>
      </c>
      <c r="AP170" s="14">
        <f t="shared" si="889"/>
        <v>0</v>
      </c>
      <c r="AQ170" s="14">
        <f t="shared" si="889"/>
        <v>0</v>
      </c>
      <c r="AR170" s="14">
        <f t="shared" si="889"/>
        <v>0</v>
      </c>
      <c r="AS170" s="14">
        <f t="shared" si="889"/>
        <v>0</v>
      </c>
      <c r="AT170" s="14">
        <f t="shared" si="889"/>
        <v>0</v>
      </c>
      <c r="AU170" s="14">
        <f t="shared" si="889"/>
        <v>0</v>
      </c>
      <c r="AV170" s="14">
        <f t="shared" si="889"/>
        <v>0</v>
      </c>
      <c r="AW170" s="14">
        <f t="shared" si="889"/>
        <v>0</v>
      </c>
      <c r="AX170" s="14"/>
      <c r="AY170" s="43"/>
      <c r="AZ170" s="43"/>
      <c r="BA170" s="43"/>
      <c r="BB170" s="43"/>
      <c r="BC170" s="43"/>
      <c r="BD170" s="43"/>
      <c r="BE170" s="43"/>
      <c r="BF170" s="14"/>
      <c r="BG170" s="77"/>
      <c r="BH170" s="77"/>
      <c r="BI170" s="77"/>
      <c r="BJ170" s="43"/>
      <c r="BK170" s="43"/>
      <c r="BL170" s="43"/>
      <c r="BM170" s="43"/>
      <c r="BN170" s="14"/>
      <c r="BO170" s="77"/>
      <c r="BP170" s="77"/>
      <c r="BQ170" s="77"/>
      <c r="BR170" s="14"/>
      <c r="BS170" s="43"/>
      <c r="BT170" s="43"/>
      <c r="BU170" s="43"/>
      <c r="BV170" s="43"/>
      <c r="BW170" s="43"/>
      <c r="BX170" s="43"/>
      <c r="BY170" s="43"/>
      <c r="BZ170" s="14"/>
      <c r="CA170" s="77"/>
      <c r="CB170" s="77"/>
      <c r="CC170" s="77"/>
      <c r="CD170" s="43"/>
      <c r="CE170" s="43"/>
      <c r="CF170" s="43"/>
      <c r="CG170" s="43"/>
      <c r="CH170" s="14"/>
      <c r="CI170" s="77"/>
      <c r="CJ170" s="77"/>
      <c r="CK170" s="77"/>
    </row>
    <row r="171" spans="1:89" hidden="1" x14ac:dyDescent="0.25">
      <c r="A171" s="30" t="s">
        <v>71</v>
      </c>
      <c r="B171" s="30"/>
      <c r="C171" s="30"/>
      <c r="D171" s="93"/>
      <c r="E171" s="53">
        <v>851</v>
      </c>
      <c r="F171" s="94" t="s">
        <v>30</v>
      </c>
      <c r="G171" s="94" t="s">
        <v>43</v>
      </c>
      <c r="H171" s="3" t="s">
        <v>454</v>
      </c>
      <c r="I171" s="64" t="s">
        <v>72</v>
      </c>
      <c r="J171" s="43"/>
      <c r="K171" s="43"/>
      <c r="L171" s="43"/>
      <c r="M171" s="43"/>
      <c r="N171" s="14">
        <v>0</v>
      </c>
      <c r="O171" s="14">
        <v>0</v>
      </c>
      <c r="P171" s="77"/>
      <c r="Q171" s="77"/>
      <c r="R171" s="14" t="e">
        <f>#REF!-V171</f>
        <v>#REF!</v>
      </c>
      <c r="S171" s="36" t="e">
        <f>#REF!-W171</f>
        <v>#REF!</v>
      </c>
      <c r="T171" s="36" t="e">
        <f>#REF!-X171</f>
        <v>#REF!</v>
      </c>
      <c r="U171" s="36" t="e">
        <f>#REF!-Y171</f>
        <v>#REF!</v>
      </c>
      <c r="V171" s="14">
        <f>W171+X171+Y171</f>
        <v>0</v>
      </c>
      <c r="W171" s="43"/>
      <c r="X171" s="43"/>
      <c r="Y171" s="43"/>
      <c r="Z171" s="14">
        <f>AA171+AB171+AC171</f>
        <v>8049490</v>
      </c>
      <c r="AA171" s="43">
        <v>6014671</v>
      </c>
      <c r="AB171" s="43">
        <v>2034819</v>
      </c>
      <c r="AC171" s="43"/>
      <c r="AD171" s="14">
        <f>V171+Z171</f>
        <v>8049490</v>
      </c>
      <c r="AE171" s="77">
        <f>W171+AA171</f>
        <v>6014671</v>
      </c>
      <c r="AF171" s="77">
        <f>X171+AB171</f>
        <v>2034819</v>
      </c>
      <c r="AG171" s="77">
        <f>Y171+AC171</f>
        <v>0</v>
      </c>
      <c r="AH171" s="14">
        <v>-8049490</v>
      </c>
      <c r="AI171" s="43">
        <v>-6014671</v>
      </c>
      <c r="AJ171" s="43">
        <v>-2034819</v>
      </c>
      <c r="AK171" s="43"/>
      <c r="AL171" s="14">
        <f>AD171+AH171</f>
        <v>0</v>
      </c>
      <c r="AM171" s="77">
        <f>AE171+AI171</f>
        <v>0</v>
      </c>
      <c r="AN171" s="77">
        <f>AF171+AJ171</f>
        <v>0</v>
      </c>
      <c r="AO171" s="77">
        <f>AG171+AK171</f>
        <v>0</v>
      </c>
      <c r="AP171" s="14"/>
      <c r="AQ171" s="43"/>
      <c r="AR171" s="43"/>
      <c r="AS171" s="43"/>
      <c r="AT171" s="14">
        <f>AL171+AP171</f>
        <v>0</v>
      </c>
      <c r="AU171" s="77">
        <f>AM171+AQ171</f>
        <v>0</v>
      </c>
      <c r="AV171" s="77">
        <f>AN171+AR171</f>
        <v>0</v>
      </c>
      <c r="AW171" s="77">
        <f>AO171+AS171</f>
        <v>0</v>
      </c>
      <c r="AX171" s="14"/>
      <c r="AY171" s="43"/>
      <c r="AZ171" s="43"/>
      <c r="BA171" s="43"/>
      <c r="BB171" s="43"/>
      <c r="BC171" s="43"/>
      <c r="BD171" s="43"/>
      <c r="BE171" s="43"/>
      <c r="BF171" s="14"/>
      <c r="BG171" s="77"/>
      <c r="BH171" s="77"/>
      <c r="BI171" s="77"/>
      <c r="BJ171" s="43"/>
      <c r="BK171" s="43"/>
      <c r="BL171" s="43"/>
      <c r="BM171" s="43"/>
      <c r="BN171" s="14"/>
      <c r="BO171" s="77"/>
      <c r="BP171" s="77"/>
      <c r="BQ171" s="77"/>
      <c r="BR171" s="14"/>
      <c r="BS171" s="43"/>
      <c r="BT171" s="43"/>
      <c r="BU171" s="43"/>
      <c r="BV171" s="43"/>
      <c r="BW171" s="43"/>
      <c r="BX171" s="43"/>
      <c r="BY171" s="43"/>
      <c r="BZ171" s="14"/>
      <c r="CA171" s="77"/>
      <c r="CB171" s="77"/>
      <c r="CC171" s="77"/>
      <c r="CD171" s="43"/>
      <c r="CE171" s="43"/>
      <c r="CF171" s="43"/>
      <c r="CG171" s="43"/>
      <c r="CH171" s="14"/>
      <c r="CI171" s="77"/>
      <c r="CJ171" s="77"/>
      <c r="CK171" s="77"/>
    </row>
    <row r="172" spans="1:89" s="16" customFormat="1" hidden="1" x14ac:dyDescent="0.25">
      <c r="A172" s="114" t="s">
        <v>256</v>
      </c>
      <c r="B172" s="116"/>
      <c r="C172" s="116"/>
      <c r="D172" s="18"/>
      <c r="E172" s="37">
        <v>851</v>
      </c>
      <c r="F172" s="3" t="s">
        <v>30</v>
      </c>
      <c r="G172" s="3" t="s">
        <v>45</v>
      </c>
      <c r="H172" s="3" t="s">
        <v>46</v>
      </c>
      <c r="I172" s="2"/>
      <c r="J172" s="14">
        <f t="shared" ref="J172:M174" si="907">J173</f>
        <v>0</v>
      </c>
      <c r="K172" s="14">
        <f t="shared" si="907"/>
        <v>0</v>
      </c>
      <c r="L172" s="14">
        <f t="shared" si="907"/>
        <v>0</v>
      </c>
      <c r="M172" s="14">
        <f t="shared" si="907"/>
        <v>0</v>
      </c>
      <c r="N172" s="14">
        <v>0</v>
      </c>
      <c r="O172" s="14">
        <v>0</v>
      </c>
      <c r="P172" s="15"/>
      <c r="Q172" s="15"/>
      <c r="R172" s="14" t="e">
        <f>#REF!-V172</f>
        <v>#REF!</v>
      </c>
      <c r="S172" s="36" t="e">
        <f>#REF!-W172</f>
        <v>#REF!</v>
      </c>
      <c r="T172" s="36" t="e">
        <f>#REF!-X172</f>
        <v>#REF!</v>
      </c>
      <c r="U172" s="36" t="e">
        <f>#REF!-Y172</f>
        <v>#REF!</v>
      </c>
      <c r="V172" s="15">
        <f t="shared" ref="V172:BV174" si="908">V173</f>
        <v>0</v>
      </c>
      <c r="W172" s="40">
        <f t="shared" si="908"/>
        <v>0</v>
      </c>
      <c r="X172" s="40">
        <f t="shared" si="908"/>
        <v>0</v>
      </c>
      <c r="Y172" s="40">
        <f t="shared" si="908"/>
        <v>0</v>
      </c>
      <c r="Z172" s="15">
        <f t="shared" si="908"/>
        <v>3917761.86</v>
      </c>
      <c r="AA172" s="15">
        <f t="shared" si="908"/>
        <v>3721873.77</v>
      </c>
      <c r="AB172" s="15">
        <f t="shared" si="908"/>
        <v>195888.09</v>
      </c>
      <c r="AC172" s="15">
        <f t="shared" si="908"/>
        <v>0</v>
      </c>
      <c r="AD172" s="15">
        <f t="shared" si="908"/>
        <v>3917761.86</v>
      </c>
      <c r="AE172" s="15">
        <f t="shared" si="908"/>
        <v>3721873.77</v>
      </c>
      <c r="AF172" s="15">
        <f t="shared" si="908"/>
        <v>195888.09</v>
      </c>
      <c r="AG172" s="15">
        <f t="shared" si="908"/>
        <v>0</v>
      </c>
      <c r="AH172" s="15">
        <f t="shared" si="908"/>
        <v>0</v>
      </c>
      <c r="AI172" s="15">
        <f t="shared" si="908"/>
        <v>0</v>
      </c>
      <c r="AJ172" s="15">
        <f t="shared" si="908"/>
        <v>0</v>
      </c>
      <c r="AK172" s="15">
        <f t="shared" si="908"/>
        <v>0</v>
      </c>
      <c r="AL172" s="15">
        <f t="shared" si="908"/>
        <v>3917761.86</v>
      </c>
      <c r="AM172" s="15">
        <f t="shared" si="908"/>
        <v>3721873.77</v>
      </c>
      <c r="AN172" s="15">
        <f t="shared" si="908"/>
        <v>195888.09</v>
      </c>
      <c r="AO172" s="15">
        <f t="shared" si="908"/>
        <v>0</v>
      </c>
      <c r="AP172" s="15">
        <f t="shared" si="908"/>
        <v>0</v>
      </c>
      <c r="AQ172" s="15">
        <f t="shared" si="908"/>
        <v>0</v>
      </c>
      <c r="AR172" s="15">
        <f t="shared" si="908"/>
        <v>0</v>
      </c>
      <c r="AS172" s="15">
        <f t="shared" si="908"/>
        <v>0</v>
      </c>
      <c r="AT172" s="15">
        <f t="shared" si="908"/>
        <v>3917761.86</v>
      </c>
      <c r="AU172" s="15">
        <f t="shared" si="908"/>
        <v>3721873.77</v>
      </c>
      <c r="AV172" s="15">
        <f t="shared" si="908"/>
        <v>195888.09</v>
      </c>
      <c r="AW172" s="15">
        <f t="shared" si="908"/>
        <v>0</v>
      </c>
      <c r="AX172" s="15">
        <f t="shared" si="908"/>
        <v>1199814.05</v>
      </c>
      <c r="AY172" s="40">
        <f t="shared" si="908"/>
        <v>1139823.05</v>
      </c>
      <c r="AZ172" s="40">
        <f t="shared" si="908"/>
        <v>59991</v>
      </c>
      <c r="BA172" s="40">
        <f t="shared" si="908"/>
        <v>0</v>
      </c>
      <c r="BB172" s="15">
        <f t="shared" si="908"/>
        <v>15501.949999999999</v>
      </c>
      <c r="BC172" s="15">
        <f t="shared" si="908"/>
        <v>14727.15</v>
      </c>
      <c r="BD172" s="15">
        <f t="shared" si="908"/>
        <v>774.8</v>
      </c>
      <c r="BE172" s="15">
        <f t="shared" si="908"/>
        <v>0</v>
      </c>
      <c r="BF172" s="15">
        <f t="shared" si="908"/>
        <v>1215316</v>
      </c>
      <c r="BG172" s="15">
        <f t="shared" si="908"/>
        <v>1154550.2</v>
      </c>
      <c r="BH172" s="15">
        <f t="shared" si="908"/>
        <v>60765.8</v>
      </c>
      <c r="BI172" s="15">
        <f t="shared" si="908"/>
        <v>0</v>
      </c>
      <c r="BJ172" s="15">
        <f t="shared" si="908"/>
        <v>0</v>
      </c>
      <c r="BK172" s="15">
        <f t="shared" si="908"/>
        <v>0</v>
      </c>
      <c r="BL172" s="15">
        <f t="shared" si="908"/>
        <v>0</v>
      </c>
      <c r="BM172" s="15">
        <f t="shared" si="908"/>
        <v>0</v>
      </c>
      <c r="BN172" s="15">
        <f t="shared" si="908"/>
        <v>1215316</v>
      </c>
      <c r="BO172" s="15">
        <f t="shared" si="908"/>
        <v>1154550.2</v>
      </c>
      <c r="BP172" s="15">
        <f t="shared" si="908"/>
        <v>60765.8</v>
      </c>
      <c r="BQ172" s="15">
        <f t="shared" si="908"/>
        <v>0</v>
      </c>
      <c r="BR172" s="15">
        <f t="shared" si="908"/>
        <v>0</v>
      </c>
      <c r="BS172" s="40">
        <f t="shared" si="908"/>
        <v>0</v>
      </c>
      <c r="BT172" s="40">
        <f t="shared" si="908"/>
        <v>0</v>
      </c>
      <c r="BU172" s="40">
        <f t="shared" si="908"/>
        <v>0</v>
      </c>
      <c r="BV172" s="15">
        <f t="shared" si="908"/>
        <v>0</v>
      </c>
      <c r="BW172" s="15">
        <f t="shared" ref="BV172:CK174" si="909">BW173</f>
        <v>0</v>
      </c>
      <c r="BX172" s="15">
        <f t="shared" si="909"/>
        <v>0</v>
      </c>
      <c r="BY172" s="15">
        <f t="shared" si="909"/>
        <v>0</v>
      </c>
      <c r="BZ172" s="15">
        <f t="shared" si="909"/>
        <v>0</v>
      </c>
      <c r="CA172" s="15">
        <f t="shared" si="909"/>
        <v>0</v>
      </c>
      <c r="CB172" s="15">
        <f t="shared" si="909"/>
        <v>0</v>
      </c>
      <c r="CC172" s="15">
        <f t="shared" si="909"/>
        <v>0</v>
      </c>
      <c r="CD172" s="15">
        <f t="shared" si="909"/>
        <v>0</v>
      </c>
      <c r="CE172" s="15">
        <f t="shared" si="909"/>
        <v>0</v>
      </c>
      <c r="CF172" s="15">
        <f t="shared" si="909"/>
        <v>0</v>
      </c>
      <c r="CG172" s="15">
        <f t="shared" si="909"/>
        <v>0</v>
      </c>
      <c r="CH172" s="15">
        <f t="shared" si="909"/>
        <v>0</v>
      </c>
      <c r="CI172" s="15">
        <f t="shared" si="909"/>
        <v>0</v>
      </c>
      <c r="CJ172" s="15">
        <f t="shared" si="909"/>
        <v>0</v>
      </c>
      <c r="CK172" s="15">
        <f t="shared" si="909"/>
        <v>0</v>
      </c>
    </row>
    <row r="173" spans="1:89" ht="45" hidden="1" x14ac:dyDescent="0.25">
      <c r="A173" s="116" t="s">
        <v>284</v>
      </c>
      <c r="B173" s="116"/>
      <c r="C173" s="116"/>
      <c r="D173" s="18"/>
      <c r="E173" s="37">
        <v>851</v>
      </c>
      <c r="F173" s="29" t="s">
        <v>30</v>
      </c>
      <c r="G173" s="2" t="s">
        <v>45</v>
      </c>
      <c r="H173" s="3" t="s">
        <v>328</v>
      </c>
      <c r="I173" s="2"/>
      <c r="J173" s="14">
        <f t="shared" si="907"/>
        <v>0</v>
      </c>
      <c r="K173" s="14">
        <f t="shared" si="907"/>
        <v>0</v>
      </c>
      <c r="L173" s="14">
        <f t="shared" si="907"/>
        <v>0</v>
      </c>
      <c r="M173" s="14">
        <f t="shared" si="907"/>
        <v>0</v>
      </c>
      <c r="N173" s="14">
        <v>0</v>
      </c>
      <c r="O173" s="14">
        <v>0</v>
      </c>
      <c r="P173" s="14"/>
      <c r="Q173" s="14"/>
      <c r="R173" s="14" t="e">
        <f>#REF!-V173</f>
        <v>#REF!</v>
      </c>
      <c r="S173" s="36" t="e">
        <f>#REF!-W173</f>
        <v>#REF!</v>
      </c>
      <c r="T173" s="36" t="e">
        <f>#REF!-X173</f>
        <v>#REF!</v>
      </c>
      <c r="U173" s="36" t="e">
        <f>#REF!-Y173</f>
        <v>#REF!</v>
      </c>
      <c r="V173" s="14">
        <f t="shared" si="908"/>
        <v>0</v>
      </c>
      <c r="W173" s="43">
        <f t="shared" si="908"/>
        <v>0</v>
      </c>
      <c r="X173" s="43">
        <f t="shared" si="908"/>
        <v>0</v>
      </c>
      <c r="Y173" s="43">
        <f t="shared" si="908"/>
        <v>0</v>
      </c>
      <c r="Z173" s="14">
        <f t="shared" si="908"/>
        <v>3917761.86</v>
      </c>
      <c r="AA173" s="14">
        <f t="shared" si="908"/>
        <v>3721873.77</v>
      </c>
      <c r="AB173" s="14">
        <f t="shared" si="908"/>
        <v>195888.09</v>
      </c>
      <c r="AC173" s="14">
        <f t="shared" si="908"/>
        <v>0</v>
      </c>
      <c r="AD173" s="14">
        <f t="shared" si="908"/>
        <v>3917761.86</v>
      </c>
      <c r="AE173" s="14">
        <f t="shared" si="908"/>
        <v>3721873.77</v>
      </c>
      <c r="AF173" s="14">
        <f t="shared" si="908"/>
        <v>195888.09</v>
      </c>
      <c r="AG173" s="14">
        <f t="shared" si="908"/>
        <v>0</v>
      </c>
      <c r="AH173" s="14">
        <f t="shared" si="908"/>
        <v>0</v>
      </c>
      <c r="AI173" s="14">
        <f t="shared" si="908"/>
        <v>0</v>
      </c>
      <c r="AJ173" s="14">
        <f t="shared" si="908"/>
        <v>0</v>
      </c>
      <c r="AK173" s="14">
        <f t="shared" si="908"/>
        <v>0</v>
      </c>
      <c r="AL173" s="14">
        <f t="shared" si="908"/>
        <v>3917761.86</v>
      </c>
      <c r="AM173" s="14">
        <f t="shared" si="908"/>
        <v>3721873.77</v>
      </c>
      <c r="AN173" s="14">
        <f t="shared" si="908"/>
        <v>195888.09</v>
      </c>
      <c r="AO173" s="14">
        <f t="shared" si="908"/>
        <v>0</v>
      </c>
      <c r="AP173" s="14">
        <f t="shared" si="908"/>
        <v>0</v>
      </c>
      <c r="AQ173" s="14">
        <f t="shared" si="908"/>
        <v>0</v>
      </c>
      <c r="AR173" s="14">
        <f t="shared" si="908"/>
        <v>0</v>
      </c>
      <c r="AS173" s="14">
        <f t="shared" si="908"/>
        <v>0</v>
      </c>
      <c r="AT173" s="14">
        <f t="shared" si="908"/>
        <v>3917761.86</v>
      </c>
      <c r="AU173" s="14">
        <f t="shared" si="908"/>
        <v>3721873.77</v>
      </c>
      <c r="AV173" s="14">
        <f t="shared" si="908"/>
        <v>195888.09</v>
      </c>
      <c r="AW173" s="14">
        <f t="shared" si="908"/>
        <v>0</v>
      </c>
      <c r="AX173" s="14">
        <f t="shared" si="908"/>
        <v>1199814.05</v>
      </c>
      <c r="AY173" s="43">
        <f t="shared" si="908"/>
        <v>1139823.05</v>
      </c>
      <c r="AZ173" s="43">
        <f t="shared" si="908"/>
        <v>59991</v>
      </c>
      <c r="BA173" s="43">
        <f t="shared" si="908"/>
        <v>0</v>
      </c>
      <c r="BB173" s="14">
        <f t="shared" si="908"/>
        <v>15501.949999999999</v>
      </c>
      <c r="BC173" s="14">
        <f t="shared" si="908"/>
        <v>14727.15</v>
      </c>
      <c r="BD173" s="14">
        <f t="shared" si="908"/>
        <v>774.8</v>
      </c>
      <c r="BE173" s="14">
        <f t="shared" si="908"/>
        <v>0</v>
      </c>
      <c r="BF173" s="14">
        <f t="shared" si="908"/>
        <v>1215316</v>
      </c>
      <c r="BG173" s="14">
        <f t="shared" si="908"/>
        <v>1154550.2</v>
      </c>
      <c r="BH173" s="14">
        <f t="shared" si="908"/>
        <v>60765.8</v>
      </c>
      <c r="BI173" s="14">
        <f t="shared" si="908"/>
        <v>0</v>
      </c>
      <c r="BJ173" s="14">
        <f t="shared" si="908"/>
        <v>0</v>
      </c>
      <c r="BK173" s="14">
        <f t="shared" si="908"/>
        <v>0</v>
      </c>
      <c r="BL173" s="14">
        <f t="shared" si="908"/>
        <v>0</v>
      </c>
      <c r="BM173" s="14">
        <f t="shared" si="908"/>
        <v>0</v>
      </c>
      <c r="BN173" s="14">
        <f t="shared" si="908"/>
        <v>1215316</v>
      </c>
      <c r="BO173" s="14">
        <f t="shared" si="908"/>
        <v>1154550.2</v>
      </c>
      <c r="BP173" s="14">
        <f t="shared" si="908"/>
        <v>60765.8</v>
      </c>
      <c r="BQ173" s="14">
        <f t="shared" si="908"/>
        <v>0</v>
      </c>
      <c r="BR173" s="14">
        <f t="shared" si="908"/>
        <v>0</v>
      </c>
      <c r="BS173" s="43">
        <f t="shared" si="908"/>
        <v>0</v>
      </c>
      <c r="BT173" s="43">
        <f t="shared" si="908"/>
        <v>0</v>
      </c>
      <c r="BU173" s="43">
        <f t="shared" si="908"/>
        <v>0</v>
      </c>
      <c r="BV173" s="14">
        <f t="shared" si="909"/>
        <v>0</v>
      </c>
      <c r="BW173" s="14">
        <f t="shared" si="909"/>
        <v>0</v>
      </c>
      <c r="BX173" s="14">
        <f t="shared" si="909"/>
        <v>0</v>
      </c>
      <c r="BY173" s="14">
        <f t="shared" si="909"/>
        <v>0</v>
      </c>
      <c r="BZ173" s="14">
        <f t="shared" si="909"/>
        <v>0</v>
      </c>
      <c r="CA173" s="14">
        <f t="shared" si="909"/>
        <v>0</v>
      </c>
      <c r="CB173" s="14">
        <f t="shared" si="909"/>
        <v>0</v>
      </c>
      <c r="CC173" s="14">
        <f t="shared" si="909"/>
        <v>0</v>
      </c>
      <c r="CD173" s="14">
        <f t="shared" si="909"/>
        <v>0</v>
      </c>
      <c r="CE173" s="14">
        <f t="shared" si="909"/>
        <v>0</v>
      </c>
      <c r="CF173" s="14">
        <f t="shared" si="909"/>
        <v>0</v>
      </c>
      <c r="CG173" s="14">
        <f t="shared" si="909"/>
        <v>0</v>
      </c>
      <c r="CH173" s="14">
        <f t="shared" si="909"/>
        <v>0</v>
      </c>
      <c r="CI173" s="14">
        <f t="shared" si="909"/>
        <v>0</v>
      </c>
      <c r="CJ173" s="14">
        <f t="shared" si="909"/>
        <v>0</v>
      </c>
      <c r="CK173" s="14">
        <f t="shared" si="909"/>
        <v>0</v>
      </c>
    </row>
    <row r="174" spans="1:89" ht="30" hidden="1" x14ac:dyDescent="0.25">
      <c r="A174" s="116" t="s">
        <v>20</v>
      </c>
      <c r="B174" s="116"/>
      <c r="C174" s="116"/>
      <c r="D174" s="18"/>
      <c r="E174" s="37">
        <v>851</v>
      </c>
      <c r="F174" s="29" t="s">
        <v>30</v>
      </c>
      <c r="G174" s="2" t="s">
        <v>45</v>
      </c>
      <c r="H174" s="3" t="s">
        <v>328</v>
      </c>
      <c r="I174" s="2" t="s">
        <v>21</v>
      </c>
      <c r="J174" s="14">
        <f t="shared" si="907"/>
        <v>0</v>
      </c>
      <c r="K174" s="14">
        <f t="shared" si="907"/>
        <v>0</v>
      </c>
      <c r="L174" s="14">
        <f t="shared" si="907"/>
        <v>0</v>
      </c>
      <c r="M174" s="14">
        <f t="shared" si="907"/>
        <v>0</v>
      </c>
      <c r="N174" s="14">
        <v>0</v>
      </c>
      <c r="O174" s="14">
        <v>0</v>
      </c>
      <c r="P174" s="14"/>
      <c r="Q174" s="14"/>
      <c r="R174" s="14" t="e">
        <f>#REF!-V174</f>
        <v>#REF!</v>
      </c>
      <c r="S174" s="36" t="e">
        <f>#REF!-W174</f>
        <v>#REF!</v>
      </c>
      <c r="T174" s="36" t="e">
        <f>#REF!-X174</f>
        <v>#REF!</v>
      </c>
      <c r="U174" s="36" t="e">
        <f>#REF!-Y174</f>
        <v>#REF!</v>
      </c>
      <c r="V174" s="14">
        <f t="shared" si="908"/>
        <v>0</v>
      </c>
      <c r="W174" s="43">
        <f t="shared" si="908"/>
        <v>0</v>
      </c>
      <c r="X174" s="43">
        <f t="shared" si="908"/>
        <v>0</v>
      </c>
      <c r="Y174" s="43">
        <f t="shared" si="908"/>
        <v>0</v>
      </c>
      <c r="Z174" s="14">
        <f t="shared" si="908"/>
        <v>3917761.86</v>
      </c>
      <c r="AA174" s="14">
        <f t="shared" si="908"/>
        <v>3721873.77</v>
      </c>
      <c r="AB174" s="14">
        <f t="shared" si="908"/>
        <v>195888.09</v>
      </c>
      <c r="AC174" s="14">
        <f t="shared" si="908"/>
        <v>0</v>
      </c>
      <c r="AD174" s="14">
        <f t="shared" si="908"/>
        <v>3917761.86</v>
      </c>
      <c r="AE174" s="14">
        <f t="shared" si="908"/>
        <v>3721873.77</v>
      </c>
      <c r="AF174" s="14">
        <f t="shared" si="908"/>
        <v>195888.09</v>
      </c>
      <c r="AG174" s="14">
        <f t="shared" si="908"/>
        <v>0</v>
      </c>
      <c r="AH174" s="14">
        <f t="shared" si="908"/>
        <v>0</v>
      </c>
      <c r="AI174" s="14">
        <f t="shared" si="908"/>
        <v>0</v>
      </c>
      <c r="AJ174" s="14">
        <f t="shared" si="908"/>
        <v>0</v>
      </c>
      <c r="AK174" s="14">
        <f t="shared" si="908"/>
        <v>0</v>
      </c>
      <c r="AL174" s="14">
        <f t="shared" si="908"/>
        <v>3917761.86</v>
      </c>
      <c r="AM174" s="14">
        <f t="shared" si="908"/>
        <v>3721873.77</v>
      </c>
      <c r="AN174" s="14">
        <f t="shared" si="908"/>
        <v>195888.09</v>
      </c>
      <c r="AO174" s="14">
        <f t="shared" si="908"/>
        <v>0</v>
      </c>
      <c r="AP174" s="14">
        <f t="shared" si="908"/>
        <v>0</v>
      </c>
      <c r="AQ174" s="14">
        <f t="shared" si="908"/>
        <v>0</v>
      </c>
      <c r="AR174" s="14">
        <f t="shared" si="908"/>
        <v>0</v>
      </c>
      <c r="AS174" s="14">
        <f t="shared" si="908"/>
        <v>0</v>
      </c>
      <c r="AT174" s="14">
        <f t="shared" si="908"/>
        <v>3917761.86</v>
      </c>
      <c r="AU174" s="14">
        <f t="shared" si="908"/>
        <v>3721873.77</v>
      </c>
      <c r="AV174" s="14">
        <f t="shared" si="908"/>
        <v>195888.09</v>
      </c>
      <c r="AW174" s="14">
        <f t="shared" si="908"/>
        <v>0</v>
      </c>
      <c r="AX174" s="14">
        <f t="shared" si="908"/>
        <v>1199814.05</v>
      </c>
      <c r="AY174" s="43">
        <f t="shared" si="908"/>
        <v>1139823.05</v>
      </c>
      <c r="AZ174" s="43">
        <f t="shared" si="908"/>
        <v>59991</v>
      </c>
      <c r="BA174" s="43">
        <f t="shared" si="908"/>
        <v>0</v>
      </c>
      <c r="BB174" s="14">
        <f t="shared" si="908"/>
        <v>15501.949999999999</v>
      </c>
      <c r="BC174" s="14">
        <f t="shared" si="908"/>
        <v>14727.15</v>
      </c>
      <c r="BD174" s="14">
        <f t="shared" si="908"/>
        <v>774.8</v>
      </c>
      <c r="BE174" s="14">
        <f t="shared" si="908"/>
        <v>0</v>
      </c>
      <c r="BF174" s="14">
        <f t="shared" si="908"/>
        <v>1215316</v>
      </c>
      <c r="BG174" s="14">
        <f t="shared" si="908"/>
        <v>1154550.2</v>
      </c>
      <c r="BH174" s="14">
        <f t="shared" si="908"/>
        <v>60765.8</v>
      </c>
      <c r="BI174" s="14">
        <f t="shared" si="908"/>
        <v>0</v>
      </c>
      <c r="BJ174" s="14">
        <f t="shared" si="908"/>
        <v>0</v>
      </c>
      <c r="BK174" s="14">
        <f t="shared" si="908"/>
        <v>0</v>
      </c>
      <c r="BL174" s="14">
        <f t="shared" si="908"/>
        <v>0</v>
      </c>
      <c r="BM174" s="14">
        <f t="shared" si="908"/>
        <v>0</v>
      </c>
      <c r="BN174" s="14">
        <f t="shared" si="908"/>
        <v>1215316</v>
      </c>
      <c r="BO174" s="14">
        <f t="shared" si="908"/>
        <v>1154550.2</v>
      </c>
      <c r="BP174" s="14">
        <f t="shared" si="908"/>
        <v>60765.8</v>
      </c>
      <c r="BQ174" s="14">
        <f t="shared" si="908"/>
        <v>0</v>
      </c>
      <c r="BR174" s="14">
        <f t="shared" si="908"/>
        <v>0</v>
      </c>
      <c r="BS174" s="43">
        <f t="shared" si="908"/>
        <v>0</v>
      </c>
      <c r="BT174" s="43">
        <f t="shared" si="908"/>
        <v>0</v>
      </c>
      <c r="BU174" s="43">
        <f t="shared" si="908"/>
        <v>0</v>
      </c>
      <c r="BV174" s="14">
        <f t="shared" si="909"/>
        <v>0</v>
      </c>
      <c r="BW174" s="14">
        <f t="shared" si="909"/>
        <v>0</v>
      </c>
      <c r="BX174" s="14">
        <f t="shared" si="909"/>
        <v>0</v>
      </c>
      <c r="BY174" s="14">
        <f t="shared" si="909"/>
        <v>0</v>
      </c>
      <c r="BZ174" s="14">
        <f t="shared" si="909"/>
        <v>0</v>
      </c>
      <c r="CA174" s="14">
        <f t="shared" si="909"/>
        <v>0</v>
      </c>
      <c r="CB174" s="14">
        <f t="shared" si="909"/>
        <v>0</v>
      </c>
      <c r="CC174" s="14">
        <f t="shared" si="909"/>
        <v>0</v>
      </c>
      <c r="CD174" s="14">
        <f t="shared" si="909"/>
        <v>0</v>
      </c>
      <c r="CE174" s="14">
        <f t="shared" si="909"/>
        <v>0</v>
      </c>
      <c r="CF174" s="14">
        <f t="shared" si="909"/>
        <v>0</v>
      </c>
      <c r="CG174" s="14">
        <f t="shared" si="909"/>
        <v>0</v>
      </c>
      <c r="CH174" s="14">
        <f t="shared" si="909"/>
        <v>0</v>
      </c>
      <c r="CI174" s="14">
        <f t="shared" si="909"/>
        <v>0</v>
      </c>
      <c r="CJ174" s="14">
        <f t="shared" si="909"/>
        <v>0</v>
      </c>
      <c r="CK174" s="14">
        <f t="shared" si="909"/>
        <v>0</v>
      </c>
    </row>
    <row r="175" spans="1:89" ht="30" hidden="1" x14ac:dyDescent="0.25">
      <c r="A175" s="116" t="s">
        <v>9</v>
      </c>
      <c r="B175" s="116"/>
      <c r="C175" s="116"/>
      <c r="D175" s="18"/>
      <c r="E175" s="37">
        <v>851</v>
      </c>
      <c r="F175" s="29" t="s">
        <v>30</v>
      </c>
      <c r="G175" s="2" t="s">
        <v>45</v>
      </c>
      <c r="H175" s="3" t="s">
        <v>328</v>
      </c>
      <c r="I175" s="2" t="s">
        <v>22</v>
      </c>
      <c r="J175" s="43"/>
      <c r="K175" s="43"/>
      <c r="L175" s="43"/>
      <c r="M175" s="43"/>
      <c r="N175" s="14">
        <v>0</v>
      </c>
      <c r="O175" s="14">
        <v>0</v>
      </c>
      <c r="P175" s="77"/>
      <c r="Q175" s="77"/>
      <c r="R175" s="14" t="e">
        <f>#REF!-V175</f>
        <v>#REF!</v>
      </c>
      <c r="S175" s="36" t="e">
        <f>#REF!-W175</f>
        <v>#REF!</v>
      </c>
      <c r="T175" s="36" t="e">
        <f>#REF!-X175</f>
        <v>#REF!</v>
      </c>
      <c r="U175" s="36" t="e">
        <f>#REF!-Y175</f>
        <v>#REF!</v>
      </c>
      <c r="V175" s="14">
        <f>190945-190945</f>
        <v>0</v>
      </c>
      <c r="W175" s="43"/>
      <c r="X175" s="43"/>
      <c r="Y175" s="43"/>
      <c r="Z175" s="14">
        <f>AA175+AB175</f>
        <v>3917761.86</v>
      </c>
      <c r="AA175" s="43">
        <v>3721873.77</v>
      </c>
      <c r="AB175" s="43">
        <v>195888.09</v>
      </c>
      <c r="AC175" s="43"/>
      <c r="AD175" s="14">
        <f>V175+Z175</f>
        <v>3917761.86</v>
      </c>
      <c r="AE175" s="77">
        <f>W175+AA175</f>
        <v>3721873.77</v>
      </c>
      <c r="AF175" s="77">
        <f>X175+AB175</f>
        <v>195888.09</v>
      </c>
      <c r="AG175" s="77">
        <f>Y175+AC175</f>
        <v>0</v>
      </c>
      <c r="AH175" s="14"/>
      <c r="AI175" s="43"/>
      <c r="AJ175" s="43"/>
      <c r="AK175" s="43"/>
      <c r="AL175" s="14">
        <f>AD175+AH175</f>
        <v>3917761.86</v>
      </c>
      <c r="AM175" s="77">
        <f>AE175+AI175</f>
        <v>3721873.77</v>
      </c>
      <c r="AN175" s="77">
        <f>AF175+AJ175</f>
        <v>195888.09</v>
      </c>
      <c r="AO175" s="77">
        <f>AG175+AK175</f>
        <v>0</v>
      </c>
      <c r="AP175" s="14"/>
      <c r="AQ175" s="43"/>
      <c r="AR175" s="43"/>
      <c r="AS175" s="43"/>
      <c r="AT175" s="14">
        <f>AL175+AP175</f>
        <v>3917761.86</v>
      </c>
      <c r="AU175" s="77">
        <f>AM175+AQ175</f>
        <v>3721873.77</v>
      </c>
      <c r="AV175" s="77">
        <f>AN175+AR175</f>
        <v>195888.09</v>
      </c>
      <c r="AW175" s="77">
        <f>AO175+AS175</f>
        <v>0</v>
      </c>
      <c r="AX175" s="14">
        <v>1199814.05</v>
      </c>
      <c r="AY175" s="43">
        <v>1139823.05</v>
      </c>
      <c r="AZ175" s="43">
        <v>59991</v>
      </c>
      <c r="BA175" s="43"/>
      <c r="BB175" s="43">
        <f>BC175+BD175</f>
        <v>15501.949999999999</v>
      </c>
      <c r="BC175" s="43">
        <v>14727.15</v>
      </c>
      <c r="BD175" s="43">
        <v>774.8</v>
      </c>
      <c r="BE175" s="43"/>
      <c r="BF175" s="14">
        <f t="shared" ref="BF175" si="910">AX175+BB175</f>
        <v>1215316</v>
      </c>
      <c r="BG175" s="77">
        <f t="shared" ref="BG175" si="911">AY175+BC175</f>
        <v>1154550.2</v>
      </c>
      <c r="BH175" s="77">
        <f t="shared" ref="BH175" si="912">AZ175+BD175</f>
        <v>60765.8</v>
      </c>
      <c r="BI175" s="77">
        <f t="shared" ref="BI175" si="913">BA175+BE175</f>
        <v>0</v>
      </c>
      <c r="BJ175" s="43">
        <f>BK175+BL175</f>
        <v>0</v>
      </c>
      <c r="BK175" s="43"/>
      <c r="BL175" s="43"/>
      <c r="BM175" s="43"/>
      <c r="BN175" s="14">
        <f t="shared" ref="BN175" si="914">BF175+BJ175</f>
        <v>1215316</v>
      </c>
      <c r="BO175" s="77">
        <f t="shared" ref="BO175" si="915">BG175+BK175</f>
        <v>1154550.2</v>
      </c>
      <c r="BP175" s="77">
        <f t="shared" ref="BP175" si="916">BH175+BL175</f>
        <v>60765.8</v>
      </c>
      <c r="BQ175" s="77">
        <f t="shared" ref="BQ175" si="917">BI175+BM175</f>
        <v>0</v>
      </c>
      <c r="BR175" s="14"/>
      <c r="BS175" s="43"/>
      <c r="BT175" s="43"/>
      <c r="BU175" s="43"/>
      <c r="BV175" s="43">
        <f>BW175+BX175</f>
        <v>0</v>
      </c>
      <c r="BW175" s="43"/>
      <c r="BX175" s="88">
        <v>0</v>
      </c>
      <c r="BY175" s="43"/>
      <c r="BZ175" s="14">
        <f t="shared" ref="BZ175" si="918">BR175+BV175</f>
        <v>0</v>
      </c>
      <c r="CA175" s="77">
        <f t="shared" ref="CA175" si="919">BS175+BW175</f>
        <v>0</v>
      </c>
      <c r="CB175" s="77">
        <f t="shared" ref="CB175" si="920">BT175+BX175</f>
        <v>0</v>
      </c>
      <c r="CC175" s="77">
        <f t="shared" ref="CC175" si="921">BU175+BY175</f>
        <v>0</v>
      </c>
      <c r="CD175" s="43">
        <f>CE175+CF175</f>
        <v>0</v>
      </c>
      <c r="CE175" s="43"/>
      <c r="CF175" s="88">
        <v>0</v>
      </c>
      <c r="CG175" s="43"/>
      <c r="CH175" s="14">
        <f t="shared" ref="CH175" si="922">BZ175+CD175</f>
        <v>0</v>
      </c>
      <c r="CI175" s="77">
        <f t="shared" ref="CI175" si="923">CA175+CE175</f>
        <v>0</v>
      </c>
      <c r="CJ175" s="77">
        <f t="shared" ref="CJ175" si="924">CB175+CF175</f>
        <v>0</v>
      </c>
      <c r="CK175" s="77">
        <f t="shared" ref="CK175" si="925">CC175+CG175</f>
        <v>0</v>
      </c>
    </row>
    <row r="176" spans="1:89" s="16" customFormat="1" ht="30" hidden="1" x14ac:dyDescent="0.25">
      <c r="A176" s="114" t="s">
        <v>252</v>
      </c>
      <c r="B176" s="116"/>
      <c r="C176" s="116"/>
      <c r="D176" s="18"/>
      <c r="E176" s="37">
        <v>851</v>
      </c>
      <c r="F176" s="3" t="s">
        <v>30</v>
      </c>
      <c r="G176" s="3" t="s">
        <v>30</v>
      </c>
      <c r="H176" s="3" t="s">
        <v>46</v>
      </c>
      <c r="I176" s="2"/>
      <c r="J176" s="14">
        <f t="shared" ref="J176:M176" si="926">J177+J180</f>
        <v>0</v>
      </c>
      <c r="K176" s="14">
        <f t="shared" si="926"/>
        <v>0</v>
      </c>
      <c r="L176" s="14">
        <f t="shared" si="926"/>
        <v>0</v>
      </c>
      <c r="M176" s="14">
        <f t="shared" si="926"/>
        <v>0</v>
      </c>
      <c r="N176" s="14">
        <v>0</v>
      </c>
      <c r="O176" s="14">
        <v>0</v>
      </c>
      <c r="P176" s="15"/>
      <c r="Q176" s="15"/>
      <c r="R176" s="14" t="e">
        <f>#REF!-V176</f>
        <v>#REF!</v>
      </c>
      <c r="S176" s="36" t="e">
        <f>#REF!-W176</f>
        <v>#REF!</v>
      </c>
      <c r="T176" s="36" t="e">
        <f>#REF!-X176</f>
        <v>#REF!</v>
      </c>
      <c r="U176" s="36" t="e">
        <f>#REF!-Y176</f>
        <v>#REF!</v>
      </c>
      <c r="V176" s="15">
        <f>V177+V180</f>
        <v>10024502.85</v>
      </c>
      <c r="W176" s="40">
        <f t="shared" ref="W176:CC176" si="927">W177+W180</f>
        <v>9924257.8200000003</v>
      </c>
      <c r="X176" s="40">
        <f t="shared" si="927"/>
        <v>100245.03</v>
      </c>
      <c r="Y176" s="40">
        <f t="shared" si="927"/>
        <v>0</v>
      </c>
      <c r="Z176" s="15">
        <f t="shared" si="927"/>
        <v>0</v>
      </c>
      <c r="AA176" s="15">
        <f t="shared" si="927"/>
        <v>0</v>
      </c>
      <c r="AB176" s="15">
        <f t="shared" si="927"/>
        <v>0</v>
      </c>
      <c r="AC176" s="15">
        <f t="shared" si="927"/>
        <v>0</v>
      </c>
      <c r="AD176" s="15">
        <f t="shared" si="927"/>
        <v>10024502.85</v>
      </c>
      <c r="AE176" s="15">
        <f t="shared" si="927"/>
        <v>9924257.8200000003</v>
      </c>
      <c r="AF176" s="15">
        <f t="shared" si="927"/>
        <v>100245.03</v>
      </c>
      <c r="AG176" s="15">
        <f t="shared" si="927"/>
        <v>0</v>
      </c>
      <c r="AH176" s="15">
        <f t="shared" si="927"/>
        <v>8049490</v>
      </c>
      <c r="AI176" s="15">
        <f t="shared" si="927"/>
        <v>6014671</v>
      </c>
      <c r="AJ176" s="15">
        <f t="shared" si="927"/>
        <v>2034819</v>
      </c>
      <c r="AK176" s="15">
        <f t="shared" si="927"/>
        <v>0</v>
      </c>
      <c r="AL176" s="15">
        <f t="shared" si="927"/>
        <v>18073992.850000001</v>
      </c>
      <c r="AM176" s="15">
        <f t="shared" si="927"/>
        <v>15938928.82</v>
      </c>
      <c r="AN176" s="15">
        <f t="shared" si="927"/>
        <v>2135064.0299999998</v>
      </c>
      <c r="AO176" s="15">
        <f t="shared" si="927"/>
        <v>0</v>
      </c>
      <c r="AP176" s="15">
        <f t="shared" ref="AP176:AW176" si="928">AP177+AP180</f>
        <v>0</v>
      </c>
      <c r="AQ176" s="15">
        <f t="shared" si="928"/>
        <v>0</v>
      </c>
      <c r="AR176" s="15">
        <f t="shared" si="928"/>
        <v>0</v>
      </c>
      <c r="AS176" s="15">
        <f t="shared" si="928"/>
        <v>0</v>
      </c>
      <c r="AT176" s="15">
        <f t="shared" si="928"/>
        <v>18073992.850000001</v>
      </c>
      <c r="AU176" s="15">
        <f t="shared" si="928"/>
        <v>15938928.82</v>
      </c>
      <c r="AV176" s="15">
        <f t="shared" si="928"/>
        <v>2135064.0299999998</v>
      </c>
      <c r="AW176" s="15">
        <f t="shared" si="928"/>
        <v>0</v>
      </c>
      <c r="AX176" s="15">
        <f t="shared" si="927"/>
        <v>21177785.52</v>
      </c>
      <c r="AY176" s="15">
        <f t="shared" si="927"/>
        <v>20966007.66</v>
      </c>
      <c r="AZ176" s="15">
        <f t="shared" si="927"/>
        <v>211777.86</v>
      </c>
      <c r="BA176" s="15">
        <f t="shared" si="927"/>
        <v>0</v>
      </c>
      <c r="BB176" s="15">
        <f t="shared" si="927"/>
        <v>0</v>
      </c>
      <c r="BC176" s="15">
        <f t="shared" si="927"/>
        <v>0</v>
      </c>
      <c r="BD176" s="15">
        <f t="shared" si="927"/>
        <v>0</v>
      </c>
      <c r="BE176" s="15">
        <f t="shared" si="927"/>
        <v>0</v>
      </c>
      <c r="BF176" s="15">
        <f t="shared" si="927"/>
        <v>21177785.52</v>
      </c>
      <c r="BG176" s="15">
        <f t="shared" si="927"/>
        <v>20966007.66</v>
      </c>
      <c r="BH176" s="15">
        <f t="shared" si="927"/>
        <v>211777.86</v>
      </c>
      <c r="BI176" s="15">
        <f t="shared" si="927"/>
        <v>0</v>
      </c>
      <c r="BJ176" s="15">
        <f t="shared" ref="BJ176:BQ176" si="929">BJ177+BJ180</f>
        <v>0</v>
      </c>
      <c r="BK176" s="15">
        <f t="shared" si="929"/>
        <v>0</v>
      </c>
      <c r="BL176" s="15">
        <f t="shared" si="929"/>
        <v>0</v>
      </c>
      <c r="BM176" s="15">
        <f t="shared" si="929"/>
        <v>0</v>
      </c>
      <c r="BN176" s="15">
        <f t="shared" si="929"/>
        <v>21177785.52</v>
      </c>
      <c r="BO176" s="15">
        <f t="shared" si="929"/>
        <v>20966007.66</v>
      </c>
      <c r="BP176" s="15">
        <f t="shared" si="929"/>
        <v>211777.86</v>
      </c>
      <c r="BQ176" s="15">
        <f t="shared" si="929"/>
        <v>0</v>
      </c>
      <c r="BR176" s="15">
        <f t="shared" si="927"/>
        <v>0</v>
      </c>
      <c r="BS176" s="15">
        <f t="shared" si="927"/>
        <v>0</v>
      </c>
      <c r="BT176" s="15">
        <f t="shared" si="927"/>
        <v>0</v>
      </c>
      <c r="BU176" s="15">
        <f t="shared" si="927"/>
        <v>0</v>
      </c>
      <c r="BV176" s="15">
        <f t="shared" si="927"/>
        <v>0</v>
      </c>
      <c r="BW176" s="15">
        <f t="shared" si="927"/>
        <v>0</v>
      </c>
      <c r="BX176" s="15">
        <f t="shared" si="927"/>
        <v>0</v>
      </c>
      <c r="BY176" s="15">
        <f t="shared" si="927"/>
        <v>0</v>
      </c>
      <c r="BZ176" s="15">
        <f t="shared" si="927"/>
        <v>0</v>
      </c>
      <c r="CA176" s="15">
        <f t="shared" si="927"/>
        <v>0</v>
      </c>
      <c r="CB176" s="15">
        <f t="shared" si="927"/>
        <v>0</v>
      </c>
      <c r="CC176" s="15">
        <f t="shared" si="927"/>
        <v>0</v>
      </c>
      <c r="CD176" s="15">
        <f t="shared" ref="CD176:CK176" si="930">CD177+CD180</f>
        <v>0</v>
      </c>
      <c r="CE176" s="15">
        <f t="shared" si="930"/>
        <v>0</v>
      </c>
      <c r="CF176" s="15">
        <f t="shared" si="930"/>
        <v>0</v>
      </c>
      <c r="CG176" s="15">
        <f t="shared" si="930"/>
        <v>0</v>
      </c>
      <c r="CH176" s="15">
        <f t="shared" si="930"/>
        <v>0</v>
      </c>
      <c r="CI176" s="15">
        <f t="shared" si="930"/>
        <v>0</v>
      </c>
      <c r="CJ176" s="15">
        <f t="shared" si="930"/>
        <v>0</v>
      </c>
      <c r="CK176" s="15">
        <f t="shared" si="930"/>
        <v>0</v>
      </c>
    </row>
    <row r="177" spans="1:89" s="16" customFormat="1" ht="30" hidden="1" x14ac:dyDescent="0.25">
      <c r="A177" s="92" t="s">
        <v>455</v>
      </c>
      <c r="B177" s="30"/>
      <c r="C177" s="30"/>
      <c r="D177" s="93"/>
      <c r="E177" s="53">
        <v>851</v>
      </c>
      <c r="F177" s="94" t="s">
        <v>30</v>
      </c>
      <c r="G177" s="94" t="s">
        <v>30</v>
      </c>
      <c r="H177" s="94" t="s">
        <v>474</v>
      </c>
      <c r="I177" s="64"/>
      <c r="J177" s="43"/>
      <c r="K177" s="43"/>
      <c r="L177" s="43"/>
      <c r="M177" s="43"/>
      <c r="N177" s="14">
        <v>0</v>
      </c>
      <c r="O177" s="14">
        <v>0</v>
      </c>
      <c r="P177" s="77"/>
      <c r="Q177" s="77"/>
      <c r="R177" s="14" t="e">
        <f>#REF!-V177</f>
        <v>#REF!</v>
      </c>
      <c r="S177" s="36" t="e">
        <f>#REF!-W177</f>
        <v>#REF!</v>
      </c>
      <c r="T177" s="36" t="e">
        <f>#REF!-X177</f>
        <v>#REF!</v>
      </c>
      <c r="U177" s="36" t="e">
        <f>#REF!-Y177</f>
        <v>#REF!</v>
      </c>
      <c r="V177" s="15"/>
      <c r="W177" s="40"/>
      <c r="X177" s="40"/>
      <c r="Y177" s="40"/>
      <c r="Z177" s="15"/>
      <c r="AA177" s="15"/>
      <c r="AB177" s="15"/>
      <c r="AC177" s="15"/>
      <c r="AD177" s="15"/>
      <c r="AE177" s="15"/>
      <c r="AF177" s="15"/>
      <c r="AG177" s="15"/>
      <c r="AH177" s="14">
        <f t="shared" ref="AH177:AJ178" si="931">AH178</f>
        <v>8049490</v>
      </c>
      <c r="AI177" s="14">
        <f t="shared" si="931"/>
        <v>6014671</v>
      </c>
      <c r="AJ177" s="14">
        <f t="shared" si="931"/>
        <v>2034819</v>
      </c>
      <c r="AK177" s="15"/>
      <c r="AL177" s="14">
        <f t="shared" ref="AL177:AN178" si="932">AL178</f>
        <v>8049490</v>
      </c>
      <c r="AM177" s="14">
        <f t="shared" si="932"/>
        <v>6014671</v>
      </c>
      <c r="AN177" s="14">
        <f t="shared" si="932"/>
        <v>2034819</v>
      </c>
      <c r="AO177" s="15"/>
      <c r="AP177" s="14">
        <f t="shared" ref="AP177:AR178" si="933">AP178</f>
        <v>0</v>
      </c>
      <c r="AQ177" s="14">
        <f t="shared" si="933"/>
        <v>0</v>
      </c>
      <c r="AR177" s="14">
        <f t="shared" si="933"/>
        <v>0</v>
      </c>
      <c r="AS177" s="15"/>
      <c r="AT177" s="14">
        <f t="shared" ref="AT177:AV178" si="934">AT178</f>
        <v>8049490</v>
      </c>
      <c r="AU177" s="14">
        <f t="shared" si="934"/>
        <v>6014671</v>
      </c>
      <c r="AV177" s="14">
        <f t="shared" si="934"/>
        <v>2034819</v>
      </c>
      <c r="AW177" s="15"/>
      <c r="AX177" s="15"/>
      <c r="AY177" s="40"/>
      <c r="AZ177" s="40"/>
      <c r="BA177" s="40"/>
      <c r="BB177" s="15"/>
      <c r="BC177" s="15"/>
      <c r="BD177" s="15"/>
      <c r="BE177" s="15"/>
      <c r="BF177" s="15"/>
      <c r="BG177" s="15"/>
      <c r="BH177" s="15"/>
      <c r="BI177" s="15"/>
      <c r="BJ177" s="15"/>
      <c r="BK177" s="15"/>
      <c r="BL177" s="15"/>
      <c r="BM177" s="15"/>
      <c r="BN177" s="15"/>
      <c r="BO177" s="15"/>
      <c r="BP177" s="15"/>
      <c r="BQ177" s="15"/>
      <c r="BR177" s="15"/>
      <c r="BS177" s="40"/>
      <c r="BT177" s="40"/>
      <c r="BU177" s="40"/>
      <c r="BV177" s="15"/>
      <c r="BW177" s="15"/>
      <c r="BX177" s="15"/>
      <c r="BY177" s="15"/>
      <c r="BZ177" s="15"/>
      <c r="CA177" s="15"/>
      <c r="CB177" s="15"/>
      <c r="CC177" s="15"/>
      <c r="CD177" s="15"/>
      <c r="CE177" s="15"/>
      <c r="CF177" s="15"/>
      <c r="CG177" s="15"/>
      <c r="CH177" s="15"/>
      <c r="CI177" s="15"/>
      <c r="CJ177" s="15"/>
      <c r="CK177" s="15"/>
    </row>
    <row r="178" spans="1:89" s="16" customFormat="1" ht="30" hidden="1" x14ac:dyDescent="0.25">
      <c r="A178" s="30" t="s">
        <v>69</v>
      </c>
      <c r="B178" s="30"/>
      <c r="C178" s="30"/>
      <c r="D178" s="93"/>
      <c r="E178" s="53">
        <v>851</v>
      </c>
      <c r="F178" s="94" t="s">
        <v>30</v>
      </c>
      <c r="G178" s="94" t="s">
        <v>30</v>
      </c>
      <c r="H178" s="94" t="s">
        <v>474</v>
      </c>
      <c r="I178" s="64" t="s">
        <v>70</v>
      </c>
      <c r="J178" s="43"/>
      <c r="K178" s="43"/>
      <c r="L178" s="43"/>
      <c r="M178" s="43"/>
      <c r="N178" s="14">
        <v>0</v>
      </c>
      <c r="O178" s="14">
        <v>0</v>
      </c>
      <c r="P178" s="77"/>
      <c r="Q178" s="77"/>
      <c r="R178" s="14" t="e">
        <f>#REF!-V178</f>
        <v>#REF!</v>
      </c>
      <c r="S178" s="36" t="e">
        <f>#REF!-W178</f>
        <v>#REF!</v>
      </c>
      <c r="T178" s="36" t="e">
        <f>#REF!-X178</f>
        <v>#REF!</v>
      </c>
      <c r="U178" s="36" t="e">
        <f>#REF!-Y178</f>
        <v>#REF!</v>
      </c>
      <c r="V178" s="15"/>
      <c r="W178" s="40"/>
      <c r="X178" s="40"/>
      <c r="Y178" s="40"/>
      <c r="Z178" s="15"/>
      <c r="AA178" s="15"/>
      <c r="AB178" s="15"/>
      <c r="AC178" s="15"/>
      <c r="AD178" s="15"/>
      <c r="AE178" s="15"/>
      <c r="AF178" s="15"/>
      <c r="AG178" s="15"/>
      <c r="AH178" s="14">
        <f t="shared" si="931"/>
        <v>8049490</v>
      </c>
      <c r="AI178" s="14">
        <f t="shared" si="931"/>
        <v>6014671</v>
      </c>
      <c r="AJ178" s="14">
        <f t="shared" si="931"/>
        <v>2034819</v>
      </c>
      <c r="AK178" s="15"/>
      <c r="AL178" s="14">
        <f t="shared" si="932"/>
        <v>8049490</v>
      </c>
      <c r="AM178" s="14">
        <f t="shared" si="932"/>
        <v>6014671</v>
      </c>
      <c r="AN178" s="14">
        <f t="shared" si="932"/>
        <v>2034819</v>
      </c>
      <c r="AO178" s="15"/>
      <c r="AP178" s="14">
        <f t="shared" si="933"/>
        <v>0</v>
      </c>
      <c r="AQ178" s="14">
        <f t="shared" si="933"/>
        <v>0</v>
      </c>
      <c r="AR178" s="14">
        <f t="shared" si="933"/>
        <v>0</v>
      </c>
      <c r="AS178" s="15"/>
      <c r="AT178" s="14">
        <f t="shared" si="934"/>
        <v>8049490</v>
      </c>
      <c r="AU178" s="14">
        <f t="shared" si="934"/>
        <v>6014671</v>
      </c>
      <c r="AV178" s="14">
        <f t="shared" si="934"/>
        <v>2034819</v>
      </c>
      <c r="AW178" s="15"/>
      <c r="AX178" s="15"/>
      <c r="AY178" s="40"/>
      <c r="AZ178" s="40"/>
      <c r="BA178" s="40"/>
      <c r="BB178" s="15"/>
      <c r="BC178" s="15"/>
      <c r="BD178" s="15"/>
      <c r="BE178" s="15"/>
      <c r="BF178" s="15"/>
      <c r="BG178" s="15"/>
      <c r="BH178" s="15"/>
      <c r="BI178" s="15"/>
      <c r="BJ178" s="15"/>
      <c r="BK178" s="15"/>
      <c r="BL178" s="15"/>
      <c r="BM178" s="15"/>
      <c r="BN178" s="15"/>
      <c r="BO178" s="15"/>
      <c r="BP178" s="15"/>
      <c r="BQ178" s="15"/>
      <c r="BR178" s="15"/>
      <c r="BS178" s="40"/>
      <c r="BT178" s="40"/>
      <c r="BU178" s="40"/>
      <c r="BV178" s="15"/>
      <c r="BW178" s="15"/>
      <c r="BX178" s="15"/>
      <c r="BY178" s="15"/>
      <c r="BZ178" s="15"/>
      <c r="CA178" s="15"/>
      <c r="CB178" s="15"/>
      <c r="CC178" s="15"/>
      <c r="CD178" s="15"/>
      <c r="CE178" s="15"/>
      <c r="CF178" s="15"/>
      <c r="CG178" s="15"/>
      <c r="CH178" s="15"/>
      <c r="CI178" s="15"/>
      <c r="CJ178" s="15"/>
      <c r="CK178" s="15"/>
    </row>
    <row r="179" spans="1:89" s="16" customFormat="1" hidden="1" x14ac:dyDescent="0.25">
      <c r="A179" s="30" t="s">
        <v>71</v>
      </c>
      <c r="B179" s="30"/>
      <c r="C179" s="30"/>
      <c r="D179" s="93"/>
      <c r="E179" s="53">
        <v>851</v>
      </c>
      <c r="F179" s="94" t="s">
        <v>30</v>
      </c>
      <c r="G179" s="94" t="s">
        <v>30</v>
      </c>
      <c r="H179" s="94" t="s">
        <v>474</v>
      </c>
      <c r="I179" s="64" t="s">
        <v>72</v>
      </c>
      <c r="J179" s="43"/>
      <c r="K179" s="43"/>
      <c r="L179" s="43"/>
      <c r="M179" s="43"/>
      <c r="N179" s="14">
        <v>0</v>
      </c>
      <c r="O179" s="14">
        <v>0</v>
      </c>
      <c r="P179" s="77"/>
      <c r="Q179" s="77"/>
      <c r="R179" s="14" t="e">
        <f>#REF!-V179</f>
        <v>#REF!</v>
      </c>
      <c r="S179" s="36" t="e">
        <f>#REF!-W179</f>
        <v>#REF!</v>
      </c>
      <c r="T179" s="36" t="e">
        <f>#REF!-X179</f>
        <v>#REF!</v>
      </c>
      <c r="U179" s="36" t="e">
        <f>#REF!-Y179</f>
        <v>#REF!</v>
      </c>
      <c r="V179" s="15"/>
      <c r="W179" s="40"/>
      <c r="X179" s="40"/>
      <c r="Y179" s="40"/>
      <c r="Z179" s="15"/>
      <c r="AA179" s="15"/>
      <c r="AB179" s="15"/>
      <c r="AC179" s="15"/>
      <c r="AD179" s="15"/>
      <c r="AE179" s="15"/>
      <c r="AF179" s="15"/>
      <c r="AG179" s="15"/>
      <c r="AH179" s="14">
        <v>8049490</v>
      </c>
      <c r="AI179" s="77">
        <v>6014671</v>
      </c>
      <c r="AJ179" s="77">
        <v>2034819</v>
      </c>
      <c r="AK179" s="15"/>
      <c r="AL179" s="14">
        <f>AD179+AH179</f>
        <v>8049490</v>
      </c>
      <c r="AM179" s="77">
        <f>AE179+AI179</f>
        <v>6014671</v>
      </c>
      <c r="AN179" s="77">
        <f>AF179+AJ179</f>
        <v>2034819</v>
      </c>
      <c r="AO179" s="15"/>
      <c r="AP179" s="14"/>
      <c r="AQ179" s="77"/>
      <c r="AR179" s="77"/>
      <c r="AS179" s="15"/>
      <c r="AT179" s="14">
        <f>AL179+AP179</f>
        <v>8049490</v>
      </c>
      <c r="AU179" s="77">
        <f>AM179+AQ179</f>
        <v>6014671</v>
      </c>
      <c r="AV179" s="77">
        <f>AN179+AR179</f>
        <v>2034819</v>
      </c>
      <c r="AW179" s="15"/>
      <c r="AX179" s="15"/>
      <c r="AY179" s="40"/>
      <c r="AZ179" s="40"/>
      <c r="BA179" s="40"/>
      <c r="BB179" s="15"/>
      <c r="BC179" s="15"/>
      <c r="BD179" s="15"/>
      <c r="BE179" s="15"/>
      <c r="BF179" s="15"/>
      <c r="BG179" s="15"/>
      <c r="BH179" s="15"/>
      <c r="BI179" s="15"/>
      <c r="BJ179" s="15"/>
      <c r="BK179" s="15"/>
      <c r="BL179" s="15"/>
      <c r="BM179" s="15"/>
      <c r="BN179" s="15"/>
      <c r="BO179" s="15"/>
      <c r="BP179" s="15"/>
      <c r="BQ179" s="15"/>
      <c r="BR179" s="15"/>
      <c r="BS179" s="40"/>
      <c r="BT179" s="40"/>
      <c r="BU179" s="40"/>
      <c r="BV179" s="15"/>
      <c r="BW179" s="15"/>
      <c r="BX179" s="15"/>
      <c r="BY179" s="15"/>
      <c r="BZ179" s="15"/>
      <c r="CA179" s="15"/>
      <c r="CB179" s="15"/>
      <c r="CC179" s="15"/>
      <c r="CD179" s="15"/>
      <c r="CE179" s="15"/>
      <c r="CF179" s="15"/>
      <c r="CG179" s="15"/>
      <c r="CH179" s="15"/>
      <c r="CI179" s="15"/>
      <c r="CJ179" s="15"/>
      <c r="CK179" s="15"/>
    </row>
    <row r="180" spans="1:89" ht="30" hidden="1" x14ac:dyDescent="0.25">
      <c r="A180" s="116" t="s">
        <v>253</v>
      </c>
      <c r="B180" s="116"/>
      <c r="C180" s="116"/>
      <c r="D180" s="18"/>
      <c r="E180" s="37">
        <v>851</v>
      </c>
      <c r="F180" s="3" t="s">
        <v>30</v>
      </c>
      <c r="G180" s="3" t="s">
        <v>30</v>
      </c>
      <c r="H180" s="3" t="s">
        <v>329</v>
      </c>
      <c r="I180" s="2"/>
      <c r="J180" s="14">
        <f t="shared" ref="J180:M181" si="935">J181</f>
        <v>0</v>
      </c>
      <c r="K180" s="14">
        <f t="shared" si="935"/>
        <v>0</v>
      </c>
      <c r="L180" s="14">
        <f t="shared" si="935"/>
        <v>0</v>
      </c>
      <c r="M180" s="14">
        <f t="shared" si="935"/>
        <v>0</v>
      </c>
      <c r="N180" s="14">
        <v>0</v>
      </c>
      <c r="O180" s="14">
        <v>0</v>
      </c>
      <c r="P180" s="14"/>
      <c r="Q180" s="14"/>
      <c r="R180" s="14" t="e">
        <f>#REF!-V180</f>
        <v>#REF!</v>
      </c>
      <c r="S180" s="36" t="e">
        <f>#REF!-W180</f>
        <v>#REF!</v>
      </c>
      <c r="T180" s="36" t="e">
        <f>#REF!-X180</f>
        <v>#REF!</v>
      </c>
      <c r="U180" s="36" t="e">
        <f>#REF!-Y180</f>
        <v>#REF!</v>
      </c>
      <c r="V180" s="14">
        <f t="shared" ref="V180:BV181" si="936">V181</f>
        <v>10024502.85</v>
      </c>
      <c r="W180" s="43">
        <f t="shared" si="936"/>
        <v>9924257.8200000003</v>
      </c>
      <c r="X180" s="43">
        <f t="shared" si="936"/>
        <v>100245.03</v>
      </c>
      <c r="Y180" s="43">
        <f t="shared" si="936"/>
        <v>0</v>
      </c>
      <c r="Z180" s="14">
        <f t="shared" si="936"/>
        <v>0</v>
      </c>
      <c r="AA180" s="14">
        <f t="shared" si="936"/>
        <v>0</v>
      </c>
      <c r="AB180" s="14">
        <f t="shared" si="936"/>
        <v>0</v>
      </c>
      <c r="AC180" s="14">
        <f t="shared" si="936"/>
        <v>0</v>
      </c>
      <c r="AD180" s="14">
        <f t="shared" si="936"/>
        <v>10024502.85</v>
      </c>
      <c r="AE180" s="14">
        <f t="shared" si="936"/>
        <v>9924257.8200000003</v>
      </c>
      <c r="AF180" s="14">
        <f t="shared" si="936"/>
        <v>100245.03</v>
      </c>
      <c r="AG180" s="14">
        <f t="shared" si="936"/>
        <v>0</v>
      </c>
      <c r="AH180" s="14">
        <f t="shared" si="936"/>
        <v>0</v>
      </c>
      <c r="AI180" s="14">
        <f t="shared" si="936"/>
        <v>0</v>
      </c>
      <c r="AJ180" s="14">
        <f t="shared" si="936"/>
        <v>0</v>
      </c>
      <c r="AK180" s="14">
        <f t="shared" si="936"/>
        <v>0</v>
      </c>
      <c r="AL180" s="14">
        <f t="shared" si="936"/>
        <v>10024502.85</v>
      </c>
      <c r="AM180" s="14">
        <f t="shared" si="936"/>
        <v>9924257.8200000003</v>
      </c>
      <c r="AN180" s="14">
        <f t="shared" si="936"/>
        <v>100245.03</v>
      </c>
      <c r="AO180" s="14">
        <f t="shared" si="936"/>
        <v>0</v>
      </c>
      <c r="AP180" s="14">
        <f t="shared" si="936"/>
        <v>0</v>
      </c>
      <c r="AQ180" s="14">
        <f t="shared" si="936"/>
        <v>0</v>
      </c>
      <c r="AR180" s="14">
        <f t="shared" si="936"/>
        <v>0</v>
      </c>
      <c r="AS180" s="14">
        <f t="shared" si="936"/>
        <v>0</v>
      </c>
      <c r="AT180" s="14">
        <f t="shared" si="936"/>
        <v>10024502.85</v>
      </c>
      <c r="AU180" s="14">
        <f t="shared" si="936"/>
        <v>9924257.8200000003</v>
      </c>
      <c r="AV180" s="14">
        <f t="shared" si="936"/>
        <v>100245.03</v>
      </c>
      <c r="AW180" s="14">
        <f t="shared" si="936"/>
        <v>0</v>
      </c>
      <c r="AX180" s="14">
        <f t="shared" si="936"/>
        <v>21177785.52</v>
      </c>
      <c r="AY180" s="43">
        <f t="shared" si="936"/>
        <v>20966007.66</v>
      </c>
      <c r="AZ180" s="43">
        <f t="shared" si="936"/>
        <v>211777.86</v>
      </c>
      <c r="BA180" s="43">
        <f t="shared" si="936"/>
        <v>0</v>
      </c>
      <c r="BB180" s="14">
        <f t="shared" si="936"/>
        <v>0</v>
      </c>
      <c r="BC180" s="14">
        <f t="shared" si="936"/>
        <v>0</v>
      </c>
      <c r="BD180" s="14">
        <f t="shared" si="936"/>
        <v>0</v>
      </c>
      <c r="BE180" s="14">
        <f t="shared" si="936"/>
        <v>0</v>
      </c>
      <c r="BF180" s="14">
        <f t="shared" si="936"/>
        <v>21177785.52</v>
      </c>
      <c r="BG180" s="14">
        <f t="shared" si="936"/>
        <v>20966007.66</v>
      </c>
      <c r="BH180" s="14">
        <f t="shared" si="936"/>
        <v>211777.86</v>
      </c>
      <c r="BI180" s="14">
        <f t="shared" si="936"/>
        <v>0</v>
      </c>
      <c r="BJ180" s="14">
        <f t="shared" si="936"/>
        <v>0</v>
      </c>
      <c r="BK180" s="14">
        <f t="shared" si="936"/>
        <v>0</v>
      </c>
      <c r="BL180" s="14">
        <f t="shared" si="936"/>
        <v>0</v>
      </c>
      <c r="BM180" s="14">
        <f t="shared" si="936"/>
        <v>0</v>
      </c>
      <c r="BN180" s="14">
        <f t="shared" si="936"/>
        <v>21177785.52</v>
      </c>
      <c r="BO180" s="14">
        <f t="shared" si="936"/>
        <v>20966007.66</v>
      </c>
      <c r="BP180" s="14">
        <f t="shared" si="936"/>
        <v>211777.86</v>
      </c>
      <c r="BQ180" s="14">
        <f t="shared" si="936"/>
        <v>0</v>
      </c>
      <c r="BR180" s="14">
        <f t="shared" si="936"/>
        <v>0</v>
      </c>
      <c r="BS180" s="43">
        <f t="shared" si="936"/>
        <v>0</v>
      </c>
      <c r="BT180" s="43">
        <f t="shared" si="936"/>
        <v>0</v>
      </c>
      <c r="BU180" s="43">
        <f t="shared" si="936"/>
        <v>0</v>
      </c>
      <c r="BV180" s="14">
        <f t="shared" si="936"/>
        <v>0</v>
      </c>
      <c r="BW180" s="14">
        <f t="shared" ref="BV180:CK181" si="937">BW181</f>
        <v>0</v>
      </c>
      <c r="BX180" s="14">
        <f t="shared" si="937"/>
        <v>0</v>
      </c>
      <c r="BY180" s="14">
        <f t="shared" si="937"/>
        <v>0</v>
      </c>
      <c r="BZ180" s="14">
        <f t="shared" si="937"/>
        <v>0</v>
      </c>
      <c r="CA180" s="14">
        <f t="shared" si="937"/>
        <v>0</v>
      </c>
      <c r="CB180" s="14">
        <f t="shared" si="937"/>
        <v>0</v>
      </c>
      <c r="CC180" s="14">
        <f t="shared" si="937"/>
        <v>0</v>
      </c>
      <c r="CD180" s="14">
        <f t="shared" si="937"/>
        <v>0</v>
      </c>
      <c r="CE180" s="14">
        <f t="shared" si="937"/>
        <v>0</v>
      </c>
      <c r="CF180" s="14">
        <f t="shared" si="937"/>
        <v>0</v>
      </c>
      <c r="CG180" s="14">
        <f t="shared" si="937"/>
        <v>0</v>
      </c>
      <c r="CH180" s="14">
        <f t="shared" si="937"/>
        <v>0</v>
      </c>
      <c r="CI180" s="14">
        <f t="shared" si="937"/>
        <v>0</v>
      </c>
      <c r="CJ180" s="14">
        <f t="shared" si="937"/>
        <v>0</v>
      </c>
      <c r="CK180" s="14">
        <f t="shared" si="937"/>
        <v>0</v>
      </c>
    </row>
    <row r="181" spans="1:89" ht="30" hidden="1" x14ac:dyDescent="0.25">
      <c r="A181" s="116" t="s">
        <v>69</v>
      </c>
      <c r="B181" s="116"/>
      <c r="C181" s="116"/>
      <c r="D181" s="18"/>
      <c r="E181" s="37">
        <v>851</v>
      </c>
      <c r="F181" s="3" t="s">
        <v>30</v>
      </c>
      <c r="G181" s="3" t="s">
        <v>30</v>
      </c>
      <c r="H181" s="3" t="s">
        <v>329</v>
      </c>
      <c r="I181" s="2" t="s">
        <v>70</v>
      </c>
      <c r="J181" s="14">
        <f t="shared" si="935"/>
        <v>0</v>
      </c>
      <c r="K181" s="14">
        <f t="shared" si="935"/>
        <v>0</v>
      </c>
      <c r="L181" s="14">
        <f t="shared" si="935"/>
        <v>0</v>
      </c>
      <c r="M181" s="14">
        <f t="shared" si="935"/>
        <v>0</v>
      </c>
      <c r="N181" s="14">
        <v>0</v>
      </c>
      <c r="O181" s="14">
        <v>0</v>
      </c>
      <c r="P181" s="14"/>
      <c r="Q181" s="14"/>
      <c r="R181" s="14" t="e">
        <f>#REF!-V181</f>
        <v>#REF!</v>
      </c>
      <c r="S181" s="36" t="e">
        <f>#REF!-W181</f>
        <v>#REF!</v>
      </c>
      <c r="T181" s="36" t="e">
        <f>#REF!-X181</f>
        <v>#REF!</v>
      </c>
      <c r="U181" s="36" t="e">
        <f>#REF!-Y181</f>
        <v>#REF!</v>
      </c>
      <c r="V181" s="14">
        <f t="shared" si="936"/>
        <v>10024502.85</v>
      </c>
      <c r="W181" s="43">
        <f t="shared" si="936"/>
        <v>9924257.8200000003</v>
      </c>
      <c r="X181" s="43">
        <f t="shared" si="936"/>
        <v>100245.03</v>
      </c>
      <c r="Y181" s="43">
        <f t="shared" si="936"/>
        <v>0</v>
      </c>
      <c r="Z181" s="14">
        <f t="shared" si="936"/>
        <v>0</v>
      </c>
      <c r="AA181" s="14">
        <f t="shared" si="936"/>
        <v>0</v>
      </c>
      <c r="AB181" s="14">
        <f t="shared" si="936"/>
        <v>0</v>
      </c>
      <c r="AC181" s="14">
        <f t="shared" si="936"/>
        <v>0</v>
      </c>
      <c r="AD181" s="14">
        <f t="shared" si="936"/>
        <v>10024502.85</v>
      </c>
      <c r="AE181" s="14">
        <f t="shared" si="936"/>
        <v>9924257.8200000003</v>
      </c>
      <c r="AF181" s="14">
        <f t="shared" si="936"/>
        <v>100245.03</v>
      </c>
      <c r="AG181" s="14">
        <f t="shared" si="936"/>
        <v>0</v>
      </c>
      <c r="AH181" s="14">
        <f t="shared" si="936"/>
        <v>0</v>
      </c>
      <c r="AI181" s="14">
        <f t="shared" si="936"/>
        <v>0</v>
      </c>
      <c r="AJ181" s="14">
        <f t="shared" si="936"/>
        <v>0</v>
      </c>
      <c r="AK181" s="14">
        <f t="shared" si="936"/>
        <v>0</v>
      </c>
      <c r="AL181" s="14">
        <f t="shared" si="936"/>
        <v>10024502.85</v>
      </c>
      <c r="AM181" s="14">
        <f t="shared" si="936"/>
        <v>9924257.8200000003</v>
      </c>
      <c r="AN181" s="14">
        <f t="shared" si="936"/>
        <v>100245.03</v>
      </c>
      <c r="AO181" s="14">
        <f t="shared" si="936"/>
        <v>0</v>
      </c>
      <c r="AP181" s="14">
        <f t="shared" si="936"/>
        <v>0</v>
      </c>
      <c r="AQ181" s="14">
        <f t="shared" si="936"/>
        <v>0</v>
      </c>
      <c r="AR181" s="14">
        <f t="shared" si="936"/>
        <v>0</v>
      </c>
      <c r="AS181" s="14">
        <f t="shared" si="936"/>
        <v>0</v>
      </c>
      <c r="AT181" s="14">
        <f t="shared" si="936"/>
        <v>10024502.85</v>
      </c>
      <c r="AU181" s="14">
        <f t="shared" si="936"/>
        <v>9924257.8200000003</v>
      </c>
      <c r="AV181" s="14">
        <f t="shared" si="936"/>
        <v>100245.03</v>
      </c>
      <c r="AW181" s="14">
        <f t="shared" si="936"/>
        <v>0</v>
      </c>
      <c r="AX181" s="14">
        <f t="shared" si="936"/>
        <v>21177785.52</v>
      </c>
      <c r="AY181" s="43">
        <f t="shared" si="936"/>
        <v>20966007.66</v>
      </c>
      <c r="AZ181" s="43">
        <f t="shared" si="936"/>
        <v>211777.86</v>
      </c>
      <c r="BA181" s="43">
        <f t="shared" si="936"/>
        <v>0</v>
      </c>
      <c r="BB181" s="14">
        <f t="shared" si="936"/>
        <v>0</v>
      </c>
      <c r="BC181" s="14">
        <f t="shared" si="936"/>
        <v>0</v>
      </c>
      <c r="BD181" s="14">
        <f t="shared" si="936"/>
        <v>0</v>
      </c>
      <c r="BE181" s="14">
        <f t="shared" si="936"/>
        <v>0</v>
      </c>
      <c r="BF181" s="14">
        <f t="shared" si="936"/>
        <v>21177785.52</v>
      </c>
      <c r="BG181" s="14">
        <f t="shared" si="936"/>
        <v>20966007.66</v>
      </c>
      <c r="BH181" s="14">
        <f t="shared" si="936"/>
        <v>211777.86</v>
      </c>
      <c r="BI181" s="14">
        <f t="shared" si="936"/>
        <v>0</v>
      </c>
      <c r="BJ181" s="14">
        <f t="shared" si="936"/>
        <v>0</v>
      </c>
      <c r="BK181" s="14">
        <f t="shared" si="936"/>
        <v>0</v>
      </c>
      <c r="BL181" s="14">
        <f t="shared" si="936"/>
        <v>0</v>
      </c>
      <c r="BM181" s="14">
        <f t="shared" si="936"/>
        <v>0</v>
      </c>
      <c r="BN181" s="14">
        <f t="shared" si="936"/>
        <v>21177785.52</v>
      </c>
      <c r="BO181" s="14">
        <f t="shared" si="936"/>
        <v>20966007.66</v>
      </c>
      <c r="BP181" s="14">
        <f t="shared" si="936"/>
        <v>211777.86</v>
      </c>
      <c r="BQ181" s="14">
        <f t="shared" si="936"/>
        <v>0</v>
      </c>
      <c r="BR181" s="14">
        <f t="shared" si="936"/>
        <v>0</v>
      </c>
      <c r="BS181" s="43">
        <f t="shared" si="936"/>
        <v>0</v>
      </c>
      <c r="BT181" s="43">
        <f t="shared" si="936"/>
        <v>0</v>
      </c>
      <c r="BU181" s="43">
        <f t="shared" si="936"/>
        <v>0</v>
      </c>
      <c r="BV181" s="14">
        <f t="shared" si="937"/>
        <v>0</v>
      </c>
      <c r="BW181" s="14">
        <f t="shared" si="937"/>
        <v>0</v>
      </c>
      <c r="BX181" s="14">
        <f t="shared" si="937"/>
        <v>0</v>
      </c>
      <c r="BY181" s="14">
        <f t="shared" si="937"/>
        <v>0</v>
      </c>
      <c r="BZ181" s="14">
        <f t="shared" si="937"/>
        <v>0</v>
      </c>
      <c r="CA181" s="14">
        <f t="shared" si="937"/>
        <v>0</v>
      </c>
      <c r="CB181" s="14">
        <f t="shared" si="937"/>
        <v>0</v>
      </c>
      <c r="CC181" s="14">
        <f t="shared" si="937"/>
        <v>0</v>
      </c>
      <c r="CD181" s="14">
        <f t="shared" si="937"/>
        <v>0</v>
      </c>
      <c r="CE181" s="14">
        <f t="shared" si="937"/>
        <v>0</v>
      </c>
      <c r="CF181" s="14">
        <f t="shared" si="937"/>
        <v>0</v>
      </c>
      <c r="CG181" s="14">
        <f t="shared" si="937"/>
        <v>0</v>
      </c>
      <c r="CH181" s="14">
        <f t="shared" si="937"/>
        <v>0</v>
      </c>
      <c r="CI181" s="14">
        <f t="shared" si="937"/>
        <v>0</v>
      </c>
      <c r="CJ181" s="14">
        <f t="shared" si="937"/>
        <v>0</v>
      </c>
      <c r="CK181" s="14">
        <f t="shared" si="937"/>
        <v>0</v>
      </c>
    </row>
    <row r="182" spans="1:89" hidden="1" x14ac:dyDescent="0.25">
      <c r="A182" s="116" t="s">
        <v>71</v>
      </c>
      <c r="B182" s="116"/>
      <c r="C182" s="116"/>
      <c r="D182" s="18"/>
      <c r="E182" s="37">
        <v>851</v>
      </c>
      <c r="F182" s="3" t="s">
        <v>30</v>
      </c>
      <c r="G182" s="3" t="s">
        <v>30</v>
      </c>
      <c r="H182" s="3" t="s">
        <v>329</v>
      </c>
      <c r="I182" s="2" t="s">
        <v>72</v>
      </c>
      <c r="J182" s="77"/>
      <c r="K182" s="77"/>
      <c r="L182" s="77"/>
      <c r="M182" s="77"/>
      <c r="N182" s="14">
        <v>0</v>
      </c>
      <c r="O182" s="14">
        <v>0</v>
      </c>
      <c r="P182" s="77"/>
      <c r="Q182" s="77"/>
      <c r="R182" s="14" t="e">
        <f>#REF!-V182</f>
        <v>#REF!</v>
      </c>
      <c r="S182" s="36" t="e">
        <f>#REF!-W182</f>
        <v>#REF!</v>
      </c>
      <c r="T182" s="36" t="e">
        <f>#REF!-X182</f>
        <v>#REF!</v>
      </c>
      <c r="U182" s="36" t="e">
        <f>#REF!-Y182</f>
        <v>#REF!</v>
      </c>
      <c r="V182" s="31">
        <f>W182+X182</f>
        <v>10024502.85</v>
      </c>
      <c r="W182" s="77">
        <v>9924257.8200000003</v>
      </c>
      <c r="X182" s="77">
        <v>100245.03</v>
      </c>
      <c r="Y182" s="77"/>
      <c r="Z182" s="14"/>
      <c r="AA182" s="77"/>
      <c r="AB182" s="77"/>
      <c r="AC182" s="77"/>
      <c r="AD182" s="14">
        <f>V182+Z182</f>
        <v>10024502.85</v>
      </c>
      <c r="AE182" s="77">
        <f>W182+AA182</f>
        <v>9924257.8200000003</v>
      </c>
      <c r="AF182" s="77">
        <f>X182+AB182</f>
        <v>100245.03</v>
      </c>
      <c r="AG182" s="77">
        <f>Y182+AC182</f>
        <v>0</v>
      </c>
      <c r="AH182" s="14"/>
      <c r="AI182" s="77"/>
      <c r="AJ182" s="77"/>
      <c r="AK182" s="77"/>
      <c r="AL182" s="14">
        <f>AD182+AH182</f>
        <v>10024502.85</v>
      </c>
      <c r="AM182" s="77">
        <f>AE182+AI182</f>
        <v>9924257.8200000003</v>
      </c>
      <c r="AN182" s="77">
        <f>AF182+AJ182</f>
        <v>100245.03</v>
      </c>
      <c r="AO182" s="77">
        <f>AG182+AK182</f>
        <v>0</v>
      </c>
      <c r="AP182" s="14"/>
      <c r="AQ182" s="77"/>
      <c r="AR182" s="77"/>
      <c r="AS182" s="77"/>
      <c r="AT182" s="14">
        <f>AL182+AP182</f>
        <v>10024502.85</v>
      </c>
      <c r="AU182" s="77">
        <f>AM182+AQ182</f>
        <v>9924257.8200000003</v>
      </c>
      <c r="AV182" s="77">
        <f>AN182+AR182</f>
        <v>100245.03</v>
      </c>
      <c r="AW182" s="77">
        <f>AO182+AS182</f>
        <v>0</v>
      </c>
      <c r="AX182" s="31">
        <f>AY182+AZ182</f>
        <v>21177785.52</v>
      </c>
      <c r="AY182" s="77">
        <v>20966007.66</v>
      </c>
      <c r="AZ182" s="77">
        <v>211777.86</v>
      </c>
      <c r="BA182" s="77"/>
      <c r="BB182" s="43"/>
      <c r="BC182" s="77"/>
      <c r="BD182" s="77"/>
      <c r="BE182" s="77"/>
      <c r="BF182" s="14">
        <f t="shared" ref="BF182" si="938">AX182+BB182</f>
        <v>21177785.52</v>
      </c>
      <c r="BG182" s="77">
        <f t="shared" ref="BG182" si="939">AY182+BC182</f>
        <v>20966007.66</v>
      </c>
      <c r="BH182" s="77">
        <f t="shared" ref="BH182" si="940">AZ182+BD182</f>
        <v>211777.86</v>
      </c>
      <c r="BI182" s="77">
        <f t="shared" ref="BI182" si="941">BA182+BE182</f>
        <v>0</v>
      </c>
      <c r="BJ182" s="43"/>
      <c r="BK182" s="77"/>
      <c r="BL182" s="77"/>
      <c r="BM182" s="77"/>
      <c r="BN182" s="14">
        <f t="shared" ref="BN182" si="942">BF182+BJ182</f>
        <v>21177785.52</v>
      </c>
      <c r="BO182" s="77">
        <f t="shared" ref="BO182" si="943">BG182+BK182</f>
        <v>20966007.66</v>
      </c>
      <c r="BP182" s="77">
        <f t="shared" ref="BP182" si="944">BH182+BL182</f>
        <v>211777.86</v>
      </c>
      <c r="BQ182" s="77">
        <f t="shared" ref="BQ182" si="945">BI182+BM182</f>
        <v>0</v>
      </c>
      <c r="BR182" s="31"/>
      <c r="BS182" s="77"/>
      <c r="BT182" s="77"/>
      <c r="BU182" s="77"/>
      <c r="BV182" s="43"/>
      <c r="BW182" s="77"/>
      <c r="BX182" s="77"/>
      <c r="BY182" s="77"/>
      <c r="BZ182" s="14">
        <f t="shared" ref="BZ182" si="946">BR182+BV182</f>
        <v>0</v>
      </c>
      <c r="CA182" s="77">
        <f t="shared" ref="CA182" si="947">BS182+BW182</f>
        <v>0</v>
      </c>
      <c r="CB182" s="77">
        <f t="shared" ref="CB182" si="948">BT182+BX182</f>
        <v>0</v>
      </c>
      <c r="CC182" s="77">
        <f t="shared" ref="CC182" si="949">BU182+BY182</f>
        <v>0</v>
      </c>
      <c r="CD182" s="43"/>
      <c r="CE182" s="77"/>
      <c r="CF182" s="77"/>
      <c r="CG182" s="77"/>
      <c r="CH182" s="14">
        <f t="shared" ref="CH182" si="950">BZ182+CD182</f>
        <v>0</v>
      </c>
      <c r="CI182" s="77">
        <f t="shared" ref="CI182" si="951">CA182+CE182</f>
        <v>0</v>
      </c>
      <c r="CJ182" s="77">
        <f t="shared" ref="CJ182" si="952">CB182+CF182</f>
        <v>0</v>
      </c>
      <c r="CK182" s="77">
        <f t="shared" ref="CK182" si="953">CC182+CG182</f>
        <v>0</v>
      </c>
    </row>
    <row r="183" spans="1:89" hidden="1" x14ac:dyDescent="0.25">
      <c r="A183" s="30" t="s">
        <v>420</v>
      </c>
      <c r="B183" s="116"/>
      <c r="C183" s="116"/>
      <c r="D183" s="18"/>
      <c r="E183" s="37" t="s">
        <v>255</v>
      </c>
      <c r="F183" s="3" t="s">
        <v>100</v>
      </c>
      <c r="G183" s="3"/>
      <c r="H183" s="3"/>
      <c r="I183" s="2"/>
      <c r="J183" s="31">
        <f t="shared" ref="J183:M183" si="954">J184</f>
        <v>0</v>
      </c>
      <c r="K183" s="31">
        <f t="shared" si="954"/>
        <v>0</v>
      </c>
      <c r="L183" s="31">
        <f t="shared" si="954"/>
        <v>0</v>
      </c>
      <c r="M183" s="31">
        <f t="shared" si="954"/>
        <v>0</v>
      </c>
      <c r="N183" s="14">
        <v>0</v>
      </c>
      <c r="O183" s="14">
        <v>0</v>
      </c>
      <c r="P183" s="13"/>
      <c r="Q183" s="13"/>
      <c r="R183" s="14" t="e">
        <f>#REF!-V183</f>
        <v>#REF!</v>
      </c>
      <c r="S183" s="36" t="e">
        <f>#REF!-W183</f>
        <v>#REF!</v>
      </c>
      <c r="T183" s="36" t="e">
        <f>#REF!-X183</f>
        <v>#REF!</v>
      </c>
      <c r="U183" s="36" t="e">
        <f>#REF!-Y183</f>
        <v>#REF!</v>
      </c>
      <c r="V183" s="13">
        <f>V184</f>
        <v>35600</v>
      </c>
      <c r="W183" s="50">
        <f t="shared" ref="W183:AW183" si="955">W184</f>
        <v>0</v>
      </c>
      <c r="X183" s="50">
        <f t="shared" si="955"/>
        <v>35600</v>
      </c>
      <c r="Y183" s="50">
        <f t="shared" si="955"/>
        <v>0</v>
      </c>
      <c r="Z183" s="13">
        <f t="shared" si="955"/>
        <v>81716.09</v>
      </c>
      <c r="AA183" s="13">
        <f t="shared" ref="AA183" si="956">AA184</f>
        <v>0</v>
      </c>
      <c r="AB183" s="13">
        <f t="shared" ref="AB183" si="957">AB184</f>
        <v>81716.09</v>
      </c>
      <c r="AC183" s="13">
        <f t="shared" ref="AC183" si="958">AC184</f>
        <v>0</v>
      </c>
      <c r="AD183" s="13">
        <f t="shared" si="955"/>
        <v>117316.09</v>
      </c>
      <c r="AE183" s="13">
        <f t="shared" si="955"/>
        <v>0</v>
      </c>
      <c r="AF183" s="13">
        <f t="shared" si="955"/>
        <v>117316.09</v>
      </c>
      <c r="AG183" s="13">
        <f t="shared" si="955"/>
        <v>0</v>
      </c>
      <c r="AH183" s="13">
        <f t="shared" si="955"/>
        <v>0</v>
      </c>
      <c r="AI183" s="13">
        <f t="shared" si="955"/>
        <v>0</v>
      </c>
      <c r="AJ183" s="13">
        <f t="shared" si="955"/>
        <v>0</v>
      </c>
      <c r="AK183" s="13">
        <f t="shared" si="955"/>
        <v>0</v>
      </c>
      <c r="AL183" s="13">
        <f t="shared" si="955"/>
        <v>117316.09</v>
      </c>
      <c r="AM183" s="13">
        <f t="shared" si="955"/>
        <v>0</v>
      </c>
      <c r="AN183" s="13">
        <f t="shared" si="955"/>
        <v>117316.09</v>
      </c>
      <c r="AO183" s="13">
        <f t="shared" si="955"/>
        <v>0</v>
      </c>
      <c r="AP183" s="13">
        <f t="shared" si="955"/>
        <v>0</v>
      </c>
      <c r="AQ183" s="13">
        <f t="shared" si="955"/>
        <v>0</v>
      </c>
      <c r="AR183" s="13">
        <f t="shared" si="955"/>
        <v>0</v>
      </c>
      <c r="AS183" s="13">
        <f t="shared" si="955"/>
        <v>0</v>
      </c>
      <c r="AT183" s="13">
        <f t="shared" si="955"/>
        <v>117316.09</v>
      </c>
      <c r="AU183" s="13">
        <f t="shared" si="955"/>
        <v>0</v>
      </c>
      <c r="AV183" s="13">
        <f t="shared" si="955"/>
        <v>117316.09</v>
      </c>
      <c r="AW183" s="13">
        <f t="shared" si="955"/>
        <v>0</v>
      </c>
      <c r="AX183" s="13">
        <f t="shared" ref="AX183:CD186" si="959">AX184</f>
        <v>35600</v>
      </c>
      <c r="AY183" s="50">
        <f t="shared" si="959"/>
        <v>0</v>
      </c>
      <c r="AZ183" s="50">
        <f t="shared" si="959"/>
        <v>35600</v>
      </c>
      <c r="BA183" s="50">
        <f t="shared" si="959"/>
        <v>0</v>
      </c>
      <c r="BB183" s="13">
        <f t="shared" si="959"/>
        <v>0</v>
      </c>
      <c r="BC183" s="13">
        <f t="shared" si="959"/>
        <v>0</v>
      </c>
      <c r="BD183" s="13">
        <f t="shared" si="959"/>
        <v>0</v>
      </c>
      <c r="BE183" s="13">
        <f t="shared" si="959"/>
        <v>0</v>
      </c>
      <c r="BF183" s="13">
        <f t="shared" si="959"/>
        <v>35600</v>
      </c>
      <c r="BG183" s="13">
        <f t="shared" si="959"/>
        <v>0</v>
      </c>
      <c r="BH183" s="13">
        <f t="shared" si="959"/>
        <v>35600</v>
      </c>
      <c r="BI183" s="13">
        <f t="shared" si="959"/>
        <v>0</v>
      </c>
      <c r="BJ183" s="13">
        <f t="shared" si="959"/>
        <v>0</v>
      </c>
      <c r="BK183" s="13">
        <f t="shared" si="959"/>
        <v>0</v>
      </c>
      <c r="BL183" s="13">
        <f t="shared" si="959"/>
        <v>0</v>
      </c>
      <c r="BM183" s="13">
        <f t="shared" si="959"/>
        <v>0</v>
      </c>
      <c r="BN183" s="13">
        <f t="shared" si="959"/>
        <v>35600</v>
      </c>
      <c r="BO183" s="13">
        <f t="shared" si="959"/>
        <v>0</v>
      </c>
      <c r="BP183" s="13">
        <f t="shared" si="959"/>
        <v>35600</v>
      </c>
      <c r="BQ183" s="13">
        <f t="shared" si="959"/>
        <v>0</v>
      </c>
      <c r="BR183" s="13">
        <f t="shared" si="959"/>
        <v>35600</v>
      </c>
      <c r="BS183" s="50">
        <f t="shared" si="959"/>
        <v>0</v>
      </c>
      <c r="BT183" s="50">
        <f t="shared" si="959"/>
        <v>35600</v>
      </c>
      <c r="BU183" s="50">
        <f t="shared" si="959"/>
        <v>0</v>
      </c>
      <c r="BV183" s="13">
        <f t="shared" si="959"/>
        <v>0</v>
      </c>
      <c r="BW183" s="13">
        <f t="shared" si="959"/>
        <v>0</v>
      </c>
      <c r="BX183" s="13">
        <f t="shared" si="959"/>
        <v>0</v>
      </c>
      <c r="BY183" s="13">
        <f t="shared" si="959"/>
        <v>0</v>
      </c>
      <c r="BZ183" s="13">
        <f t="shared" si="959"/>
        <v>35600</v>
      </c>
      <c r="CA183" s="13">
        <f t="shared" si="959"/>
        <v>0</v>
      </c>
      <c r="CB183" s="13">
        <f t="shared" si="959"/>
        <v>35600</v>
      </c>
      <c r="CC183" s="13">
        <f t="shared" si="959"/>
        <v>0</v>
      </c>
      <c r="CD183" s="13">
        <f t="shared" si="959"/>
        <v>0</v>
      </c>
      <c r="CE183" s="13">
        <f t="shared" ref="CD183:CK186" si="960">CE184</f>
        <v>0</v>
      </c>
      <c r="CF183" s="13">
        <f t="shared" si="960"/>
        <v>0</v>
      </c>
      <c r="CG183" s="13">
        <f t="shared" si="960"/>
        <v>0</v>
      </c>
      <c r="CH183" s="13">
        <f t="shared" si="960"/>
        <v>35600</v>
      </c>
      <c r="CI183" s="13">
        <f t="shared" si="960"/>
        <v>0</v>
      </c>
      <c r="CJ183" s="13">
        <f t="shared" si="960"/>
        <v>35600</v>
      </c>
      <c r="CK183" s="13">
        <f t="shared" si="960"/>
        <v>0</v>
      </c>
    </row>
    <row r="184" spans="1:89" hidden="1" x14ac:dyDescent="0.25">
      <c r="A184" s="30" t="s">
        <v>421</v>
      </c>
      <c r="B184" s="116"/>
      <c r="C184" s="116"/>
      <c r="D184" s="18"/>
      <c r="E184" s="37" t="s">
        <v>255</v>
      </c>
      <c r="F184" s="3" t="s">
        <v>100</v>
      </c>
      <c r="G184" s="3" t="s">
        <v>30</v>
      </c>
      <c r="H184" s="3"/>
      <c r="I184" s="2"/>
      <c r="J184" s="14">
        <f t="shared" ref="J184:M186" si="961">J185</f>
        <v>0</v>
      </c>
      <c r="K184" s="14">
        <f t="shared" si="961"/>
        <v>0</v>
      </c>
      <c r="L184" s="14">
        <f t="shared" si="961"/>
        <v>0</v>
      </c>
      <c r="M184" s="14">
        <f t="shared" si="961"/>
        <v>0</v>
      </c>
      <c r="N184" s="14">
        <v>0</v>
      </c>
      <c r="O184" s="14">
        <v>0</v>
      </c>
      <c r="P184" s="15"/>
      <c r="Q184" s="15"/>
      <c r="R184" s="14" t="e">
        <f>#REF!-V184</f>
        <v>#REF!</v>
      </c>
      <c r="S184" s="36" t="e">
        <f>#REF!-W184</f>
        <v>#REF!</v>
      </c>
      <c r="T184" s="36" t="e">
        <f>#REF!-X184</f>
        <v>#REF!</v>
      </c>
      <c r="U184" s="36" t="e">
        <f>#REF!-Y184</f>
        <v>#REF!</v>
      </c>
      <c r="V184" s="15">
        <f t="shared" ref="V184:BV186" si="962">V185</f>
        <v>35600</v>
      </c>
      <c r="W184" s="40">
        <f t="shared" si="962"/>
        <v>0</v>
      </c>
      <c r="X184" s="40">
        <f t="shared" si="962"/>
        <v>35600</v>
      </c>
      <c r="Y184" s="40">
        <f t="shared" si="962"/>
        <v>0</v>
      </c>
      <c r="Z184" s="15">
        <f t="shared" si="962"/>
        <v>81716.09</v>
      </c>
      <c r="AA184" s="15">
        <f t="shared" si="962"/>
        <v>0</v>
      </c>
      <c r="AB184" s="15">
        <f t="shared" si="962"/>
        <v>81716.09</v>
      </c>
      <c r="AC184" s="15">
        <f t="shared" si="962"/>
        <v>0</v>
      </c>
      <c r="AD184" s="15">
        <f t="shared" si="962"/>
        <v>117316.09</v>
      </c>
      <c r="AE184" s="15">
        <f t="shared" si="962"/>
        <v>0</v>
      </c>
      <c r="AF184" s="15">
        <f t="shared" si="962"/>
        <v>117316.09</v>
      </c>
      <c r="AG184" s="15">
        <f t="shared" si="962"/>
        <v>0</v>
      </c>
      <c r="AH184" s="15">
        <f t="shared" si="962"/>
        <v>0</v>
      </c>
      <c r="AI184" s="15">
        <f t="shared" si="962"/>
        <v>0</v>
      </c>
      <c r="AJ184" s="15">
        <f t="shared" si="962"/>
        <v>0</v>
      </c>
      <c r="AK184" s="15">
        <f t="shared" si="962"/>
        <v>0</v>
      </c>
      <c r="AL184" s="15">
        <f t="shared" si="962"/>
        <v>117316.09</v>
      </c>
      <c r="AM184" s="15">
        <f t="shared" si="962"/>
        <v>0</v>
      </c>
      <c r="AN184" s="15">
        <f t="shared" si="962"/>
        <v>117316.09</v>
      </c>
      <c r="AO184" s="15">
        <f t="shared" si="962"/>
        <v>0</v>
      </c>
      <c r="AP184" s="15">
        <f t="shared" si="962"/>
        <v>0</v>
      </c>
      <c r="AQ184" s="15">
        <f t="shared" si="962"/>
        <v>0</v>
      </c>
      <c r="AR184" s="15">
        <f t="shared" si="962"/>
        <v>0</v>
      </c>
      <c r="AS184" s="15">
        <f t="shared" si="962"/>
        <v>0</v>
      </c>
      <c r="AT184" s="15">
        <f t="shared" si="962"/>
        <v>117316.09</v>
      </c>
      <c r="AU184" s="15">
        <f t="shared" si="962"/>
        <v>0</v>
      </c>
      <c r="AV184" s="15">
        <f t="shared" si="962"/>
        <v>117316.09</v>
      </c>
      <c r="AW184" s="15">
        <f t="shared" si="962"/>
        <v>0</v>
      </c>
      <c r="AX184" s="15">
        <f t="shared" ref="AX184" si="963">AX185</f>
        <v>35600</v>
      </c>
      <c r="AY184" s="40">
        <f t="shared" ref="AY184" si="964">AY185</f>
        <v>0</v>
      </c>
      <c r="AZ184" s="40">
        <f t="shared" ref="AZ184" si="965">AZ185</f>
        <v>35600</v>
      </c>
      <c r="BA184" s="40">
        <f t="shared" ref="BA184" si="966">BA185</f>
        <v>0</v>
      </c>
      <c r="BB184" s="15">
        <f t="shared" si="962"/>
        <v>0</v>
      </c>
      <c r="BC184" s="15">
        <f t="shared" si="962"/>
        <v>0</v>
      </c>
      <c r="BD184" s="15">
        <f t="shared" si="962"/>
        <v>0</v>
      </c>
      <c r="BE184" s="15">
        <f t="shared" si="962"/>
        <v>0</v>
      </c>
      <c r="BF184" s="15">
        <f t="shared" si="962"/>
        <v>35600</v>
      </c>
      <c r="BG184" s="15">
        <f t="shared" si="962"/>
        <v>0</v>
      </c>
      <c r="BH184" s="15">
        <f t="shared" si="962"/>
        <v>35600</v>
      </c>
      <c r="BI184" s="15">
        <f t="shared" si="962"/>
        <v>0</v>
      </c>
      <c r="BJ184" s="15">
        <f t="shared" si="962"/>
        <v>0</v>
      </c>
      <c r="BK184" s="15">
        <f t="shared" si="962"/>
        <v>0</v>
      </c>
      <c r="BL184" s="15">
        <f t="shared" si="962"/>
        <v>0</v>
      </c>
      <c r="BM184" s="15">
        <f t="shared" si="962"/>
        <v>0</v>
      </c>
      <c r="BN184" s="15">
        <f t="shared" si="962"/>
        <v>35600</v>
      </c>
      <c r="BO184" s="15">
        <f t="shared" si="962"/>
        <v>0</v>
      </c>
      <c r="BP184" s="15">
        <f t="shared" si="962"/>
        <v>35600</v>
      </c>
      <c r="BQ184" s="15">
        <f t="shared" si="962"/>
        <v>0</v>
      </c>
      <c r="BR184" s="15">
        <f t="shared" ref="BR184" si="967">BR185</f>
        <v>35600</v>
      </c>
      <c r="BS184" s="40">
        <f t="shared" ref="BS184" si="968">BS185</f>
        <v>0</v>
      </c>
      <c r="BT184" s="40">
        <f t="shared" ref="BT184" si="969">BT185</f>
        <v>35600</v>
      </c>
      <c r="BU184" s="40">
        <f t="shared" ref="BU184" si="970">BU185</f>
        <v>0</v>
      </c>
      <c r="BV184" s="15">
        <f t="shared" si="962"/>
        <v>0</v>
      </c>
      <c r="BW184" s="15">
        <f t="shared" si="959"/>
        <v>0</v>
      </c>
      <c r="BX184" s="15">
        <f t="shared" si="959"/>
        <v>0</v>
      </c>
      <c r="BY184" s="15">
        <f t="shared" si="959"/>
        <v>0</v>
      </c>
      <c r="BZ184" s="15">
        <f t="shared" si="959"/>
        <v>35600</v>
      </c>
      <c r="CA184" s="15">
        <f t="shared" si="959"/>
        <v>0</v>
      </c>
      <c r="CB184" s="15">
        <f t="shared" si="959"/>
        <v>35600</v>
      </c>
      <c r="CC184" s="15">
        <f t="shared" si="959"/>
        <v>0</v>
      </c>
      <c r="CD184" s="15">
        <f t="shared" si="959"/>
        <v>0</v>
      </c>
      <c r="CE184" s="15">
        <f t="shared" si="960"/>
        <v>0</v>
      </c>
      <c r="CF184" s="15">
        <f t="shared" si="960"/>
        <v>0</v>
      </c>
      <c r="CG184" s="15">
        <f t="shared" si="960"/>
        <v>0</v>
      </c>
      <c r="CH184" s="15">
        <f t="shared" si="960"/>
        <v>35600</v>
      </c>
      <c r="CI184" s="15">
        <f t="shared" si="960"/>
        <v>0</v>
      </c>
      <c r="CJ184" s="15">
        <f t="shared" si="960"/>
        <v>35600</v>
      </c>
      <c r="CK184" s="15">
        <f t="shared" si="960"/>
        <v>0</v>
      </c>
    </row>
    <row r="185" spans="1:89" hidden="1" x14ac:dyDescent="0.25">
      <c r="A185" s="116" t="s">
        <v>422</v>
      </c>
      <c r="B185" s="116"/>
      <c r="C185" s="116"/>
      <c r="D185" s="18"/>
      <c r="E185" s="37" t="s">
        <v>255</v>
      </c>
      <c r="F185" s="3" t="s">
        <v>100</v>
      </c>
      <c r="G185" s="3" t="s">
        <v>30</v>
      </c>
      <c r="H185" s="3" t="s">
        <v>423</v>
      </c>
      <c r="I185" s="2"/>
      <c r="J185" s="14">
        <f t="shared" si="961"/>
        <v>0</v>
      </c>
      <c r="K185" s="14">
        <f t="shared" si="961"/>
        <v>0</v>
      </c>
      <c r="L185" s="14">
        <f t="shared" si="961"/>
        <v>0</v>
      </c>
      <c r="M185" s="14">
        <f t="shared" si="961"/>
        <v>0</v>
      </c>
      <c r="N185" s="14">
        <v>0</v>
      </c>
      <c r="O185" s="14">
        <v>0</v>
      </c>
      <c r="P185" s="14"/>
      <c r="Q185" s="14"/>
      <c r="R185" s="14" t="e">
        <f>#REF!-V185</f>
        <v>#REF!</v>
      </c>
      <c r="S185" s="36" t="e">
        <f>#REF!-W185</f>
        <v>#REF!</v>
      </c>
      <c r="T185" s="36" t="e">
        <f>#REF!-X185</f>
        <v>#REF!</v>
      </c>
      <c r="U185" s="36" t="e">
        <f>#REF!-Y185</f>
        <v>#REF!</v>
      </c>
      <c r="V185" s="14">
        <f t="shared" si="962"/>
        <v>35600</v>
      </c>
      <c r="W185" s="43">
        <f t="shared" si="962"/>
        <v>0</v>
      </c>
      <c r="X185" s="43">
        <f t="shared" si="962"/>
        <v>35600</v>
      </c>
      <c r="Y185" s="43">
        <f t="shared" si="962"/>
        <v>0</v>
      </c>
      <c r="Z185" s="14">
        <f t="shared" si="962"/>
        <v>81716.09</v>
      </c>
      <c r="AA185" s="14">
        <f t="shared" si="962"/>
        <v>0</v>
      </c>
      <c r="AB185" s="14">
        <f t="shared" si="962"/>
        <v>81716.09</v>
      </c>
      <c r="AC185" s="14">
        <f t="shared" si="962"/>
        <v>0</v>
      </c>
      <c r="AD185" s="14">
        <f t="shared" si="962"/>
        <v>117316.09</v>
      </c>
      <c r="AE185" s="14">
        <f t="shared" si="962"/>
        <v>0</v>
      </c>
      <c r="AF185" s="14">
        <f t="shared" si="962"/>
        <v>117316.09</v>
      </c>
      <c r="AG185" s="14">
        <f t="shared" si="962"/>
        <v>0</v>
      </c>
      <c r="AH185" s="14">
        <f t="shared" si="962"/>
        <v>0</v>
      </c>
      <c r="AI185" s="14">
        <f t="shared" si="962"/>
        <v>0</v>
      </c>
      <c r="AJ185" s="14">
        <f t="shared" si="962"/>
        <v>0</v>
      </c>
      <c r="AK185" s="14">
        <f t="shared" si="962"/>
        <v>0</v>
      </c>
      <c r="AL185" s="14">
        <f t="shared" si="962"/>
        <v>117316.09</v>
      </c>
      <c r="AM185" s="14">
        <f t="shared" si="962"/>
        <v>0</v>
      </c>
      <c r="AN185" s="14">
        <f t="shared" si="962"/>
        <v>117316.09</v>
      </c>
      <c r="AO185" s="14">
        <f t="shared" si="962"/>
        <v>0</v>
      </c>
      <c r="AP185" s="14">
        <f t="shared" si="962"/>
        <v>0</v>
      </c>
      <c r="AQ185" s="14">
        <f t="shared" si="962"/>
        <v>0</v>
      </c>
      <c r="AR185" s="14">
        <f t="shared" si="962"/>
        <v>0</v>
      </c>
      <c r="AS185" s="14">
        <f t="shared" si="962"/>
        <v>0</v>
      </c>
      <c r="AT185" s="14">
        <f t="shared" si="962"/>
        <v>117316.09</v>
      </c>
      <c r="AU185" s="14">
        <f t="shared" si="962"/>
        <v>0</v>
      </c>
      <c r="AV185" s="14">
        <f t="shared" si="962"/>
        <v>117316.09</v>
      </c>
      <c r="AW185" s="14">
        <f t="shared" si="962"/>
        <v>0</v>
      </c>
      <c r="AX185" s="14">
        <f t="shared" si="962"/>
        <v>35600</v>
      </c>
      <c r="AY185" s="43">
        <f t="shared" si="962"/>
        <v>0</v>
      </c>
      <c r="AZ185" s="43">
        <f t="shared" si="962"/>
        <v>35600</v>
      </c>
      <c r="BA185" s="43">
        <f t="shared" si="962"/>
        <v>0</v>
      </c>
      <c r="BB185" s="14">
        <f t="shared" si="962"/>
        <v>0</v>
      </c>
      <c r="BC185" s="14">
        <f t="shared" si="962"/>
        <v>0</v>
      </c>
      <c r="BD185" s="14">
        <f t="shared" si="962"/>
        <v>0</v>
      </c>
      <c r="BE185" s="14">
        <f t="shared" si="962"/>
        <v>0</v>
      </c>
      <c r="BF185" s="14">
        <f t="shared" si="962"/>
        <v>35600</v>
      </c>
      <c r="BG185" s="14">
        <f t="shared" si="962"/>
        <v>0</v>
      </c>
      <c r="BH185" s="14">
        <f t="shared" si="962"/>
        <v>35600</v>
      </c>
      <c r="BI185" s="14">
        <f t="shared" si="962"/>
        <v>0</v>
      </c>
      <c r="BJ185" s="14">
        <f t="shared" si="962"/>
        <v>0</v>
      </c>
      <c r="BK185" s="14">
        <f t="shared" si="962"/>
        <v>0</v>
      </c>
      <c r="BL185" s="14">
        <f t="shared" si="962"/>
        <v>0</v>
      </c>
      <c r="BM185" s="14">
        <f t="shared" si="962"/>
        <v>0</v>
      </c>
      <c r="BN185" s="14">
        <f t="shared" si="962"/>
        <v>35600</v>
      </c>
      <c r="BO185" s="14">
        <f t="shared" si="962"/>
        <v>0</v>
      </c>
      <c r="BP185" s="14">
        <f t="shared" si="962"/>
        <v>35600</v>
      </c>
      <c r="BQ185" s="14">
        <f t="shared" si="962"/>
        <v>0</v>
      </c>
      <c r="BR185" s="14">
        <f t="shared" si="962"/>
        <v>35600</v>
      </c>
      <c r="BS185" s="43">
        <f t="shared" si="962"/>
        <v>0</v>
      </c>
      <c r="BT185" s="43">
        <f t="shared" si="962"/>
        <v>35600</v>
      </c>
      <c r="BU185" s="43">
        <f t="shared" si="962"/>
        <v>0</v>
      </c>
      <c r="BV185" s="14">
        <f t="shared" si="959"/>
        <v>0</v>
      </c>
      <c r="BW185" s="14">
        <f t="shared" si="959"/>
        <v>0</v>
      </c>
      <c r="BX185" s="14">
        <f t="shared" si="959"/>
        <v>0</v>
      </c>
      <c r="BY185" s="14">
        <f t="shared" si="959"/>
        <v>0</v>
      </c>
      <c r="BZ185" s="14">
        <f t="shared" si="959"/>
        <v>35600</v>
      </c>
      <c r="CA185" s="14">
        <f t="shared" si="959"/>
        <v>0</v>
      </c>
      <c r="CB185" s="14">
        <f t="shared" si="959"/>
        <v>35600</v>
      </c>
      <c r="CC185" s="14">
        <f t="shared" si="959"/>
        <v>0</v>
      </c>
      <c r="CD185" s="14">
        <f t="shared" si="960"/>
        <v>0</v>
      </c>
      <c r="CE185" s="14">
        <f t="shared" si="960"/>
        <v>0</v>
      </c>
      <c r="CF185" s="14">
        <f t="shared" si="960"/>
        <v>0</v>
      </c>
      <c r="CG185" s="14">
        <f t="shared" si="960"/>
        <v>0</v>
      </c>
      <c r="CH185" s="14">
        <f t="shared" si="960"/>
        <v>35600</v>
      </c>
      <c r="CI185" s="14">
        <f t="shared" si="960"/>
        <v>0</v>
      </c>
      <c r="CJ185" s="14">
        <f t="shared" si="960"/>
        <v>35600</v>
      </c>
      <c r="CK185" s="14">
        <f t="shared" si="960"/>
        <v>0</v>
      </c>
    </row>
    <row r="186" spans="1:89" ht="30" hidden="1" x14ac:dyDescent="0.25">
      <c r="A186" s="116" t="s">
        <v>20</v>
      </c>
      <c r="B186" s="116"/>
      <c r="C186" s="116"/>
      <c r="D186" s="18"/>
      <c r="E186" s="37" t="s">
        <v>255</v>
      </c>
      <c r="F186" s="3" t="s">
        <v>100</v>
      </c>
      <c r="G186" s="3" t="s">
        <v>30</v>
      </c>
      <c r="H186" s="3" t="s">
        <v>423</v>
      </c>
      <c r="I186" s="2" t="s">
        <v>21</v>
      </c>
      <c r="J186" s="14">
        <f t="shared" si="961"/>
        <v>0</v>
      </c>
      <c r="K186" s="14">
        <f t="shared" si="961"/>
        <v>0</v>
      </c>
      <c r="L186" s="14">
        <f t="shared" si="961"/>
        <v>0</v>
      </c>
      <c r="M186" s="14">
        <f t="shared" si="961"/>
        <v>0</v>
      </c>
      <c r="N186" s="14">
        <v>0</v>
      </c>
      <c r="O186" s="14">
        <v>0</v>
      </c>
      <c r="P186" s="14"/>
      <c r="Q186" s="14"/>
      <c r="R186" s="14" t="e">
        <f>#REF!-V186</f>
        <v>#REF!</v>
      </c>
      <c r="S186" s="36" t="e">
        <f>#REF!-W186</f>
        <v>#REF!</v>
      </c>
      <c r="T186" s="36" t="e">
        <f>#REF!-X186</f>
        <v>#REF!</v>
      </c>
      <c r="U186" s="36" t="e">
        <f>#REF!-Y186</f>
        <v>#REF!</v>
      </c>
      <c r="V186" s="14">
        <f t="shared" si="962"/>
        <v>35600</v>
      </c>
      <c r="W186" s="43">
        <f t="shared" si="962"/>
        <v>0</v>
      </c>
      <c r="X186" s="43">
        <f t="shared" si="962"/>
        <v>35600</v>
      </c>
      <c r="Y186" s="43">
        <f t="shared" si="962"/>
        <v>0</v>
      </c>
      <c r="Z186" s="14">
        <f t="shared" si="962"/>
        <v>81716.09</v>
      </c>
      <c r="AA186" s="14">
        <f t="shared" si="962"/>
        <v>0</v>
      </c>
      <c r="AB186" s="14">
        <f t="shared" si="962"/>
        <v>81716.09</v>
      </c>
      <c r="AC186" s="14">
        <f t="shared" si="962"/>
        <v>0</v>
      </c>
      <c r="AD186" s="14">
        <f t="shared" si="962"/>
        <v>117316.09</v>
      </c>
      <c r="AE186" s="14">
        <f t="shared" si="962"/>
        <v>0</v>
      </c>
      <c r="AF186" s="14">
        <f t="shared" si="962"/>
        <v>117316.09</v>
      </c>
      <c r="AG186" s="14">
        <f t="shared" si="962"/>
        <v>0</v>
      </c>
      <c r="AH186" s="14">
        <f t="shared" si="962"/>
        <v>0</v>
      </c>
      <c r="AI186" s="14">
        <f t="shared" si="962"/>
        <v>0</v>
      </c>
      <c r="AJ186" s="14">
        <f t="shared" si="962"/>
        <v>0</v>
      </c>
      <c r="AK186" s="14">
        <f t="shared" si="962"/>
        <v>0</v>
      </c>
      <c r="AL186" s="14">
        <f t="shared" si="962"/>
        <v>117316.09</v>
      </c>
      <c r="AM186" s="14">
        <f t="shared" si="962"/>
        <v>0</v>
      </c>
      <c r="AN186" s="14">
        <f t="shared" si="962"/>
        <v>117316.09</v>
      </c>
      <c r="AO186" s="14">
        <f t="shared" si="962"/>
        <v>0</v>
      </c>
      <c r="AP186" s="14">
        <f t="shared" si="962"/>
        <v>0</v>
      </c>
      <c r="AQ186" s="14">
        <f t="shared" si="962"/>
        <v>0</v>
      </c>
      <c r="AR186" s="14">
        <f t="shared" si="962"/>
        <v>0</v>
      </c>
      <c r="AS186" s="14">
        <f t="shared" si="962"/>
        <v>0</v>
      </c>
      <c r="AT186" s="14">
        <f t="shared" si="962"/>
        <v>117316.09</v>
      </c>
      <c r="AU186" s="14">
        <f t="shared" si="962"/>
        <v>0</v>
      </c>
      <c r="AV186" s="14">
        <f t="shared" si="962"/>
        <v>117316.09</v>
      </c>
      <c r="AW186" s="14">
        <f t="shared" si="962"/>
        <v>0</v>
      </c>
      <c r="AX186" s="14">
        <f t="shared" si="962"/>
        <v>35600</v>
      </c>
      <c r="AY186" s="43">
        <f t="shared" si="962"/>
        <v>0</v>
      </c>
      <c r="AZ186" s="43">
        <f t="shared" si="962"/>
        <v>35600</v>
      </c>
      <c r="BA186" s="43">
        <f t="shared" si="962"/>
        <v>0</v>
      </c>
      <c r="BB186" s="14">
        <f t="shared" si="962"/>
        <v>0</v>
      </c>
      <c r="BC186" s="14">
        <f t="shared" si="962"/>
        <v>0</v>
      </c>
      <c r="BD186" s="14">
        <f t="shared" si="962"/>
        <v>0</v>
      </c>
      <c r="BE186" s="14">
        <f t="shared" si="962"/>
        <v>0</v>
      </c>
      <c r="BF186" s="14">
        <f t="shared" si="962"/>
        <v>35600</v>
      </c>
      <c r="BG186" s="14">
        <f t="shared" si="962"/>
        <v>0</v>
      </c>
      <c r="BH186" s="14">
        <f t="shared" si="962"/>
        <v>35600</v>
      </c>
      <c r="BI186" s="14">
        <f t="shared" si="962"/>
        <v>0</v>
      </c>
      <c r="BJ186" s="14">
        <f t="shared" si="962"/>
        <v>0</v>
      </c>
      <c r="BK186" s="14">
        <f t="shared" si="962"/>
        <v>0</v>
      </c>
      <c r="BL186" s="14">
        <f t="shared" si="962"/>
        <v>0</v>
      </c>
      <c r="BM186" s="14">
        <f t="shared" si="962"/>
        <v>0</v>
      </c>
      <c r="BN186" s="14">
        <f t="shared" si="962"/>
        <v>35600</v>
      </c>
      <c r="BO186" s="14">
        <f t="shared" si="962"/>
        <v>0</v>
      </c>
      <c r="BP186" s="14">
        <f t="shared" si="962"/>
        <v>35600</v>
      </c>
      <c r="BQ186" s="14">
        <f t="shared" si="962"/>
        <v>0</v>
      </c>
      <c r="BR186" s="14">
        <f t="shared" si="962"/>
        <v>35600</v>
      </c>
      <c r="BS186" s="43">
        <f t="shared" si="962"/>
        <v>0</v>
      </c>
      <c r="BT186" s="43">
        <f t="shared" si="962"/>
        <v>35600</v>
      </c>
      <c r="BU186" s="43">
        <f t="shared" si="962"/>
        <v>0</v>
      </c>
      <c r="BV186" s="14">
        <f t="shared" si="959"/>
        <v>0</v>
      </c>
      <c r="BW186" s="14">
        <f t="shared" si="959"/>
        <v>0</v>
      </c>
      <c r="BX186" s="14">
        <f t="shared" si="959"/>
        <v>0</v>
      </c>
      <c r="BY186" s="14">
        <f t="shared" si="959"/>
        <v>0</v>
      </c>
      <c r="BZ186" s="14">
        <f t="shared" si="959"/>
        <v>35600</v>
      </c>
      <c r="CA186" s="14">
        <f t="shared" si="959"/>
        <v>0</v>
      </c>
      <c r="CB186" s="14">
        <f t="shared" si="959"/>
        <v>35600</v>
      </c>
      <c r="CC186" s="14">
        <f t="shared" si="959"/>
        <v>0</v>
      </c>
      <c r="CD186" s="14">
        <f t="shared" si="960"/>
        <v>0</v>
      </c>
      <c r="CE186" s="14">
        <f t="shared" si="960"/>
        <v>0</v>
      </c>
      <c r="CF186" s="14">
        <f t="shared" si="960"/>
        <v>0</v>
      </c>
      <c r="CG186" s="14">
        <f t="shared" si="960"/>
        <v>0</v>
      </c>
      <c r="CH186" s="14">
        <f t="shared" si="960"/>
        <v>35600</v>
      </c>
      <c r="CI186" s="14">
        <f t="shared" si="960"/>
        <v>0</v>
      </c>
      <c r="CJ186" s="14">
        <f t="shared" si="960"/>
        <v>35600</v>
      </c>
      <c r="CK186" s="14">
        <f t="shared" si="960"/>
        <v>0</v>
      </c>
    </row>
    <row r="187" spans="1:89" ht="30" hidden="1" x14ac:dyDescent="0.25">
      <c r="A187" s="116" t="s">
        <v>9</v>
      </c>
      <c r="B187" s="116"/>
      <c r="C187" s="116"/>
      <c r="D187" s="18"/>
      <c r="E187" s="37" t="s">
        <v>255</v>
      </c>
      <c r="F187" s="3" t="s">
        <v>100</v>
      </c>
      <c r="G187" s="3" t="s">
        <v>30</v>
      </c>
      <c r="H187" s="3" t="s">
        <v>423</v>
      </c>
      <c r="I187" s="2" t="s">
        <v>22</v>
      </c>
      <c r="J187" s="77"/>
      <c r="K187" s="77"/>
      <c r="L187" s="77">
        <f>J187</f>
        <v>0</v>
      </c>
      <c r="M187" s="77"/>
      <c r="N187" s="14">
        <v>0</v>
      </c>
      <c r="O187" s="14">
        <v>0</v>
      </c>
      <c r="P187" s="77"/>
      <c r="Q187" s="77"/>
      <c r="R187" s="14" t="e">
        <f>#REF!-V187</f>
        <v>#REF!</v>
      </c>
      <c r="S187" s="36" t="e">
        <f>#REF!-W187</f>
        <v>#REF!</v>
      </c>
      <c r="T187" s="36" t="e">
        <f>#REF!-X187</f>
        <v>#REF!</v>
      </c>
      <c r="U187" s="36" t="e">
        <f>#REF!-Y187</f>
        <v>#REF!</v>
      </c>
      <c r="V187" s="31">
        <v>35600</v>
      </c>
      <c r="W187" s="77"/>
      <c r="X187" s="77">
        <f>V187</f>
        <v>35600</v>
      </c>
      <c r="Y187" s="77"/>
      <c r="Z187" s="14">
        <v>81716.09</v>
      </c>
      <c r="AA187" s="77"/>
      <c r="AB187" s="77">
        <f>Z187</f>
        <v>81716.09</v>
      </c>
      <c r="AC187" s="77"/>
      <c r="AD187" s="14">
        <f>V187+Z187</f>
        <v>117316.09</v>
      </c>
      <c r="AE187" s="77">
        <f>W187+AA187</f>
        <v>0</v>
      </c>
      <c r="AF187" s="77">
        <f>X187+AB187</f>
        <v>117316.09</v>
      </c>
      <c r="AG187" s="77">
        <f>Y187+AC187</f>
        <v>0</v>
      </c>
      <c r="AH187" s="14"/>
      <c r="AI187" s="77"/>
      <c r="AJ187" s="77">
        <f>AH187</f>
        <v>0</v>
      </c>
      <c r="AK187" s="77"/>
      <c r="AL187" s="14">
        <f>AD187+AH187</f>
        <v>117316.09</v>
      </c>
      <c r="AM187" s="77">
        <f>AE187+AI187</f>
        <v>0</v>
      </c>
      <c r="AN187" s="77">
        <f>AF187+AJ187</f>
        <v>117316.09</v>
      </c>
      <c r="AO187" s="77">
        <f>AG187+AK187</f>
        <v>0</v>
      </c>
      <c r="AP187" s="14"/>
      <c r="AQ187" s="77"/>
      <c r="AR187" s="77">
        <f>AP187</f>
        <v>0</v>
      </c>
      <c r="AS187" s="77"/>
      <c r="AT187" s="14">
        <f>AL187+AP187</f>
        <v>117316.09</v>
      </c>
      <c r="AU187" s="77">
        <f>AM187+AQ187</f>
        <v>0</v>
      </c>
      <c r="AV187" s="77">
        <f>AN187+AR187</f>
        <v>117316.09</v>
      </c>
      <c r="AW187" s="77">
        <f>AO187+AS187</f>
        <v>0</v>
      </c>
      <c r="AX187" s="31">
        <v>35600</v>
      </c>
      <c r="AY187" s="77"/>
      <c r="AZ187" s="77">
        <f>AX187</f>
        <v>35600</v>
      </c>
      <c r="BA187" s="77"/>
      <c r="BB187" s="43"/>
      <c r="BC187" s="77"/>
      <c r="BD187" s="77">
        <f>BB187</f>
        <v>0</v>
      </c>
      <c r="BE187" s="77"/>
      <c r="BF187" s="14">
        <f t="shared" ref="BF187" si="971">AX187+BB187</f>
        <v>35600</v>
      </c>
      <c r="BG187" s="77">
        <f t="shared" ref="BG187" si="972">AY187+BC187</f>
        <v>0</v>
      </c>
      <c r="BH187" s="77">
        <f t="shared" ref="BH187" si="973">AZ187+BD187</f>
        <v>35600</v>
      </c>
      <c r="BI187" s="77">
        <f t="shared" ref="BI187" si="974">BA187+BE187</f>
        <v>0</v>
      </c>
      <c r="BJ187" s="43"/>
      <c r="BK187" s="77"/>
      <c r="BL187" s="77">
        <f>BJ187</f>
        <v>0</v>
      </c>
      <c r="BM187" s="77"/>
      <c r="BN187" s="14">
        <f t="shared" ref="BN187" si="975">BF187+BJ187</f>
        <v>35600</v>
      </c>
      <c r="BO187" s="77">
        <f t="shared" ref="BO187" si="976">BG187+BK187</f>
        <v>0</v>
      </c>
      <c r="BP187" s="77">
        <f t="shared" ref="BP187" si="977">BH187+BL187</f>
        <v>35600</v>
      </c>
      <c r="BQ187" s="77">
        <f t="shared" ref="BQ187" si="978">BI187+BM187</f>
        <v>0</v>
      </c>
      <c r="BR187" s="31">
        <v>35600</v>
      </c>
      <c r="BS187" s="77"/>
      <c r="BT187" s="77">
        <f>BR187</f>
        <v>35600</v>
      </c>
      <c r="BU187" s="77"/>
      <c r="BV187" s="43"/>
      <c r="BW187" s="77"/>
      <c r="BX187" s="77">
        <f>BV187</f>
        <v>0</v>
      </c>
      <c r="BY187" s="77"/>
      <c r="BZ187" s="14">
        <f t="shared" ref="BZ187" si="979">BR187+BV187</f>
        <v>35600</v>
      </c>
      <c r="CA187" s="77">
        <f t="shared" ref="CA187" si="980">BS187+BW187</f>
        <v>0</v>
      </c>
      <c r="CB187" s="77">
        <f t="shared" ref="CB187" si="981">BT187+BX187</f>
        <v>35600</v>
      </c>
      <c r="CC187" s="77">
        <f t="shared" ref="CC187" si="982">BU187+BY187</f>
        <v>0</v>
      </c>
      <c r="CD187" s="43"/>
      <c r="CE187" s="77"/>
      <c r="CF187" s="77">
        <f>CD187</f>
        <v>0</v>
      </c>
      <c r="CG187" s="77"/>
      <c r="CH187" s="14">
        <f t="shared" ref="CH187" si="983">BZ187+CD187</f>
        <v>35600</v>
      </c>
      <c r="CI187" s="77">
        <f t="shared" ref="CI187" si="984">CA187+CE187</f>
        <v>0</v>
      </c>
      <c r="CJ187" s="77">
        <f t="shared" ref="CJ187" si="985">CB187+CF187</f>
        <v>35600</v>
      </c>
      <c r="CK187" s="77">
        <f t="shared" ref="CK187" si="986">CC187+CG187</f>
        <v>0</v>
      </c>
    </row>
    <row r="188" spans="1:89" x14ac:dyDescent="0.25">
      <c r="A188" s="114" t="s">
        <v>74</v>
      </c>
      <c r="B188" s="116"/>
      <c r="C188" s="116"/>
      <c r="D188" s="116"/>
      <c r="E188" s="37">
        <v>851</v>
      </c>
      <c r="F188" s="2" t="s">
        <v>75</v>
      </c>
      <c r="G188" s="2"/>
      <c r="H188" s="3" t="s">
        <v>46</v>
      </c>
      <c r="I188" s="2"/>
      <c r="J188" s="14">
        <f t="shared" ref="J188:M188" si="987">J189</f>
        <v>951300</v>
      </c>
      <c r="K188" s="14">
        <f t="shared" si="987"/>
        <v>0</v>
      </c>
      <c r="L188" s="14">
        <f t="shared" si="987"/>
        <v>951300</v>
      </c>
      <c r="M188" s="14">
        <f t="shared" si="987"/>
        <v>0</v>
      </c>
      <c r="N188" s="14">
        <v>0</v>
      </c>
      <c r="O188" s="14">
        <v>0</v>
      </c>
      <c r="P188" s="15"/>
      <c r="Q188" s="15"/>
      <c r="R188" s="14" t="e">
        <f>#REF!-V188</f>
        <v>#REF!</v>
      </c>
      <c r="S188" s="36" t="e">
        <f>#REF!-W188</f>
        <v>#REF!</v>
      </c>
      <c r="T188" s="36" t="e">
        <f>#REF!-X188</f>
        <v>#REF!</v>
      </c>
      <c r="U188" s="36" t="e">
        <f>#REF!-Y188</f>
        <v>#REF!</v>
      </c>
      <c r="V188" s="15">
        <f t="shared" ref="V188:CG188" si="988">V189</f>
        <v>9436600</v>
      </c>
      <c r="W188" s="40">
        <f t="shared" si="988"/>
        <v>156000</v>
      </c>
      <c r="X188" s="40">
        <f t="shared" si="988"/>
        <v>9280600</v>
      </c>
      <c r="Y188" s="40">
        <f t="shared" si="988"/>
        <v>0</v>
      </c>
      <c r="Z188" s="15">
        <f t="shared" si="988"/>
        <v>778817</v>
      </c>
      <c r="AA188" s="15">
        <f t="shared" si="988"/>
        <v>0</v>
      </c>
      <c r="AB188" s="15">
        <f t="shared" si="988"/>
        <v>778817</v>
      </c>
      <c r="AC188" s="15">
        <f t="shared" si="988"/>
        <v>0</v>
      </c>
      <c r="AD188" s="15">
        <f t="shared" si="988"/>
        <v>10215417</v>
      </c>
      <c r="AE188" s="15">
        <f t="shared" si="988"/>
        <v>156000</v>
      </c>
      <c r="AF188" s="15">
        <f t="shared" si="988"/>
        <v>10059417</v>
      </c>
      <c r="AG188" s="15">
        <f t="shared" si="988"/>
        <v>0</v>
      </c>
      <c r="AH188" s="15">
        <f t="shared" si="988"/>
        <v>0</v>
      </c>
      <c r="AI188" s="15">
        <f t="shared" si="988"/>
        <v>0</v>
      </c>
      <c r="AJ188" s="15">
        <f t="shared" si="988"/>
        <v>0</v>
      </c>
      <c r="AK188" s="15">
        <f t="shared" si="988"/>
        <v>0</v>
      </c>
      <c r="AL188" s="15">
        <f t="shared" si="988"/>
        <v>10215417</v>
      </c>
      <c r="AM188" s="15">
        <f t="shared" si="988"/>
        <v>156000</v>
      </c>
      <c r="AN188" s="15">
        <f t="shared" si="988"/>
        <v>10059417</v>
      </c>
      <c r="AO188" s="15">
        <f t="shared" si="988"/>
        <v>0</v>
      </c>
      <c r="AP188" s="15">
        <f t="shared" si="988"/>
        <v>0</v>
      </c>
      <c r="AQ188" s="15">
        <f t="shared" si="988"/>
        <v>0</v>
      </c>
      <c r="AR188" s="15">
        <f t="shared" si="988"/>
        <v>0</v>
      </c>
      <c r="AS188" s="15">
        <f t="shared" si="988"/>
        <v>0</v>
      </c>
      <c r="AT188" s="15">
        <f t="shared" si="988"/>
        <v>10215417</v>
      </c>
      <c r="AU188" s="15">
        <f t="shared" si="988"/>
        <v>156000</v>
      </c>
      <c r="AV188" s="15">
        <f t="shared" si="988"/>
        <v>10059417</v>
      </c>
      <c r="AW188" s="15">
        <f t="shared" si="988"/>
        <v>0</v>
      </c>
      <c r="AX188" s="15">
        <f t="shared" si="988"/>
        <v>7678200</v>
      </c>
      <c r="AY188" s="40">
        <f t="shared" si="988"/>
        <v>156000</v>
      </c>
      <c r="AZ188" s="40">
        <f t="shared" si="988"/>
        <v>7522200</v>
      </c>
      <c r="BA188" s="40">
        <f t="shared" si="988"/>
        <v>0</v>
      </c>
      <c r="BB188" s="15">
        <f t="shared" si="988"/>
        <v>0</v>
      </c>
      <c r="BC188" s="15">
        <f t="shared" si="988"/>
        <v>0</v>
      </c>
      <c r="BD188" s="15">
        <f t="shared" si="988"/>
        <v>0</v>
      </c>
      <c r="BE188" s="15">
        <f t="shared" si="988"/>
        <v>0</v>
      </c>
      <c r="BF188" s="15">
        <f t="shared" si="988"/>
        <v>7678200</v>
      </c>
      <c r="BG188" s="15">
        <f t="shared" si="988"/>
        <v>156000</v>
      </c>
      <c r="BH188" s="15">
        <f t="shared" si="988"/>
        <v>7522200</v>
      </c>
      <c r="BI188" s="15">
        <f t="shared" si="988"/>
        <v>0</v>
      </c>
      <c r="BJ188" s="15">
        <f t="shared" si="988"/>
        <v>0</v>
      </c>
      <c r="BK188" s="15">
        <f t="shared" si="988"/>
        <v>0</v>
      </c>
      <c r="BL188" s="15">
        <f t="shared" si="988"/>
        <v>0</v>
      </c>
      <c r="BM188" s="15">
        <f t="shared" si="988"/>
        <v>0</v>
      </c>
      <c r="BN188" s="15">
        <f t="shared" si="988"/>
        <v>7678200</v>
      </c>
      <c r="BO188" s="15">
        <f t="shared" si="988"/>
        <v>156000</v>
      </c>
      <c r="BP188" s="15">
        <f t="shared" si="988"/>
        <v>7522200</v>
      </c>
      <c r="BQ188" s="15">
        <f t="shared" si="988"/>
        <v>0</v>
      </c>
      <c r="BR188" s="15">
        <f t="shared" si="988"/>
        <v>7678200</v>
      </c>
      <c r="BS188" s="40">
        <f t="shared" si="988"/>
        <v>156000</v>
      </c>
      <c r="BT188" s="40">
        <f t="shared" si="988"/>
        <v>7522200</v>
      </c>
      <c r="BU188" s="40">
        <f t="shared" si="988"/>
        <v>0</v>
      </c>
      <c r="BV188" s="15">
        <f t="shared" si="988"/>
        <v>0</v>
      </c>
      <c r="BW188" s="15">
        <f t="shared" si="988"/>
        <v>0</v>
      </c>
      <c r="BX188" s="15">
        <f t="shared" si="988"/>
        <v>0</v>
      </c>
      <c r="BY188" s="15">
        <f t="shared" si="988"/>
        <v>0</v>
      </c>
      <c r="BZ188" s="15">
        <f t="shared" si="988"/>
        <v>7678200</v>
      </c>
      <c r="CA188" s="15">
        <f t="shared" si="988"/>
        <v>156000</v>
      </c>
      <c r="CB188" s="15">
        <f t="shared" si="988"/>
        <v>7522200</v>
      </c>
      <c r="CC188" s="15">
        <f t="shared" si="988"/>
        <v>0</v>
      </c>
      <c r="CD188" s="15">
        <f t="shared" si="988"/>
        <v>0</v>
      </c>
      <c r="CE188" s="15">
        <f t="shared" si="988"/>
        <v>0</v>
      </c>
      <c r="CF188" s="15">
        <f t="shared" si="988"/>
        <v>0</v>
      </c>
      <c r="CG188" s="15">
        <f t="shared" si="988"/>
        <v>0</v>
      </c>
      <c r="CH188" s="15">
        <f t="shared" ref="CH188:CK188" si="989">CH189</f>
        <v>7678200</v>
      </c>
      <c r="CI188" s="15">
        <f t="shared" si="989"/>
        <v>156000</v>
      </c>
      <c r="CJ188" s="15">
        <f t="shared" si="989"/>
        <v>7522200</v>
      </c>
      <c r="CK188" s="15">
        <f t="shared" si="989"/>
        <v>0</v>
      </c>
    </row>
    <row r="189" spans="1:89" s="16" customFormat="1" x14ac:dyDescent="0.25">
      <c r="A189" s="114" t="s">
        <v>268</v>
      </c>
      <c r="B189" s="116"/>
      <c r="C189" s="116"/>
      <c r="D189" s="116"/>
      <c r="E189" s="37">
        <v>851</v>
      </c>
      <c r="F189" s="2" t="s">
        <v>75</v>
      </c>
      <c r="G189" s="3" t="s">
        <v>45</v>
      </c>
      <c r="H189" s="3" t="s">
        <v>46</v>
      </c>
      <c r="I189" s="2"/>
      <c r="J189" s="31">
        <f t="shared" ref="J189:M189" si="990">J190+J193+J196+J199</f>
        <v>951300</v>
      </c>
      <c r="K189" s="31">
        <f t="shared" si="990"/>
        <v>0</v>
      </c>
      <c r="L189" s="31">
        <f t="shared" si="990"/>
        <v>951300</v>
      </c>
      <c r="M189" s="31">
        <f t="shared" si="990"/>
        <v>0</v>
      </c>
      <c r="N189" s="14">
        <v>0</v>
      </c>
      <c r="O189" s="14">
        <v>0</v>
      </c>
      <c r="P189" s="13"/>
      <c r="Q189" s="13"/>
      <c r="R189" s="14" t="e">
        <f>#REF!-V189</f>
        <v>#REF!</v>
      </c>
      <c r="S189" s="36" t="e">
        <f>#REF!-W189</f>
        <v>#REF!</v>
      </c>
      <c r="T189" s="36" t="e">
        <f>#REF!-X189</f>
        <v>#REF!</v>
      </c>
      <c r="U189" s="36" t="e">
        <f>#REF!-Y189</f>
        <v>#REF!</v>
      </c>
      <c r="V189" s="13">
        <f>V190+V193+V196+V199</f>
        <v>9436600</v>
      </c>
      <c r="W189" s="50">
        <f t="shared" ref="W189:CC189" si="991">W190+W193+W196+W199</f>
        <v>156000</v>
      </c>
      <c r="X189" s="50">
        <f t="shared" si="991"/>
        <v>9280600</v>
      </c>
      <c r="Y189" s="50">
        <f t="shared" si="991"/>
        <v>0</v>
      </c>
      <c r="Z189" s="13">
        <f t="shared" si="991"/>
        <v>778817</v>
      </c>
      <c r="AA189" s="13">
        <f t="shared" ref="AA189" si="992">AA190+AA193+AA196+AA199</f>
        <v>0</v>
      </c>
      <c r="AB189" s="13">
        <f t="shared" ref="AB189" si="993">AB190+AB193+AB196+AB199</f>
        <v>778817</v>
      </c>
      <c r="AC189" s="13">
        <f t="shared" ref="AC189" si="994">AC190+AC193+AC196+AC199</f>
        <v>0</v>
      </c>
      <c r="AD189" s="13">
        <f t="shared" si="991"/>
        <v>10215417</v>
      </c>
      <c r="AE189" s="13">
        <f t="shared" si="991"/>
        <v>156000</v>
      </c>
      <c r="AF189" s="13">
        <f t="shared" si="991"/>
        <v>10059417</v>
      </c>
      <c r="AG189" s="13">
        <f t="shared" si="991"/>
        <v>0</v>
      </c>
      <c r="AH189" s="13">
        <f t="shared" ref="AH189:AO189" si="995">AH190+AH193+AH196+AH199</f>
        <v>0</v>
      </c>
      <c r="AI189" s="13">
        <f t="shared" si="995"/>
        <v>0</v>
      </c>
      <c r="AJ189" s="13">
        <f t="shared" si="995"/>
        <v>0</v>
      </c>
      <c r="AK189" s="13">
        <f t="shared" si="995"/>
        <v>0</v>
      </c>
      <c r="AL189" s="13">
        <f t="shared" si="995"/>
        <v>10215417</v>
      </c>
      <c r="AM189" s="13">
        <f t="shared" si="995"/>
        <v>156000</v>
      </c>
      <c r="AN189" s="13">
        <f t="shared" si="995"/>
        <v>10059417</v>
      </c>
      <c r="AO189" s="13">
        <f t="shared" si="995"/>
        <v>0</v>
      </c>
      <c r="AP189" s="13">
        <f t="shared" ref="AP189:AW189" si="996">AP190+AP193+AP196+AP199</f>
        <v>0</v>
      </c>
      <c r="AQ189" s="13">
        <f t="shared" si="996"/>
        <v>0</v>
      </c>
      <c r="AR189" s="13">
        <f t="shared" si="996"/>
        <v>0</v>
      </c>
      <c r="AS189" s="13">
        <f t="shared" si="996"/>
        <v>0</v>
      </c>
      <c r="AT189" s="13">
        <f t="shared" si="996"/>
        <v>10215417</v>
      </c>
      <c r="AU189" s="13">
        <f t="shared" si="996"/>
        <v>156000</v>
      </c>
      <c r="AV189" s="13">
        <f t="shared" si="996"/>
        <v>10059417</v>
      </c>
      <c r="AW189" s="13">
        <f t="shared" si="996"/>
        <v>0</v>
      </c>
      <c r="AX189" s="13">
        <f t="shared" si="991"/>
        <v>7678200</v>
      </c>
      <c r="AY189" s="13">
        <f t="shared" si="991"/>
        <v>156000</v>
      </c>
      <c r="AZ189" s="13">
        <f t="shared" si="991"/>
        <v>7522200</v>
      </c>
      <c r="BA189" s="13">
        <f t="shared" si="991"/>
        <v>0</v>
      </c>
      <c r="BB189" s="13">
        <f t="shared" ref="BB189:BI189" si="997">BB190+BB193+BB196+BB199</f>
        <v>0</v>
      </c>
      <c r="BC189" s="13">
        <f t="shared" si="997"/>
        <v>0</v>
      </c>
      <c r="BD189" s="13">
        <f t="shared" si="997"/>
        <v>0</v>
      </c>
      <c r="BE189" s="13">
        <f t="shared" si="997"/>
        <v>0</v>
      </c>
      <c r="BF189" s="13">
        <f t="shared" si="997"/>
        <v>7678200</v>
      </c>
      <c r="BG189" s="13">
        <f t="shared" si="997"/>
        <v>156000</v>
      </c>
      <c r="BH189" s="13">
        <f t="shared" si="997"/>
        <v>7522200</v>
      </c>
      <c r="BI189" s="13">
        <f t="shared" si="997"/>
        <v>0</v>
      </c>
      <c r="BJ189" s="13">
        <f t="shared" ref="BJ189:BQ189" si="998">BJ190+BJ193+BJ196+BJ199</f>
        <v>0</v>
      </c>
      <c r="BK189" s="13">
        <f t="shared" si="998"/>
        <v>0</v>
      </c>
      <c r="BL189" s="13">
        <f t="shared" si="998"/>
        <v>0</v>
      </c>
      <c r="BM189" s="13">
        <f t="shared" si="998"/>
        <v>0</v>
      </c>
      <c r="BN189" s="13">
        <f t="shared" si="998"/>
        <v>7678200</v>
      </c>
      <c r="BO189" s="13">
        <f t="shared" si="998"/>
        <v>156000</v>
      </c>
      <c r="BP189" s="13">
        <f t="shared" si="998"/>
        <v>7522200</v>
      </c>
      <c r="BQ189" s="13">
        <f t="shared" si="998"/>
        <v>0</v>
      </c>
      <c r="BR189" s="13">
        <f t="shared" si="991"/>
        <v>7678200</v>
      </c>
      <c r="BS189" s="13">
        <f t="shared" si="991"/>
        <v>156000</v>
      </c>
      <c r="BT189" s="13">
        <f t="shared" si="991"/>
        <v>7522200</v>
      </c>
      <c r="BU189" s="13">
        <f t="shared" si="991"/>
        <v>0</v>
      </c>
      <c r="BV189" s="13">
        <f t="shared" si="991"/>
        <v>0</v>
      </c>
      <c r="BW189" s="13">
        <f t="shared" si="991"/>
        <v>0</v>
      </c>
      <c r="BX189" s="13">
        <f t="shared" si="991"/>
        <v>0</v>
      </c>
      <c r="BY189" s="13">
        <f t="shared" si="991"/>
        <v>0</v>
      </c>
      <c r="BZ189" s="13">
        <f t="shared" si="991"/>
        <v>7678200</v>
      </c>
      <c r="CA189" s="13">
        <f t="shared" si="991"/>
        <v>156000</v>
      </c>
      <c r="CB189" s="13">
        <f t="shared" si="991"/>
        <v>7522200</v>
      </c>
      <c r="CC189" s="13">
        <f t="shared" si="991"/>
        <v>0</v>
      </c>
      <c r="CD189" s="13">
        <f t="shared" ref="CD189:CK189" si="999">CD190+CD193+CD196+CD199</f>
        <v>0</v>
      </c>
      <c r="CE189" s="13">
        <f t="shared" si="999"/>
        <v>0</v>
      </c>
      <c r="CF189" s="13">
        <f t="shared" si="999"/>
        <v>0</v>
      </c>
      <c r="CG189" s="13">
        <f t="shared" si="999"/>
        <v>0</v>
      </c>
      <c r="CH189" s="13">
        <f t="shared" si="999"/>
        <v>7678200</v>
      </c>
      <c r="CI189" s="13">
        <f t="shared" si="999"/>
        <v>156000</v>
      </c>
      <c r="CJ189" s="13">
        <f t="shared" si="999"/>
        <v>7522200</v>
      </c>
      <c r="CK189" s="13">
        <f t="shared" si="999"/>
        <v>0</v>
      </c>
    </row>
    <row r="190" spans="1:89" x14ac:dyDescent="0.25">
      <c r="A190" s="116" t="s">
        <v>118</v>
      </c>
      <c r="B190" s="116"/>
      <c r="C190" s="116"/>
      <c r="D190" s="116"/>
      <c r="E190" s="37">
        <v>851</v>
      </c>
      <c r="F190" s="3" t="s">
        <v>75</v>
      </c>
      <c r="G190" s="3" t="s">
        <v>45</v>
      </c>
      <c r="H190" s="3" t="s">
        <v>330</v>
      </c>
      <c r="I190" s="2"/>
      <c r="J190" s="31">
        <f t="shared" ref="J190:M191" si="1000">J191</f>
        <v>977000</v>
      </c>
      <c r="K190" s="31">
        <f t="shared" si="1000"/>
        <v>0</v>
      </c>
      <c r="L190" s="31">
        <f t="shared" si="1000"/>
        <v>977000</v>
      </c>
      <c r="M190" s="31">
        <f t="shared" si="1000"/>
        <v>0</v>
      </c>
      <c r="N190" s="14">
        <v>0</v>
      </c>
      <c r="O190" s="14">
        <v>0</v>
      </c>
      <c r="P190" s="31"/>
      <c r="Q190" s="31"/>
      <c r="R190" s="14" t="e">
        <f>#REF!-V190</f>
        <v>#REF!</v>
      </c>
      <c r="S190" s="36" t="e">
        <f>#REF!-W190</f>
        <v>#REF!</v>
      </c>
      <c r="T190" s="36" t="e">
        <f>#REF!-X190</f>
        <v>#REF!</v>
      </c>
      <c r="U190" s="36" t="e">
        <f>#REF!-Y190</f>
        <v>#REF!</v>
      </c>
      <c r="V190" s="31">
        <f t="shared" ref="V190:BV191" si="1001">V191</f>
        <v>8188000</v>
      </c>
      <c r="W190" s="77">
        <f t="shared" si="1001"/>
        <v>0</v>
      </c>
      <c r="X190" s="77">
        <f t="shared" si="1001"/>
        <v>8188000</v>
      </c>
      <c r="Y190" s="77">
        <f t="shared" si="1001"/>
        <v>0</v>
      </c>
      <c r="Z190" s="31">
        <f t="shared" si="1001"/>
        <v>0</v>
      </c>
      <c r="AA190" s="31">
        <f t="shared" si="1001"/>
        <v>0</v>
      </c>
      <c r="AB190" s="31">
        <f t="shared" si="1001"/>
        <v>0</v>
      </c>
      <c r="AC190" s="31">
        <f t="shared" si="1001"/>
        <v>0</v>
      </c>
      <c r="AD190" s="31">
        <f t="shared" si="1001"/>
        <v>8188000</v>
      </c>
      <c r="AE190" s="31">
        <f t="shared" si="1001"/>
        <v>0</v>
      </c>
      <c r="AF190" s="31">
        <f t="shared" si="1001"/>
        <v>8188000</v>
      </c>
      <c r="AG190" s="31">
        <f t="shared" si="1001"/>
        <v>0</v>
      </c>
      <c r="AH190" s="31">
        <f t="shared" si="1001"/>
        <v>0</v>
      </c>
      <c r="AI190" s="31">
        <f t="shared" si="1001"/>
        <v>0</v>
      </c>
      <c r="AJ190" s="31">
        <f t="shared" si="1001"/>
        <v>0</v>
      </c>
      <c r="AK190" s="31">
        <f t="shared" si="1001"/>
        <v>0</v>
      </c>
      <c r="AL190" s="31">
        <f t="shared" si="1001"/>
        <v>8188000</v>
      </c>
      <c r="AM190" s="31">
        <f t="shared" si="1001"/>
        <v>0</v>
      </c>
      <c r="AN190" s="31">
        <f t="shared" si="1001"/>
        <v>8188000</v>
      </c>
      <c r="AO190" s="31">
        <f t="shared" si="1001"/>
        <v>0</v>
      </c>
      <c r="AP190" s="31">
        <f t="shared" si="1001"/>
        <v>0</v>
      </c>
      <c r="AQ190" s="31">
        <f t="shared" si="1001"/>
        <v>0</v>
      </c>
      <c r="AR190" s="31">
        <f t="shared" si="1001"/>
        <v>0</v>
      </c>
      <c r="AS190" s="31">
        <f t="shared" si="1001"/>
        <v>0</v>
      </c>
      <c r="AT190" s="31">
        <f t="shared" si="1001"/>
        <v>8188000</v>
      </c>
      <c r="AU190" s="31">
        <f t="shared" si="1001"/>
        <v>0</v>
      </c>
      <c r="AV190" s="31">
        <f t="shared" si="1001"/>
        <v>8188000</v>
      </c>
      <c r="AW190" s="31">
        <f t="shared" si="1001"/>
        <v>0</v>
      </c>
      <c r="AX190" s="31">
        <f t="shared" si="1001"/>
        <v>7522200</v>
      </c>
      <c r="AY190" s="77">
        <f t="shared" si="1001"/>
        <v>0</v>
      </c>
      <c r="AZ190" s="77">
        <f t="shared" si="1001"/>
        <v>7522200</v>
      </c>
      <c r="BA190" s="77">
        <f t="shared" si="1001"/>
        <v>0</v>
      </c>
      <c r="BB190" s="31">
        <f t="shared" si="1001"/>
        <v>0</v>
      </c>
      <c r="BC190" s="31">
        <f t="shared" si="1001"/>
        <v>0</v>
      </c>
      <c r="BD190" s="31">
        <f t="shared" si="1001"/>
        <v>0</v>
      </c>
      <c r="BE190" s="31">
        <f t="shared" si="1001"/>
        <v>0</v>
      </c>
      <c r="BF190" s="31">
        <f t="shared" si="1001"/>
        <v>7522200</v>
      </c>
      <c r="BG190" s="31">
        <f t="shared" si="1001"/>
        <v>0</v>
      </c>
      <c r="BH190" s="31">
        <f t="shared" si="1001"/>
        <v>7522200</v>
      </c>
      <c r="BI190" s="31">
        <f t="shared" si="1001"/>
        <v>0</v>
      </c>
      <c r="BJ190" s="31">
        <f t="shared" si="1001"/>
        <v>0</v>
      </c>
      <c r="BK190" s="31">
        <f t="shared" si="1001"/>
        <v>0</v>
      </c>
      <c r="BL190" s="31">
        <f t="shared" si="1001"/>
        <v>0</v>
      </c>
      <c r="BM190" s="31">
        <f t="shared" si="1001"/>
        <v>0</v>
      </c>
      <c r="BN190" s="31">
        <f t="shared" si="1001"/>
        <v>7522200</v>
      </c>
      <c r="BO190" s="31">
        <f t="shared" si="1001"/>
        <v>0</v>
      </c>
      <c r="BP190" s="31">
        <f t="shared" si="1001"/>
        <v>7522200</v>
      </c>
      <c r="BQ190" s="31">
        <f t="shared" si="1001"/>
        <v>0</v>
      </c>
      <c r="BR190" s="31">
        <f t="shared" si="1001"/>
        <v>7522200</v>
      </c>
      <c r="BS190" s="77">
        <f t="shared" si="1001"/>
        <v>0</v>
      </c>
      <c r="BT190" s="77">
        <f t="shared" si="1001"/>
        <v>7522200</v>
      </c>
      <c r="BU190" s="77">
        <f t="shared" si="1001"/>
        <v>0</v>
      </c>
      <c r="BV190" s="31">
        <f t="shared" si="1001"/>
        <v>0</v>
      </c>
      <c r="BW190" s="31">
        <f t="shared" ref="BV190:CK191" si="1002">BW191</f>
        <v>0</v>
      </c>
      <c r="BX190" s="31">
        <f t="shared" si="1002"/>
        <v>0</v>
      </c>
      <c r="BY190" s="31">
        <f t="shared" si="1002"/>
        <v>0</v>
      </c>
      <c r="BZ190" s="31">
        <f t="shared" si="1002"/>
        <v>7522200</v>
      </c>
      <c r="CA190" s="31">
        <f t="shared" si="1002"/>
        <v>0</v>
      </c>
      <c r="CB190" s="31">
        <f t="shared" si="1002"/>
        <v>7522200</v>
      </c>
      <c r="CC190" s="31">
        <f t="shared" si="1002"/>
        <v>0</v>
      </c>
      <c r="CD190" s="31">
        <f t="shared" si="1002"/>
        <v>0</v>
      </c>
      <c r="CE190" s="31">
        <f t="shared" si="1002"/>
        <v>0</v>
      </c>
      <c r="CF190" s="31">
        <f t="shared" si="1002"/>
        <v>0</v>
      </c>
      <c r="CG190" s="31">
        <f t="shared" si="1002"/>
        <v>0</v>
      </c>
      <c r="CH190" s="31">
        <f t="shared" si="1002"/>
        <v>7522200</v>
      </c>
      <c r="CI190" s="31">
        <f t="shared" si="1002"/>
        <v>0</v>
      </c>
      <c r="CJ190" s="31">
        <f t="shared" si="1002"/>
        <v>7522200</v>
      </c>
      <c r="CK190" s="31">
        <f t="shared" si="1002"/>
        <v>0</v>
      </c>
    </row>
    <row r="191" spans="1:89" ht="30" x14ac:dyDescent="0.25">
      <c r="A191" s="116" t="s">
        <v>40</v>
      </c>
      <c r="B191" s="116"/>
      <c r="C191" s="116"/>
      <c r="D191" s="116"/>
      <c r="E191" s="37">
        <v>851</v>
      </c>
      <c r="F191" s="2" t="s">
        <v>75</v>
      </c>
      <c r="G191" s="3" t="s">
        <v>45</v>
      </c>
      <c r="H191" s="3" t="s">
        <v>330</v>
      </c>
      <c r="I191" s="2" t="s">
        <v>80</v>
      </c>
      <c r="J191" s="31">
        <f t="shared" si="1000"/>
        <v>977000</v>
      </c>
      <c r="K191" s="31">
        <f t="shared" si="1000"/>
        <v>0</v>
      </c>
      <c r="L191" s="31">
        <f t="shared" si="1000"/>
        <v>977000</v>
      </c>
      <c r="M191" s="31">
        <f t="shared" si="1000"/>
        <v>0</v>
      </c>
      <c r="N191" s="14">
        <v>0</v>
      </c>
      <c r="O191" s="14">
        <v>0</v>
      </c>
      <c r="P191" s="31"/>
      <c r="Q191" s="31"/>
      <c r="R191" s="14" t="e">
        <f>#REF!-V191</f>
        <v>#REF!</v>
      </c>
      <c r="S191" s="36" t="e">
        <f>#REF!-W191</f>
        <v>#REF!</v>
      </c>
      <c r="T191" s="36" t="e">
        <f>#REF!-X191</f>
        <v>#REF!</v>
      </c>
      <c r="U191" s="36" t="e">
        <f>#REF!-Y191</f>
        <v>#REF!</v>
      </c>
      <c r="V191" s="31">
        <f t="shared" si="1001"/>
        <v>8188000</v>
      </c>
      <c r="W191" s="77">
        <f t="shared" si="1001"/>
        <v>0</v>
      </c>
      <c r="X191" s="77">
        <f t="shared" si="1001"/>
        <v>8188000</v>
      </c>
      <c r="Y191" s="77">
        <f t="shared" si="1001"/>
        <v>0</v>
      </c>
      <c r="Z191" s="31">
        <f t="shared" si="1001"/>
        <v>0</v>
      </c>
      <c r="AA191" s="31">
        <f t="shared" si="1001"/>
        <v>0</v>
      </c>
      <c r="AB191" s="31">
        <f t="shared" si="1001"/>
        <v>0</v>
      </c>
      <c r="AC191" s="31">
        <f t="shared" si="1001"/>
        <v>0</v>
      </c>
      <c r="AD191" s="31">
        <f t="shared" si="1001"/>
        <v>8188000</v>
      </c>
      <c r="AE191" s="31">
        <f t="shared" si="1001"/>
        <v>0</v>
      </c>
      <c r="AF191" s="31">
        <f t="shared" si="1001"/>
        <v>8188000</v>
      </c>
      <c r="AG191" s="31">
        <f t="shared" si="1001"/>
        <v>0</v>
      </c>
      <c r="AH191" s="31">
        <f t="shared" si="1001"/>
        <v>0</v>
      </c>
      <c r="AI191" s="31">
        <f t="shared" si="1001"/>
        <v>0</v>
      </c>
      <c r="AJ191" s="31">
        <f t="shared" si="1001"/>
        <v>0</v>
      </c>
      <c r="AK191" s="31">
        <f t="shared" si="1001"/>
        <v>0</v>
      </c>
      <c r="AL191" s="31">
        <f t="shared" si="1001"/>
        <v>8188000</v>
      </c>
      <c r="AM191" s="31">
        <f t="shared" si="1001"/>
        <v>0</v>
      </c>
      <c r="AN191" s="31">
        <f t="shared" si="1001"/>
        <v>8188000</v>
      </c>
      <c r="AO191" s="31">
        <f t="shared" si="1001"/>
        <v>0</v>
      </c>
      <c r="AP191" s="31">
        <f t="shared" si="1001"/>
        <v>0</v>
      </c>
      <c r="AQ191" s="31">
        <f t="shared" si="1001"/>
        <v>0</v>
      </c>
      <c r="AR191" s="31">
        <f t="shared" si="1001"/>
        <v>0</v>
      </c>
      <c r="AS191" s="31">
        <f t="shared" si="1001"/>
        <v>0</v>
      </c>
      <c r="AT191" s="31">
        <f t="shared" si="1001"/>
        <v>8188000</v>
      </c>
      <c r="AU191" s="31">
        <f t="shared" si="1001"/>
        <v>0</v>
      </c>
      <c r="AV191" s="31">
        <f t="shared" si="1001"/>
        <v>8188000</v>
      </c>
      <c r="AW191" s="31">
        <f t="shared" si="1001"/>
        <v>0</v>
      </c>
      <c r="AX191" s="31">
        <f t="shared" si="1001"/>
        <v>7522200</v>
      </c>
      <c r="AY191" s="77">
        <f t="shared" si="1001"/>
        <v>0</v>
      </c>
      <c r="AZ191" s="77">
        <f t="shared" si="1001"/>
        <v>7522200</v>
      </c>
      <c r="BA191" s="77">
        <f t="shared" si="1001"/>
        <v>0</v>
      </c>
      <c r="BB191" s="31">
        <f t="shared" si="1001"/>
        <v>0</v>
      </c>
      <c r="BC191" s="31">
        <f t="shared" si="1001"/>
        <v>0</v>
      </c>
      <c r="BD191" s="31">
        <f t="shared" si="1001"/>
        <v>0</v>
      </c>
      <c r="BE191" s="31">
        <f t="shared" si="1001"/>
        <v>0</v>
      </c>
      <c r="BF191" s="31">
        <f t="shared" si="1001"/>
        <v>7522200</v>
      </c>
      <c r="BG191" s="31">
        <f t="shared" si="1001"/>
        <v>0</v>
      </c>
      <c r="BH191" s="31">
        <f t="shared" si="1001"/>
        <v>7522200</v>
      </c>
      <c r="BI191" s="31">
        <f t="shared" si="1001"/>
        <v>0</v>
      </c>
      <c r="BJ191" s="31">
        <f t="shared" si="1001"/>
        <v>0</v>
      </c>
      <c r="BK191" s="31">
        <f t="shared" si="1001"/>
        <v>0</v>
      </c>
      <c r="BL191" s="31">
        <f t="shared" si="1001"/>
        <v>0</v>
      </c>
      <c r="BM191" s="31">
        <f t="shared" si="1001"/>
        <v>0</v>
      </c>
      <c r="BN191" s="31">
        <f t="shared" si="1001"/>
        <v>7522200</v>
      </c>
      <c r="BO191" s="31">
        <f t="shared" si="1001"/>
        <v>0</v>
      </c>
      <c r="BP191" s="31">
        <f t="shared" si="1001"/>
        <v>7522200</v>
      </c>
      <c r="BQ191" s="31">
        <f t="shared" si="1001"/>
        <v>0</v>
      </c>
      <c r="BR191" s="31">
        <f t="shared" si="1001"/>
        <v>7522200</v>
      </c>
      <c r="BS191" s="77">
        <f t="shared" si="1001"/>
        <v>0</v>
      </c>
      <c r="BT191" s="77">
        <f t="shared" si="1001"/>
        <v>7522200</v>
      </c>
      <c r="BU191" s="77">
        <f t="shared" si="1001"/>
        <v>0</v>
      </c>
      <c r="BV191" s="31">
        <f t="shared" si="1002"/>
        <v>0</v>
      </c>
      <c r="BW191" s="31">
        <f t="shared" si="1002"/>
        <v>0</v>
      </c>
      <c r="BX191" s="31">
        <f t="shared" si="1002"/>
        <v>0</v>
      </c>
      <c r="BY191" s="31">
        <f t="shared" si="1002"/>
        <v>0</v>
      </c>
      <c r="BZ191" s="31">
        <f t="shared" si="1002"/>
        <v>7522200</v>
      </c>
      <c r="CA191" s="31">
        <f t="shared" si="1002"/>
        <v>0</v>
      </c>
      <c r="CB191" s="31">
        <f t="shared" si="1002"/>
        <v>7522200</v>
      </c>
      <c r="CC191" s="31">
        <f t="shared" si="1002"/>
        <v>0</v>
      </c>
      <c r="CD191" s="31">
        <f t="shared" si="1002"/>
        <v>0</v>
      </c>
      <c r="CE191" s="31">
        <f t="shared" si="1002"/>
        <v>0</v>
      </c>
      <c r="CF191" s="31">
        <f t="shared" si="1002"/>
        <v>0</v>
      </c>
      <c r="CG191" s="31">
        <f t="shared" si="1002"/>
        <v>0</v>
      </c>
      <c r="CH191" s="31">
        <f t="shared" si="1002"/>
        <v>7522200</v>
      </c>
      <c r="CI191" s="31">
        <f t="shared" si="1002"/>
        <v>0</v>
      </c>
      <c r="CJ191" s="31">
        <f t="shared" si="1002"/>
        <v>7522200</v>
      </c>
      <c r="CK191" s="31">
        <f t="shared" si="1002"/>
        <v>0</v>
      </c>
    </row>
    <row r="192" spans="1:89" x14ac:dyDescent="0.25">
      <c r="A192" s="116" t="s">
        <v>81</v>
      </c>
      <c r="B192" s="116"/>
      <c r="C192" s="116"/>
      <c r="D192" s="116"/>
      <c r="E192" s="37">
        <v>851</v>
      </c>
      <c r="F192" s="2" t="s">
        <v>75</v>
      </c>
      <c r="G192" s="2" t="s">
        <v>45</v>
      </c>
      <c r="H192" s="3" t="s">
        <v>330</v>
      </c>
      <c r="I192" s="2" t="s">
        <v>82</v>
      </c>
      <c r="J192" s="77">
        <f>457800+138300+48900+25700+306300</f>
        <v>977000</v>
      </c>
      <c r="K192" s="77"/>
      <c r="L192" s="77">
        <f>J192</f>
        <v>977000</v>
      </c>
      <c r="M192" s="77"/>
      <c r="N192" s="14">
        <v>0</v>
      </c>
      <c r="O192" s="14">
        <v>0</v>
      </c>
      <c r="P192" s="77"/>
      <c r="Q192" s="77"/>
      <c r="R192" s="14" t="e">
        <f>#REF!-V192</f>
        <v>#REF!</v>
      </c>
      <c r="S192" s="36" t="e">
        <f>#REF!-W192</f>
        <v>#REF!</v>
      </c>
      <c r="T192" s="36" t="e">
        <f>#REF!-X192</f>
        <v>#REF!</v>
      </c>
      <c r="U192" s="36" t="e">
        <f>#REF!-Y192</f>
        <v>#REF!</v>
      </c>
      <c r="V192" s="31">
        <v>8188000</v>
      </c>
      <c r="W192" s="77"/>
      <c r="X192" s="43">
        <f>V192</f>
        <v>8188000</v>
      </c>
      <c r="Y192" s="77"/>
      <c r="Z192" s="14"/>
      <c r="AA192" s="77"/>
      <c r="AB192" s="43">
        <f>Z192</f>
        <v>0</v>
      </c>
      <c r="AC192" s="77"/>
      <c r="AD192" s="14">
        <f>V192+Z192</f>
        <v>8188000</v>
      </c>
      <c r="AE192" s="77">
        <f>W192+AA192</f>
        <v>0</v>
      </c>
      <c r="AF192" s="77">
        <f>X192+AB192</f>
        <v>8188000</v>
      </c>
      <c r="AG192" s="77">
        <f>Y192+AC192</f>
        <v>0</v>
      </c>
      <c r="AH192" s="14"/>
      <c r="AI192" s="77"/>
      <c r="AJ192" s="43">
        <f>AH192</f>
        <v>0</v>
      </c>
      <c r="AK192" s="77"/>
      <c r="AL192" s="14">
        <f>AD192+AH192</f>
        <v>8188000</v>
      </c>
      <c r="AM192" s="77">
        <f>AE192+AI192</f>
        <v>0</v>
      </c>
      <c r="AN192" s="77">
        <f>AF192+AJ192</f>
        <v>8188000</v>
      </c>
      <c r="AO192" s="77">
        <f>AG192+AK192</f>
        <v>0</v>
      </c>
      <c r="AP192" s="14"/>
      <c r="AQ192" s="77"/>
      <c r="AR192" s="43">
        <f>AP192</f>
        <v>0</v>
      </c>
      <c r="AS192" s="77"/>
      <c r="AT192" s="14">
        <f>AL192+AP192</f>
        <v>8188000</v>
      </c>
      <c r="AU192" s="77">
        <f>AM192+AQ192</f>
        <v>0</v>
      </c>
      <c r="AV192" s="77">
        <f>AN192+AR192</f>
        <v>8188000</v>
      </c>
      <c r="AW192" s="77">
        <f>AO192+AS192</f>
        <v>0</v>
      </c>
      <c r="AX192" s="31">
        <v>7522200</v>
      </c>
      <c r="AY192" s="77"/>
      <c r="AZ192" s="43">
        <f>AX192</f>
        <v>7522200</v>
      </c>
      <c r="BA192" s="77"/>
      <c r="BB192" s="43"/>
      <c r="BC192" s="77"/>
      <c r="BD192" s="43">
        <f>BB192</f>
        <v>0</v>
      </c>
      <c r="BE192" s="77"/>
      <c r="BF192" s="14">
        <f t="shared" ref="BF192" si="1003">AX192+BB192</f>
        <v>7522200</v>
      </c>
      <c r="BG192" s="77">
        <f t="shared" ref="BG192" si="1004">AY192+BC192</f>
        <v>0</v>
      </c>
      <c r="BH192" s="77">
        <f t="shared" ref="BH192" si="1005">AZ192+BD192</f>
        <v>7522200</v>
      </c>
      <c r="BI192" s="77">
        <f t="shared" ref="BI192" si="1006">BA192+BE192</f>
        <v>0</v>
      </c>
      <c r="BJ192" s="43"/>
      <c r="BK192" s="77"/>
      <c r="BL192" s="43">
        <f>BJ192</f>
        <v>0</v>
      </c>
      <c r="BM192" s="77"/>
      <c r="BN192" s="14">
        <f t="shared" ref="BN192" si="1007">BF192+BJ192</f>
        <v>7522200</v>
      </c>
      <c r="BO192" s="77">
        <f t="shared" ref="BO192" si="1008">BG192+BK192</f>
        <v>0</v>
      </c>
      <c r="BP192" s="77">
        <f t="shared" ref="BP192" si="1009">BH192+BL192</f>
        <v>7522200</v>
      </c>
      <c r="BQ192" s="77">
        <f t="shared" ref="BQ192" si="1010">BI192+BM192</f>
        <v>0</v>
      </c>
      <c r="BR192" s="31">
        <v>7522200</v>
      </c>
      <c r="BS192" s="77"/>
      <c r="BT192" s="43">
        <f>BR192</f>
        <v>7522200</v>
      </c>
      <c r="BU192" s="77"/>
      <c r="BV192" s="43"/>
      <c r="BW192" s="77"/>
      <c r="BX192" s="43">
        <f>BV192</f>
        <v>0</v>
      </c>
      <c r="BY192" s="77"/>
      <c r="BZ192" s="14">
        <f t="shared" ref="BZ192" si="1011">BR192+BV192</f>
        <v>7522200</v>
      </c>
      <c r="CA192" s="77">
        <f t="shared" ref="CA192" si="1012">BS192+BW192</f>
        <v>0</v>
      </c>
      <c r="CB192" s="77">
        <f t="shared" ref="CB192" si="1013">BT192+BX192</f>
        <v>7522200</v>
      </c>
      <c r="CC192" s="77">
        <f t="shared" ref="CC192" si="1014">BU192+BY192</f>
        <v>0</v>
      </c>
      <c r="CD192" s="43"/>
      <c r="CE192" s="77"/>
      <c r="CF192" s="43">
        <f>CD192</f>
        <v>0</v>
      </c>
      <c r="CG192" s="77"/>
      <c r="CH192" s="14">
        <f t="shared" ref="CH192" si="1015">BZ192+CD192</f>
        <v>7522200</v>
      </c>
      <c r="CI192" s="77">
        <f t="shared" ref="CI192" si="1016">CA192+CE192</f>
        <v>0</v>
      </c>
      <c r="CJ192" s="77">
        <f t="shared" ref="CJ192" si="1017">CB192+CF192</f>
        <v>7522200</v>
      </c>
      <c r="CK192" s="77">
        <f t="shared" ref="CK192" si="1018">CC192+CG192</f>
        <v>0</v>
      </c>
    </row>
    <row r="193" spans="1:89" x14ac:dyDescent="0.25">
      <c r="A193" s="116" t="s">
        <v>113</v>
      </c>
      <c r="B193" s="116"/>
      <c r="C193" s="116"/>
      <c r="D193" s="116"/>
      <c r="E193" s="37">
        <v>851</v>
      </c>
      <c r="F193" s="2" t="s">
        <v>75</v>
      </c>
      <c r="G193" s="2" t="s">
        <v>45</v>
      </c>
      <c r="H193" s="3" t="s">
        <v>331</v>
      </c>
      <c r="I193" s="2"/>
      <c r="J193" s="31">
        <f t="shared" ref="J193:M194" si="1019">J194</f>
        <v>-25700</v>
      </c>
      <c r="K193" s="31">
        <f t="shared" si="1019"/>
        <v>0</v>
      </c>
      <c r="L193" s="31">
        <f t="shared" si="1019"/>
        <v>-25700</v>
      </c>
      <c r="M193" s="31">
        <f t="shared" si="1019"/>
        <v>0</v>
      </c>
      <c r="N193" s="14">
        <v>0</v>
      </c>
      <c r="O193" s="14">
        <v>0</v>
      </c>
      <c r="P193" s="31"/>
      <c r="Q193" s="31"/>
      <c r="R193" s="14" t="e">
        <f>#REF!-V193</f>
        <v>#REF!</v>
      </c>
      <c r="S193" s="36" t="e">
        <f>#REF!-W193</f>
        <v>#REF!</v>
      </c>
      <c r="T193" s="36" t="e">
        <f>#REF!-X193</f>
        <v>#REF!</v>
      </c>
      <c r="U193" s="36" t="e">
        <f>#REF!-Y193</f>
        <v>#REF!</v>
      </c>
      <c r="V193" s="31">
        <f t="shared" ref="V193:BV194" si="1020">V194</f>
        <v>12600</v>
      </c>
      <c r="W193" s="77">
        <f t="shared" si="1020"/>
        <v>0</v>
      </c>
      <c r="X193" s="77">
        <f t="shared" si="1020"/>
        <v>12600</v>
      </c>
      <c r="Y193" s="77">
        <f t="shared" si="1020"/>
        <v>0</v>
      </c>
      <c r="Z193" s="31">
        <f t="shared" si="1020"/>
        <v>778817</v>
      </c>
      <c r="AA193" s="31">
        <f t="shared" si="1020"/>
        <v>0</v>
      </c>
      <c r="AB193" s="31">
        <f t="shared" si="1020"/>
        <v>778817</v>
      </c>
      <c r="AC193" s="31">
        <f t="shared" si="1020"/>
        <v>0</v>
      </c>
      <c r="AD193" s="31">
        <f t="shared" si="1020"/>
        <v>791417</v>
      </c>
      <c r="AE193" s="31">
        <f t="shared" si="1020"/>
        <v>0</v>
      </c>
      <c r="AF193" s="31">
        <f t="shared" si="1020"/>
        <v>791417</v>
      </c>
      <c r="AG193" s="31">
        <f t="shared" si="1020"/>
        <v>0</v>
      </c>
      <c r="AH193" s="31">
        <f t="shared" si="1020"/>
        <v>0</v>
      </c>
      <c r="AI193" s="31">
        <f t="shared" si="1020"/>
        <v>0</v>
      </c>
      <c r="AJ193" s="31">
        <f t="shared" si="1020"/>
        <v>0</v>
      </c>
      <c r="AK193" s="31">
        <f t="shared" si="1020"/>
        <v>0</v>
      </c>
      <c r="AL193" s="31">
        <f t="shared" si="1020"/>
        <v>791417</v>
      </c>
      <c r="AM193" s="31">
        <f t="shared" si="1020"/>
        <v>0</v>
      </c>
      <c r="AN193" s="31">
        <f t="shared" si="1020"/>
        <v>791417</v>
      </c>
      <c r="AO193" s="31">
        <f t="shared" si="1020"/>
        <v>0</v>
      </c>
      <c r="AP193" s="31">
        <f t="shared" si="1020"/>
        <v>0</v>
      </c>
      <c r="AQ193" s="31">
        <f t="shared" si="1020"/>
        <v>0</v>
      </c>
      <c r="AR193" s="31">
        <f t="shared" si="1020"/>
        <v>0</v>
      </c>
      <c r="AS193" s="31">
        <f t="shared" si="1020"/>
        <v>0</v>
      </c>
      <c r="AT193" s="31">
        <f t="shared" si="1020"/>
        <v>791417</v>
      </c>
      <c r="AU193" s="31">
        <f t="shared" si="1020"/>
        <v>0</v>
      </c>
      <c r="AV193" s="31">
        <f t="shared" si="1020"/>
        <v>791417</v>
      </c>
      <c r="AW193" s="31">
        <f t="shared" si="1020"/>
        <v>0</v>
      </c>
      <c r="AX193" s="31">
        <f t="shared" si="1020"/>
        <v>0</v>
      </c>
      <c r="AY193" s="77">
        <f t="shared" si="1020"/>
        <v>0</v>
      </c>
      <c r="AZ193" s="77">
        <f t="shared" si="1020"/>
        <v>0</v>
      </c>
      <c r="BA193" s="77">
        <f t="shared" si="1020"/>
        <v>0</v>
      </c>
      <c r="BB193" s="31">
        <f t="shared" si="1020"/>
        <v>0</v>
      </c>
      <c r="BC193" s="31">
        <f t="shared" si="1020"/>
        <v>0</v>
      </c>
      <c r="BD193" s="31">
        <f t="shared" si="1020"/>
        <v>0</v>
      </c>
      <c r="BE193" s="31">
        <f t="shared" si="1020"/>
        <v>0</v>
      </c>
      <c r="BF193" s="31">
        <f t="shared" si="1020"/>
        <v>0</v>
      </c>
      <c r="BG193" s="31">
        <f t="shared" si="1020"/>
        <v>0</v>
      </c>
      <c r="BH193" s="31">
        <f t="shared" si="1020"/>
        <v>0</v>
      </c>
      <c r="BI193" s="31">
        <f t="shared" si="1020"/>
        <v>0</v>
      </c>
      <c r="BJ193" s="31">
        <f t="shared" si="1020"/>
        <v>0</v>
      </c>
      <c r="BK193" s="31">
        <f t="shared" si="1020"/>
        <v>0</v>
      </c>
      <c r="BL193" s="31">
        <f t="shared" si="1020"/>
        <v>0</v>
      </c>
      <c r="BM193" s="31">
        <f t="shared" si="1020"/>
        <v>0</v>
      </c>
      <c r="BN193" s="31">
        <f t="shared" si="1020"/>
        <v>0</v>
      </c>
      <c r="BO193" s="31">
        <f t="shared" si="1020"/>
        <v>0</v>
      </c>
      <c r="BP193" s="31">
        <f t="shared" si="1020"/>
        <v>0</v>
      </c>
      <c r="BQ193" s="31">
        <f t="shared" si="1020"/>
        <v>0</v>
      </c>
      <c r="BR193" s="31">
        <f t="shared" si="1020"/>
        <v>0</v>
      </c>
      <c r="BS193" s="77">
        <f t="shared" si="1020"/>
        <v>0</v>
      </c>
      <c r="BT193" s="77">
        <f t="shared" si="1020"/>
        <v>0</v>
      </c>
      <c r="BU193" s="77">
        <f t="shared" si="1020"/>
        <v>0</v>
      </c>
      <c r="BV193" s="31">
        <f t="shared" si="1020"/>
        <v>0</v>
      </c>
      <c r="BW193" s="31">
        <f t="shared" ref="BV193:CK194" si="1021">BW194</f>
        <v>0</v>
      </c>
      <c r="BX193" s="31">
        <f t="shared" si="1021"/>
        <v>0</v>
      </c>
      <c r="BY193" s="31">
        <f t="shared" si="1021"/>
        <v>0</v>
      </c>
      <c r="BZ193" s="31">
        <f t="shared" si="1021"/>
        <v>0</v>
      </c>
      <c r="CA193" s="31">
        <f t="shared" si="1021"/>
        <v>0</v>
      </c>
      <c r="CB193" s="31">
        <f t="shared" si="1021"/>
        <v>0</v>
      </c>
      <c r="CC193" s="31">
        <f t="shared" si="1021"/>
        <v>0</v>
      </c>
      <c r="CD193" s="31">
        <f t="shared" si="1021"/>
        <v>0</v>
      </c>
      <c r="CE193" s="31">
        <f t="shared" si="1021"/>
        <v>0</v>
      </c>
      <c r="CF193" s="31">
        <f t="shared" si="1021"/>
        <v>0</v>
      </c>
      <c r="CG193" s="31">
        <f t="shared" si="1021"/>
        <v>0</v>
      </c>
      <c r="CH193" s="31">
        <f t="shared" si="1021"/>
        <v>0</v>
      </c>
      <c r="CI193" s="31">
        <f t="shared" si="1021"/>
        <v>0</v>
      </c>
      <c r="CJ193" s="31">
        <f t="shared" si="1021"/>
        <v>0</v>
      </c>
      <c r="CK193" s="31">
        <f t="shared" si="1021"/>
        <v>0</v>
      </c>
    </row>
    <row r="194" spans="1:89" ht="30" x14ac:dyDescent="0.25">
      <c r="A194" s="116" t="s">
        <v>40</v>
      </c>
      <c r="B194" s="116"/>
      <c r="C194" s="116"/>
      <c r="D194" s="116"/>
      <c r="E194" s="37">
        <v>851</v>
      </c>
      <c r="F194" s="2" t="s">
        <v>75</v>
      </c>
      <c r="G194" s="2" t="s">
        <v>45</v>
      </c>
      <c r="H194" s="3" t="s">
        <v>331</v>
      </c>
      <c r="I194" s="2" t="s">
        <v>80</v>
      </c>
      <c r="J194" s="31">
        <f t="shared" si="1019"/>
        <v>-25700</v>
      </c>
      <c r="K194" s="31">
        <f t="shared" si="1019"/>
        <v>0</v>
      </c>
      <c r="L194" s="31">
        <f t="shared" si="1019"/>
        <v>-25700</v>
      </c>
      <c r="M194" s="31">
        <f t="shared" si="1019"/>
        <v>0</v>
      </c>
      <c r="N194" s="14">
        <v>0</v>
      </c>
      <c r="O194" s="14">
        <v>0</v>
      </c>
      <c r="P194" s="31"/>
      <c r="Q194" s="31"/>
      <c r="R194" s="14" t="e">
        <f>#REF!-V194</f>
        <v>#REF!</v>
      </c>
      <c r="S194" s="36" t="e">
        <f>#REF!-W194</f>
        <v>#REF!</v>
      </c>
      <c r="T194" s="36" t="e">
        <f>#REF!-X194</f>
        <v>#REF!</v>
      </c>
      <c r="U194" s="36" t="e">
        <f>#REF!-Y194</f>
        <v>#REF!</v>
      </c>
      <c r="V194" s="31">
        <f t="shared" si="1020"/>
        <v>12600</v>
      </c>
      <c r="W194" s="77">
        <f t="shared" si="1020"/>
        <v>0</v>
      </c>
      <c r="X194" s="77">
        <f t="shared" si="1020"/>
        <v>12600</v>
      </c>
      <c r="Y194" s="77">
        <f t="shared" si="1020"/>
        <v>0</v>
      </c>
      <c r="Z194" s="31">
        <f t="shared" si="1020"/>
        <v>778817</v>
      </c>
      <c r="AA194" s="31">
        <f t="shared" si="1020"/>
        <v>0</v>
      </c>
      <c r="AB194" s="31">
        <f t="shared" si="1020"/>
        <v>778817</v>
      </c>
      <c r="AC194" s="31">
        <f t="shared" si="1020"/>
        <v>0</v>
      </c>
      <c r="AD194" s="31">
        <f t="shared" si="1020"/>
        <v>791417</v>
      </c>
      <c r="AE194" s="31">
        <f t="shared" si="1020"/>
        <v>0</v>
      </c>
      <c r="AF194" s="31">
        <f t="shared" si="1020"/>
        <v>791417</v>
      </c>
      <c r="AG194" s="31">
        <f t="shared" si="1020"/>
        <v>0</v>
      </c>
      <c r="AH194" s="31">
        <f t="shared" si="1020"/>
        <v>0</v>
      </c>
      <c r="AI194" s="31">
        <f t="shared" si="1020"/>
        <v>0</v>
      </c>
      <c r="AJ194" s="31">
        <f t="shared" si="1020"/>
        <v>0</v>
      </c>
      <c r="AK194" s="31">
        <f t="shared" si="1020"/>
        <v>0</v>
      </c>
      <c r="AL194" s="31">
        <f t="shared" si="1020"/>
        <v>791417</v>
      </c>
      <c r="AM194" s="31">
        <f t="shared" si="1020"/>
        <v>0</v>
      </c>
      <c r="AN194" s="31">
        <f t="shared" si="1020"/>
        <v>791417</v>
      </c>
      <c r="AO194" s="31">
        <f t="shared" si="1020"/>
        <v>0</v>
      </c>
      <c r="AP194" s="31">
        <f t="shared" si="1020"/>
        <v>0</v>
      </c>
      <c r="AQ194" s="31">
        <f t="shared" si="1020"/>
        <v>0</v>
      </c>
      <c r="AR194" s="31">
        <f t="shared" si="1020"/>
        <v>0</v>
      </c>
      <c r="AS194" s="31">
        <f t="shared" si="1020"/>
        <v>0</v>
      </c>
      <c r="AT194" s="31">
        <f t="shared" si="1020"/>
        <v>791417</v>
      </c>
      <c r="AU194" s="31">
        <f t="shared" si="1020"/>
        <v>0</v>
      </c>
      <c r="AV194" s="31">
        <f t="shared" si="1020"/>
        <v>791417</v>
      </c>
      <c r="AW194" s="31">
        <f t="shared" si="1020"/>
        <v>0</v>
      </c>
      <c r="AX194" s="31">
        <f t="shared" si="1020"/>
        <v>0</v>
      </c>
      <c r="AY194" s="77">
        <f t="shared" si="1020"/>
        <v>0</v>
      </c>
      <c r="AZ194" s="77">
        <f t="shared" si="1020"/>
        <v>0</v>
      </c>
      <c r="BA194" s="77">
        <f t="shared" si="1020"/>
        <v>0</v>
      </c>
      <c r="BB194" s="31">
        <f t="shared" si="1020"/>
        <v>0</v>
      </c>
      <c r="BC194" s="31">
        <f t="shared" si="1020"/>
        <v>0</v>
      </c>
      <c r="BD194" s="31">
        <f t="shared" si="1020"/>
        <v>0</v>
      </c>
      <c r="BE194" s="31">
        <f t="shared" si="1020"/>
        <v>0</v>
      </c>
      <c r="BF194" s="31">
        <f t="shared" si="1020"/>
        <v>0</v>
      </c>
      <c r="BG194" s="31">
        <f t="shared" si="1020"/>
        <v>0</v>
      </c>
      <c r="BH194" s="31">
        <f t="shared" si="1020"/>
        <v>0</v>
      </c>
      <c r="BI194" s="31">
        <f t="shared" si="1020"/>
        <v>0</v>
      </c>
      <c r="BJ194" s="31">
        <f t="shared" si="1020"/>
        <v>0</v>
      </c>
      <c r="BK194" s="31">
        <f t="shared" si="1020"/>
        <v>0</v>
      </c>
      <c r="BL194" s="31">
        <f t="shared" si="1020"/>
        <v>0</v>
      </c>
      <c r="BM194" s="31">
        <f t="shared" si="1020"/>
        <v>0</v>
      </c>
      <c r="BN194" s="31">
        <f t="shared" si="1020"/>
        <v>0</v>
      </c>
      <c r="BO194" s="31">
        <f t="shared" si="1020"/>
        <v>0</v>
      </c>
      <c r="BP194" s="31">
        <f t="shared" si="1020"/>
        <v>0</v>
      </c>
      <c r="BQ194" s="31">
        <f t="shared" si="1020"/>
        <v>0</v>
      </c>
      <c r="BR194" s="31">
        <f t="shared" si="1020"/>
        <v>0</v>
      </c>
      <c r="BS194" s="77">
        <f t="shared" si="1020"/>
        <v>0</v>
      </c>
      <c r="BT194" s="77">
        <f t="shared" si="1020"/>
        <v>0</v>
      </c>
      <c r="BU194" s="77">
        <f t="shared" si="1020"/>
        <v>0</v>
      </c>
      <c r="BV194" s="31">
        <f t="shared" si="1021"/>
        <v>0</v>
      </c>
      <c r="BW194" s="31">
        <f t="shared" si="1021"/>
        <v>0</v>
      </c>
      <c r="BX194" s="31">
        <f t="shared" si="1021"/>
        <v>0</v>
      </c>
      <c r="BY194" s="31">
        <f t="shared" si="1021"/>
        <v>0</v>
      </c>
      <c r="BZ194" s="31">
        <f t="shared" si="1021"/>
        <v>0</v>
      </c>
      <c r="CA194" s="31">
        <f t="shared" si="1021"/>
        <v>0</v>
      </c>
      <c r="CB194" s="31">
        <f t="shared" si="1021"/>
        <v>0</v>
      </c>
      <c r="CC194" s="31">
        <f t="shared" si="1021"/>
        <v>0</v>
      </c>
      <c r="CD194" s="31">
        <f t="shared" si="1021"/>
        <v>0</v>
      </c>
      <c r="CE194" s="31">
        <f t="shared" si="1021"/>
        <v>0</v>
      </c>
      <c r="CF194" s="31">
        <f t="shared" si="1021"/>
        <v>0</v>
      </c>
      <c r="CG194" s="31">
        <f t="shared" si="1021"/>
        <v>0</v>
      </c>
      <c r="CH194" s="31">
        <f t="shared" si="1021"/>
        <v>0</v>
      </c>
      <c r="CI194" s="31">
        <f t="shared" si="1021"/>
        <v>0</v>
      </c>
      <c r="CJ194" s="31">
        <f t="shared" si="1021"/>
        <v>0</v>
      </c>
      <c r="CK194" s="31">
        <f t="shared" si="1021"/>
        <v>0</v>
      </c>
    </row>
    <row r="195" spans="1:89" x14ac:dyDescent="0.25">
      <c r="A195" s="116" t="s">
        <v>81</v>
      </c>
      <c r="B195" s="116"/>
      <c r="C195" s="116"/>
      <c r="D195" s="116"/>
      <c r="E195" s="37">
        <v>851</v>
      </c>
      <c r="F195" s="2" t="s">
        <v>75</v>
      </c>
      <c r="G195" s="3" t="s">
        <v>45</v>
      </c>
      <c r="H195" s="3" t="s">
        <v>331</v>
      </c>
      <c r="I195" s="2" t="s">
        <v>82</v>
      </c>
      <c r="J195" s="77">
        <v>-25700</v>
      </c>
      <c r="K195" s="77"/>
      <c r="L195" s="77">
        <f>J195</f>
        <v>-25700</v>
      </c>
      <c r="M195" s="77"/>
      <c r="N195" s="14">
        <v>0</v>
      </c>
      <c r="O195" s="14">
        <v>0</v>
      </c>
      <c r="P195" s="77"/>
      <c r="Q195" s="77"/>
      <c r="R195" s="14" t="e">
        <f>#REF!-V195</f>
        <v>#REF!</v>
      </c>
      <c r="S195" s="36" t="e">
        <f>#REF!-W195</f>
        <v>#REF!</v>
      </c>
      <c r="T195" s="36" t="e">
        <f>#REF!-X195</f>
        <v>#REF!</v>
      </c>
      <c r="U195" s="36" t="e">
        <f>#REF!-Y195</f>
        <v>#REF!</v>
      </c>
      <c r="V195" s="31">
        <v>12600</v>
      </c>
      <c r="W195" s="77"/>
      <c r="X195" s="43">
        <f>V195</f>
        <v>12600</v>
      </c>
      <c r="Y195" s="77"/>
      <c r="Z195" s="14">
        <f>302212+323598+153007</f>
        <v>778817</v>
      </c>
      <c r="AA195" s="77"/>
      <c r="AB195" s="43">
        <f>Z195</f>
        <v>778817</v>
      </c>
      <c r="AC195" s="77"/>
      <c r="AD195" s="14">
        <f>V195+Z195</f>
        <v>791417</v>
      </c>
      <c r="AE195" s="77">
        <f>W195+AA195</f>
        <v>0</v>
      </c>
      <c r="AF195" s="77">
        <f>X195+AB195</f>
        <v>791417</v>
      </c>
      <c r="AG195" s="77">
        <f>Y195+AC195</f>
        <v>0</v>
      </c>
      <c r="AH195" s="14"/>
      <c r="AI195" s="77"/>
      <c r="AJ195" s="43">
        <f>AH195</f>
        <v>0</v>
      </c>
      <c r="AK195" s="77"/>
      <c r="AL195" s="14">
        <f>AD195+AH195</f>
        <v>791417</v>
      </c>
      <c r="AM195" s="77">
        <f>AE195+AI195</f>
        <v>0</v>
      </c>
      <c r="AN195" s="77">
        <f>AF195+AJ195</f>
        <v>791417</v>
      </c>
      <c r="AO195" s="77">
        <f>AG195+AK195</f>
        <v>0</v>
      </c>
      <c r="AP195" s="14"/>
      <c r="AQ195" s="77"/>
      <c r="AR195" s="43">
        <f>AP195</f>
        <v>0</v>
      </c>
      <c r="AS195" s="77"/>
      <c r="AT195" s="14">
        <f>AL195+AP195</f>
        <v>791417</v>
      </c>
      <c r="AU195" s="77">
        <f>AM195+AQ195</f>
        <v>0</v>
      </c>
      <c r="AV195" s="77">
        <f>AN195+AR195</f>
        <v>791417</v>
      </c>
      <c r="AW195" s="77">
        <f>AO195+AS195</f>
        <v>0</v>
      </c>
      <c r="AX195" s="31"/>
      <c r="AY195" s="77"/>
      <c r="AZ195" s="43">
        <f>AX195</f>
        <v>0</v>
      </c>
      <c r="BA195" s="77"/>
      <c r="BB195" s="43"/>
      <c r="BC195" s="77"/>
      <c r="BD195" s="43">
        <f>BB195</f>
        <v>0</v>
      </c>
      <c r="BE195" s="77"/>
      <c r="BF195" s="14">
        <f t="shared" ref="BF195" si="1022">AX195+BB195</f>
        <v>0</v>
      </c>
      <c r="BG195" s="77">
        <f t="shared" ref="BG195" si="1023">AY195+BC195</f>
        <v>0</v>
      </c>
      <c r="BH195" s="77">
        <f t="shared" ref="BH195" si="1024">AZ195+BD195</f>
        <v>0</v>
      </c>
      <c r="BI195" s="77">
        <f t="shared" ref="BI195" si="1025">BA195+BE195</f>
        <v>0</v>
      </c>
      <c r="BJ195" s="43"/>
      <c r="BK195" s="77"/>
      <c r="BL195" s="43">
        <f>BJ195</f>
        <v>0</v>
      </c>
      <c r="BM195" s="77"/>
      <c r="BN195" s="14">
        <f t="shared" ref="BN195" si="1026">BF195+BJ195</f>
        <v>0</v>
      </c>
      <c r="BO195" s="77">
        <f t="shared" ref="BO195" si="1027">BG195+BK195</f>
        <v>0</v>
      </c>
      <c r="BP195" s="77">
        <f t="shared" ref="BP195" si="1028">BH195+BL195</f>
        <v>0</v>
      </c>
      <c r="BQ195" s="77">
        <f t="shared" ref="BQ195" si="1029">BI195+BM195</f>
        <v>0</v>
      </c>
      <c r="BR195" s="31"/>
      <c r="BS195" s="77"/>
      <c r="BT195" s="43">
        <f>BR195</f>
        <v>0</v>
      </c>
      <c r="BU195" s="77"/>
      <c r="BV195" s="43"/>
      <c r="BW195" s="77"/>
      <c r="BX195" s="43">
        <f>BV195</f>
        <v>0</v>
      </c>
      <c r="BY195" s="77"/>
      <c r="BZ195" s="14">
        <f t="shared" ref="BZ195" si="1030">BR195+BV195</f>
        <v>0</v>
      </c>
      <c r="CA195" s="77">
        <f t="shared" ref="CA195" si="1031">BS195+BW195</f>
        <v>0</v>
      </c>
      <c r="CB195" s="77">
        <f t="shared" ref="CB195" si="1032">BT195+BX195</f>
        <v>0</v>
      </c>
      <c r="CC195" s="77">
        <f t="shared" ref="CC195" si="1033">BU195+BY195</f>
        <v>0</v>
      </c>
      <c r="CD195" s="43"/>
      <c r="CE195" s="77"/>
      <c r="CF195" s="43">
        <f>CD195</f>
        <v>0</v>
      </c>
      <c r="CG195" s="77"/>
      <c r="CH195" s="14">
        <f t="shared" ref="CH195" si="1034">BZ195+CD195</f>
        <v>0</v>
      </c>
      <c r="CI195" s="77">
        <f t="shared" ref="CI195" si="1035">CA195+CE195</f>
        <v>0</v>
      </c>
      <c r="CJ195" s="77">
        <f t="shared" ref="CJ195" si="1036">CB195+CF195</f>
        <v>0</v>
      </c>
      <c r="CK195" s="77">
        <f t="shared" ref="CK195" si="1037">CC195+CG195</f>
        <v>0</v>
      </c>
    </row>
    <row r="196" spans="1:89" ht="30" hidden="1" x14ac:dyDescent="0.25">
      <c r="A196" s="116" t="s">
        <v>114</v>
      </c>
      <c r="B196" s="116"/>
      <c r="C196" s="116"/>
      <c r="D196" s="116"/>
      <c r="E196" s="37">
        <v>851</v>
      </c>
      <c r="F196" s="2" t="s">
        <v>75</v>
      </c>
      <c r="G196" s="2" t="s">
        <v>45</v>
      </c>
      <c r="H196" s="3" t="s">
        <v>332</v>
      </c>
      <c r="I196" s="2"/>
      <c r="J196" s="31">
        <f t="shared" ref="J196:M197" si="1038">J197</f>
        <v>0</v>
      </c>
      <c r="K196" s="31">
        <f t="shared" si="1038"/>
        <v>0</v>
      </c>
      <c r="L196" s="31">
        <f t="shared" si="1038"/>
        <v>0</v>
      </c>
      <c r="M196" s="31">
        <f t="shared" si="1038"/>
        <v>0</v>
      </c>
      <c r="N196" s="14">
        <v>0</v>
      </c>
      <c r="O196" s="14">
        <v>0</v>
      </c>
      <c r="P196" s="31"/>
      <c r="Q196" s="31"/>
      <c r="R196" s="14" t="e">
        <f>#REF!-V196</f>
        <v>#REF!</v>
      </c>
      <c r="S196" s="36" t="e">
        <f>#REF!-W196</f>
        <v>#REF!</v>
      </c>
      <c r="T196" s="36" t="e">
        <f>#REF!-X196</f>
        <v>#REF!</v>
      </c>
      <c r="U196" s="36" t="e">
        <f>#REF!-Y196</f>
        <v>#REF!</v>
      </c>
      <c r="V196" s="31">
        <f t="shared" ref="V196:BV197" si="1039">V197</f>
        <v>1080000</v>
      </c>
      <c r="W196" s="77">
        <f t="shared" si="1039"/>
        <v>0</v>
      </c>
      <c r="X196" s="77">
        <f t="shared" si="1039"/>
        <v>1080000</v>
      </c>
      <c r="Y196" s="77">
        <f t="shared" si="1039"/>
        <v>0</v>
      </c>
      <c r="Z196" s="31">
        <f t="shared" si="1039"/>
        <v>0</v>
      </c>
      <c r="AA196" s="31">
        <f t="shared" si="1039"/>
        <v>0</v>
      </c>
      <c r="AB196" s="31">
        <f t="shared" si="1039"/>
        <v>0</v>
      </c>
      <c r="AC196" s="31">
        <f t="shared" si="1039"/>
        <v>0</v>
      </c>
      <c r="AD196" s="31">
        <f t="shared" si="1039"/>
        <v>1080000</v>
      </c>
      <c r="AE196" s="31">
        <f t="shared" si="1039"/>
        <v>0</v>
      </c>
      <c r="AF196" s="31">
        <f t="shared" si="1039"/>
        <v>1080000</v>
      </c>
      <c r="AG196" s="31">
        <f t="shared" si="1039"/>
        <v>0</v>
      </c>
      <c r="AH196" s="31">
        <f t="shared" si="1039"/>
        <v>0</v>
      </c>
      <c r="AI196" s="31">
        <f t="shared" si="1039"/>
        <v>0</v>
      </c>
      <c r="AJ196" s="31">
        <f t="shared" si="1039"/>
        <v>0</v>
      </c>
      <c r="AK196" s="31">
        <f t="shared" si="1039"/>
        <v>0</v>
      </c>
      <c r="AL196" s="31">
        <f t="shared" si="1039"/>
        <v>1080000</v>
      </c>
      <c r="AM196" s="31">
        <f t="shared" si="1039"/>
        <v>0</v>
      </c>
      <c r="AN196" s="31">
        <f t="shared" si="1039"/>
        <v>1080000</v>
      </c>
      <c r="AO196" s="31">
        <f t="shared" si="1039"/>
        <v>0</v>
      </c>
      <c r="AP196" s="31">
        <f t="shared" si="1039"/>
        <v>0</v>
      </c>
      <c r="AQ196" s="31">
        <f t="shared" si="1039"/>
        <v>0</v>
      </c>
      <c r="AR196" s="31">
        <f t="shared" si="1039"/>
        <v>0</v>
      </c>
      <c r="AS196" s="31">
        <f t="shared" si="1039"/>
        <v>0</v>
      </c>
      <c r="AT196" s="31">
        <f t="shared" si="1039"/>
        <v>1080000</v>
      </c>
      <c r="AU196" s="31">
        <f t="shared" si="1039"/>
        <v>0</v>
      </c>
      <c r="AV196" s="31">
        <f t="shared" si="1039"/>
        <v>1080000</v>
      </c>
      <c r="AW196" s="31">
        <f t="shared" si="1039"/>
        <v>0</v>
      </c>
      <c r="AX196" s="31">
        <f t="shared" si="1039"/>
        <v>0</v>
      </c>
      <c r="AY196" s="77">
        <f t="shared" si="1039"/>
        <v>0</v>
      </c>
      <c r="AZ196" s="77">
        <f t="shared" si="1039"/>
        <v>0</v>
      </c>
      <c r="BA196" s="77">
        <f t="shared" si="1039"/>
        <v>0</v>
      </c>
      <c r="BB196" s="31">
        <f t="shared" si="1039"/>
        <v>0</v>
      </c>
      <c r="BC196" s="31">
        <f t="shared" si="1039"/>
        <v>0</v>
      </c>
      <c r="BD196" s="31">
        <f t="shared" si="1039"/>
        <v>0</v>
      </c>
      <c r="BE196" s="31">
        <f t="shared" si="1039"/>
        <v>0</v>
      </c>
      <c r="BF196" s="31">
        <f t="shared" si="1039"/>
        <v>0</v>
      </c>
      <c r="BG196" s="31">
        <f t="shared" si="1039"/>
        <v>0</v>
      </c>
      <c r="BH196" s="31">
        <f t="shared" si="1039"/>
        <v>0</v>
      </c>
      <c r="BI196" s="31">
        <f t="shared" si="1039"/>
        <v>0</v>
      </c>
      <c r="BJ196" s="31">
        <f t="shared" si="1039"/>
        <v>0</v>
      </c>
      <c r="BK196" s="31">
        <f t="shared" si="1039"/>
        <v>0</v>
      </c>
      <c r="BL196" s="31">
        <f t="shared" si="1039"/>
        <v>0</v>
      </c>
      <c r="BM196" s="31">
        <f t="shared" si="1039"/>
        <v>0</v>
      </c>
      <c r="BN196" s="31">
        <f t="shared" si="1039"/>
        <v>0</v>
      </c>
      <c r="BO196" s="31">
        <f t="shared" si="1039"/>
        <v>0</v>
      </c>
      <c r="BP196" s="31">
        <f t="shared" si="1039"/>
        <v>0</v>
      </c>
      <c r="BQ196" s="31">
        <f t="shared" si="1039"/>
        <v>0</v>
      </c>
      <c r="BR196" s="31">
        <f t="shared" si="1039"/>
        <v>0</v>
      </c>
      <c r="BS196" s="77">
        <f t="shared" si="1039"/>
        <v>0</v>
      </c>
      <c r="BT196" s="77">
        <f t="shared" si="1039"/>
        <v>0</v>
      </c>
      <c r="BU196" s="77">
        <f t="shared" si="1039"/>
        <v>0</v>
      </c>
      <c r="BV196" s="31">
        <f t="shared" si="1039"/>
        <v>0</v>
      </c>
      <c r="BW196" s="31">
        <f t="shared" ref="BV196:CK197" si="1040">BW197</f>
        <v>0</v>
      </c>
      <c r="BX196" s="31">
        <f t="shared" si="1040"/>
        <v>0</v>
      </c>
      <c r="BY196" s="31">
        <f t="shared" si="1040"/>
        <v>0</v>
      </c>
      <c r="BZ196" s="31">
        <f t="shared" si="1040"/>
        <v>0</v>
      </c>
      <c r="CA196" s="31">
        <f t="shared" si="1040"/>
        <v>0</v>
      </c>
      <c r="CB196" s="31">
        <f t="shared" si="1040"/>
        <v>0</v>
      </c>
      <c r="CC196" s="31">
        <f t="shared" si="1040"/>
        <v>0</v>
      </c>
      <c r="CD196" s="31">
        <f t="shared" si="1040"/>
        <v>0</v>
      </c>
      <c r="CE196" s="31">
        <f t="shared" si="1040"/>
        <v>0</v>
      </c>
      <c r="CF196" s="31">
        <f t="shared" si="1040"/>
        <v>0</v>
      </c>
      <c r="CG196" s="31">
        <f t="shared" si="1040"/>
        <v>0</v>
      </c>
      <c r="CH196" s="31">
        <f t="shared" si="1040"/>
        <v>0</v>
      </c>
      <c r="CI196" s="31">
        <f t="shared" si="1040"/>
        <v>0</v>
      </c>
      <c r="CJ196" s="31">
        <f t="shared" si="1040"/>
        <v>0</v>
      </c>
      <c r="CK196" s="31">
        <f t="shared" si="1040"/>
        <v>0</v>
      </c>
    </row>
    <row r="197" spans="1:89" ht="30" hidden="1" x14ac:dyDescent="0.25">
      <c r="A197" s="116" t="s">
        <v>40</v>
      </c>
      <c r="B197" s="116"/>
      <c r="C197" s="116"/>
      <c r="D197" s="116"/>
      <c r="E197" s="37">
        <v>851</v>
      </c>
      <c r="F197" s="2" t="s">
        <v>75</v>
      </c>
      <c r="G197" s="2" t="s">
        <v>45</v>
      </c>
      <c r="H197" s="3" t="s">
        <v>332</v>
      </c>
      <c r="I197" s="2" t="s">
        <v>80</v>
      </c>
      <c r="J197" s="31">
        <f t="shared" si="1038"/>
        <v>0</v>
      </c>
      <c r="K197" s="31">
        <f t="shared" si="1038"/>
        <v>0</v>
      </c>
      <c r="L197" s="31">
        <f t="shared" si="1038"/>
        <v>0</v>
      </c>
      <c r="M197" s="31">
        <f t="shared" si="1038"/>
        <v>0</v>
      </c>
      <c r="N197" s="14">
        <v>0</v>
      </c>
      <c r="O197" s="14">
        <v>0</v>
      </c>
      <c r="P197" s="31"/>
      <c r="Q197" s="31"/>
      <c r="R197" s="14" t="e">
        <f>#REF!-V197</f>
        <v>#REF!</v>
      </c>
      <c r="S197" s="36" t="e">
        <f>#REF!-W197</f>
        <v>#REF!</v>
      </c>
      <c r="T197" s="36" t="e">
        <f>#REF!-X197</f>
        <v>#REF!</v>
      </c>
      <c r="U197" s="36" t="e">
        <f>#REF!-Y197</f>
        <v>#REF!</v>
      </c>
      <c r="V197" s="31">
        <f t="shared" si="1039"/>
        <v>1080000</v>
      </c>
      <c r="W197" s="77">
        <f t="shared" si="1039"/>
        <v>0</v>
      </c>
      <c r="X197" s="77">
        <f t="shared" si="1039"/>
        <v>1080000</v>
      </c>
      <c r="Y197" s="77">
        <f t="shared" si="1039"/>
        <v>0</v>
      </c>
      <c r="Z197" s="31">
        <f t="shared" si="1039"/>
        <v>0</v>
      </c>
      <c r="AA197" s="31">
        <f t="shared" si="1039"/>
        <v>0</v>
      </c>
      <c r="AB197" s="31">
        <f t="shared" si="1039"/>
        <v>0</v>
      </c>
      <c r="AC197" s="31">
        <f t="shared" si="1039"/>
        <v>0</v>
      </c>
      <c r="AD197" s="31">
        <f t="shared" si="1039"/>
        <v>1080000</v>
      </c>
      <c r="AE197" s="31">
        <f t="shared" si="1039"/>
        <v>0</v>
      </c>
      <c r="AF197" s="31">
        <f t="shared" si="1039"/>
        <v>1080000</v>
      </c>
      <c r="AG197" s="31">
        <f t="shared" si="1039"/>
        <v>0</v>
      </c>
      <c r="AH197" s="31">
        <f t="shared" si="1039"/>
        <v>0</v>
      </c>
      <c r="AI197" s="31">
        <f t="shared" si="1039"/>
        <v>0</v>
      </c>
      <c r="AJ197" s="31">
        <f t="shared" si="1039"/>
        <v>0</v>
      </c>
      <c r="AK197" s="31">
        <f t="shared" si="1039"/>
        <v>0</v>
      </c>
      <c r="AL197" s="31">
        <f t="shared" si="1039"/>
        <v>1080000</v>
      </c>
      <c r="AM197" s="31">
        <f t="shared" si="1039"/>
        <v>0</v>
      </c>
      <c r="AN197" s="31">
        <f t="shared" si="1039"/>
        <v>1080000</v>
      </c>
      <c r="AO197" s="31">
        <f t="shared" si="1039"/>
        <v>0</v>
      </c>
      <c r="AP197" s="31">
        <f t="shared" si="1039"/>
        <v>0</v>
      </c>
      <c r="AQ197" s="31">
        <f t="shared" si="1039"/>
        <v>0</v>
      </c>
      <c r="AR197" s="31">
        <f t="shared" si="1039"/>
        <v>0</v>
      </c>
      <c r="AS197" s="31">
        <f t="shared" si="1039"/>
        <v>0</v>
      </c>
      <c r="AT197" s="31">
        <f t="shared" si="1039"/>
        <v>1080000</v>
      </c>
      <c r="AU197" s="31">
        <f t="shared" si="1039"/>
        <v>0</v>
      </c>
      <c r="AV197" s="31">
        <f t="shared" si="1039"/>
        <v>1080000</v>
      </c>
      <c r="AW197" s="31">
        <f t="shared" si="1039"/>
        <v>0</v>
      </c>
      <c r="AX197" s="31">
        <f t="shared" si="1039"/>
        <v>0</v>
      </c>
      <c r="AY197" s="77">
        <f t="shared" si="1039"/>
        <v>0</v>
      </c>
      <c r="AZ197" s="77">
        <f t="shared" si="1039"/>
        <v>0</v>
      </c>
      <c r="BA197" s="77">
        <f t="shared" si="1039"/>
        <v>0</v>
      </c>
      <c r="BB197" s="31">
        <f t="shared" si="1039"/>
        <v>0</v>
      </c>
      <c r="BC197" s="31">
        <f t="shared" si="1039"/>
        <v>0</v>
      </c>
      <c r="BD197" s="31">
        <f t="shared" si="1039"/>
        <v>0</v>
      </c>
      <c r="BE197" s="31">
        <f t="shared" si="1039"/>
        <v>0</v>
      </c>
      <c r="BF197" s="31">
        <f t="shared" si="1039"/>
        <v>0</v>
      </c>
      <c r="BG197" s="31">
        <f t="shared" si="1039"/>
        <v>0</v>
      </c>
      <c r="BH197" s="31">
        <f t="shared" si="1039"/>
        <v>0</v>
      </c>
      <c r="BI197" s="31">
        <f t="shared" si="1039"/>
        <v>0</v>
      </c>
      <c r="BJ197" s="31">
        <f t="shared" si="1039"/>
        <v>0</v>
      </c>
      <c r="BK197" s="31">
        <f t="shared" si="1039"/>
        <v>0</v>
      </c>
      <c r="BL197" s="31">
        <f t="shared" si="1039"/>
        <v>0</v>
      </c>
      <c r="BM197" s="31">
        <f t="shared" si="1039"/>
        <v>0</v>
      </c>
      <c r="BN197" s="31">
        <f t="shared" si="1039"/>
        <v>0</v>
      </c>
      <c r="BO197" s="31">
        <f t="shared" si="1039"/>
        <v>0</v>
      </c>
      <c r="BP197" s="31">
        <f t="shared" si="1039"/>
        <v>0</v>
      </c>
      <c r="BQ197" s="31">
        <f t="shared" si="1039"/>
        <v>0</v>
      </c>
      <c r="BR197" s="31">
        <f t="shared" si="1039"/>
        <v>0</v>
      </c>
      <c r="BS197" s="77">
        <f t="shared" si="1039"/>
        <v>0</v>
      </c>
      <c r="BT197" s="77">
        <f t="shared" si="1039"/>
        <v>0</v>
      </c>
      <c r="BU197" s="77">
        <f t="shared" si="1039"/>
        <v>0</v>
      </c>
      <c r="BV197" s="31">
        <f t="shared" si="1040"/>
        <v>0</v>
      </c>
      <c r="BW197" s="31">
        <f t="shared" si="1040"/>
        <v>0</v>
      </c>
      <c r="BX197" s="31">
        <f t="shared" si="1040"/>
        <v>0</v>
      </c>
      <c r="BY197" s="31">
        <f t="shared" si="1040"/>
        <v>0</v>
      </c>
      <c r="BZ197" s="31">
        <f t="shared" si="1040"/>
        <v>0</v>
      </c>
      <c r="CA197" s="31">
        <f t="shared" si="1040"/>
        <v>0</v>
      </c>
      <c r="CB197" s="31">
        <f t="shared" si="1040"/>
        <v>0</v>
      </c>
      <c r="CC197" s="31">
        <f t="shared" si="1040"/>
        <v>0</v>
      </c>
      <c r="CD197" s="31">
        <f t="shared" si="1040"/>
        <v>0</v>
      </c>
      <c r="CE197" s="31">
        <f t="shared" si="1040"/>
        <v>0</v>
      </c>
      <c r="CF197" s="31">
        <f t="shared" si="1040"/>
        <v>0</v>
      </c>
      <c r="CG197" s="31">
        <f t="shared" si="1040"/>
        <v>0</v>
      </c>
      <c r="CH197" s="31">
        <f t="shared" si="1040"/>
        <v>0</v>
      </c>
      <c r="CI197" s="31">
        <f t="shared" si="1040"/>
        <v>0</v>
      </c>
      <c r="CJ197" s="31">
        <f t="shared" si="1040"/>
        <v>0</v>
      </c>
      <c r="CK197" s="31">
        <f t="shared" si="1040"/>
        <v>0</v>
      </c>
    </row>
    <row r="198" spans="1:89" hidden="1" x14ac:dyDescent="0.25">
      <c r="A198" s="116" t="s">
        <v>81</v>
      </c>
      <c r="B198" s="116"/>
      <c r="C198" s="116"/>
      <c r="D198" s="116"/>
      <c r="E198" s="37">
        <v>851</v>
      </c>
      <c r="F198" s="2" t="s">
        <v>75</v>
      </c>
      <c r="G198" s="3" t="s">
        <v>45</v>
      </c>
      <c r="H198" s="3" t="s">
        <v>332</v>
      </c>
      <c r="I198" s="2" t="s">
        <v>82</v>
      </c>
      <c r="J198" s="77"/>
      <c r="K198" s="77"/>
      <c r="L198" s="77">
        <f>J198</f>
        <v>0</v>
      </c>
      <c r="M198" s="77"/>
      <c r="N198" s="14">
        <v>0</v>
      </c>
      <c r="O198" s="14">
        <v>0</v>
      </c>
      <c r="P198" s="77"/>
      <c r="Q198" s="77"/>
      <c r="R198" s="14" t="e">
        <f>#REF!-V198</f>
        <v>#REF!</v>
      </c>
      <c r="S198" s="36" t="e">
        <f>#REF!-W198</f>
        <v>#REF!</v>
      </c>
      <c r="T198" s="36" t="e">
        <f>#REF!-X198</f>
        <v>#REF!</v>
      </c>
      <c r="U198" s="36" t="e">
        <f>#REF!-Y198</f>
        <v>#REF!</v>
      </c>
      <c r="V198" s="31">
        <v>1080000</v>
      </c>
      <c r="W198" s="77"/>
      <c r="X198" s="43">
        <f>V198</f>
        <v>1080000</v>
      </c>
      <c r="Y198" s="77"/>
      <c r="Z198" s="14"/>
      <c r="AA198" s="77"/>
      <c r="AB198" s="43">
        <f>Z198</f>
        <v>0</v>
      </c>
      <c r="AC198" s="77"/>
      <c r="AD198" s="14">
        <f>V198+Z198</f>
        <v>1080000</v>
      </c>
      <c r="AE198" s="77">
        <f>W198+AA198</f>
        <v>0</v>
      </c>
      <c r="AF198" s="77">
        <f>X198+AB198</f>
        <v>1080000</v>
      </c>
      <c r="AG198" s="77">
        <f>Y198+AC198</f>
        <v>0</v>
      </c>
      <c r="AH198" s="14"/>
      <c r="AI198" s="77"/>
      <c r="AJ198" s="43">
        <f>AH198</f>
        <v>0</v>
      </c>
      <c r="AK198" s="77"/>
      <c r="AL198" s="14">
        <f>AD198+AH198</f>
        <v>1080000</v>
      </c>
      <c r="AM198" s="77">
        <f>AE198+AI198</f>
        <v>0</v>
      </c>
      <c r="AN198" s="77">
        <f>AF198+AJ198</f>
        <v>1080000</v>
      </c>
      <c r="AO198" s="77">
        <f>AG198+AK198</f>
        <v>0</v>
      </c>
      <c r="AP198" s="14"/>
      <c r="AQ198" s="77"/>
      <c r="AR198" s="43">
        <f>AP198</f>
        <v>0</v>
      </c>
      <c r="AS198" s="77"/>
      <c r="AT198" s="14">
        <f>AL198+AP198</f>
        <v>1080000</v>
      </c>
      <c r="AU198" s="77">
        <f>AM198+AQ198</f>
        <v>0</v>
      </c>
      <c r="AV198" s="77">
        <f>AN198+AR198</f>
        <v>1080000</v>
      </c>
      <c r="AW198" s="77">
        <f>AO198+AS198</f>
        <v>0</v>
      </c>
      <c r="AX198" s="31"/>
      <c r="AY198" s="77"/>
      <c r="AZ198" s="43">
        <f>AX198</f>
        <v>0</v>
      </c>
      <c r="BA198" s="77"/>
      <c r="BB198" s="43"/>
      <c r="BC198" s="77"/>
      <c r="BD198" s="43">
        <f>BB198</f>
        <v>0</v>
      </c>
      <c r="BE198" s="77"/>
      <c r="BF198" s="14">
        <f t="shared" ref="BF198" si="1041">AX198+BB198</f>
        <v>0</v>
      </c>
      <c r="BG198" s="77">
        <f t="shared" ref="BG198" si="1042">AY198+BC198</f>
        <v>0</v>
      </c>
      <c r="BH198" s="77">
        <f t="shared" ref="BH198" si="1043">AZ198+BD198</f>
        <v>0</v>
      </c>
      <c r="BI198" s="77">
        <f t="shared" ref="BI198" si="1044">BA198+BE198</f>
        <v>0</v>
      </c>
      <c r="BJ198" s="43"/>
      <c r="BK198" s="77"/>
      <c r="BL198" s="43">
        <f>BJ198</f>
        <v>0</v>
      </c>
      <c r="BM198" s="77"/>
      <c r="BN198" s="14">
        <f t="shared" ref="BN198" si="1045">BF198+BJ198</f>
        <v>0</v>
      </c>
      <c r="BO198" s="77">
        <f t="shared" ref="BO198" si="1046">BG198+BK198</f>
        <v>0</v>
      </c>
      <c r="BP198" s="77">
        <f t="shared" ref="BP198" si="1047">BH198+BL198</f>
        <v>0</v>
      </c>
      <c r="BQ198" s="77">
        <f t="shared" ref="BQ198" si="1048">BI198+BM198</f>
        <v>0</v>
      </c>
      <c r="BR198" s="31"/>
      <c r="BS198" s="77"/>
      <c r="BT198" s="43">
        <f>BR198</f>
        <v>0</v>
      </c>
      <c r="BU198" s="77"/>
      <c r="BV198" s="43"/>
      <c r="BW198" s="77"/>
      <c r="BX198" s="43">
        <f>BV198</f>
        <v>0</v>
      </c>
      <c r="BY198" s="77"/>
      <c r="BZ198" s="14">
        <f t="shared" ref="BZ198" si="1049">BR198+BV198</f>
        <v>0</v>
      </c>
      <c r="CA198" s="77">
        <f t="shared" ref="CA198" si="1050">BS198+BW198</f>
        <v>0</v>
      </c>
      <c r="CB198" s="77">
        <f t="shared" ref="CB198" si="1051">BT198+BX198</f>
        <v>0</v>
      </c>
      <c r="CC198" s="77">
        <f t="shared" ref="CC198" si="1052">BU198+BY198</f>
        <v>0</v>
      </c>
      <c r="CD198" s="43"/>
      <c r="CE198" s="77"/>
      <c r="CF198" s="43">
        <f>CD198</f>
        <v>0</v>
      </c>
      <c r="CG198" s="77"/>
      <c r="CH198" s="14">
        <f t="shared" ref="CH198" si="1053">BZ198+CD198</f>
        <v>0</v>
      </c>
      <c r="CI198" s="77">
        <f t="shared" ref="CI198" si="1054">CA198+CE198</f>
        <v>0</v>
      </c>
      <c r="CJ198" s="77">
        <f t="shared" ref="CJ198" si="1055">CB198+CF198</f>
        <v>0</v>
      </c>
      <c r="CK198" s="77">
        <f t="shared" ref="CK198" si="1056">CC198+CG198</f>
        <v>0</v>
      </c>
    </row>
    <row r="199" spans="1:89" ht="105" hidden="1" x14ac:dyDescent="0.25">
      <c r="A199" s="116" t="s">
        <v>276</v>
      </c>
      <c r="B199" s="116"/>
      <c r="C199" s="116"/>
      <c r="D199" s="116"/>
      <c r="E199" s="37">
        <v>851</v>
      </c>
      <c r="F199" s="2" t="s">
        <v>75</v>
      </c>
      <c r="G199" s="2" t="s">
        <v>45</v>
      </c>
      <c r="H199" s="3" t="s">
        <v>333</v>
      </c>
      <c r="I199" s="2"/>
      <c r="J199" s="31">
        <f t="shared" ref="J199:M200" si="1057">J200</f>
        <v>0</v>
      </c>
      <c r="K199" s="31">
        <f t="shared" si="1057"/>
        <v>0</v>
      </c>
      <c r="L199" s="31">
        <f t="shared" si="1057"/>
        <v>0</v>
      </c>
      <c r="M199" s="31">
        <f t="shared" si="1057"/>
        <v>0</v>
      </c>
      <c r="N199" s="14">
        <v>0</v>
      </c>
      <c r="O199" s="14">
        <v>0</v>
      </c>
      <c r="P199" s="31"/>
      <c r="Q199" s="31"/>
      <c r="R199" s="14" t="e">
        <f>#REF!-V199</f>
        <v>#REF!</v>
      </c>
      <c r="S199" s="36" t="e">
        <f>#REF!-W199</f>
        <v>#REF!</v>
      </c>
      <c r="T199" s="36" t="e">
        <f>#REF!-X199</f>
        <v>#REF!</v>
      </c>
      <c r="U199" s="36" t="e">
        <f>#REF!-Y199</f>
        <v>#REF!</v>
      </c>
      <c r="V199" s="31">
        <f t="shared" ref="V199:BV200" si="1058">V200</f>
        <v>156000</v>
      </c>
      <c r="W199" s="77">
        <f t="shared" si="1058"/>
        <v>156000</v>
      </c>
      <c r="X199" s="77">
        <f t="shared" si="1058"/>
        <v>0</v>
      </c>
      <c r="Y199" s="77">
        <f t="shared" si="1058"/>
        <v>0</v>
      </c>
      <c r="Z199" s="31">
        <f t="shared" si="1058"/>
        <v>0</v>
      </c>
      <c r="AA199" s="31">
        <f t="shared" si="1058"/>
        <v>0</v>
      </c>
      <c r="AB199" s="31">
        <f t="shared" si="1058"/>
        <v>0</v>
      </c>
      <c r="AC199" s="31">
        <f t="shared" si="1058"/>
        <v>0</v>
      </c>
      <c r="AD199" s="31">
        <f t="shared" si="1058"/>
        <v>156000</v>
      </c>
      <c r="AE199" s="31">
        <f t="shared" si="1058"/>
        <v>156000</v>
      </c>
      <c r="AF199" s="31">
        <f t="shared" si="1058"/>
        <v>0</v>
      </c>
      <c r="AG199" s="31">
        <f t="shared" si="1058"/>
        <v>0</v>
      </c>
      <c r="AH199" s="31">
        <f t="shared" si="1058"/>
        <v>0</v>
      </c>
      <c r="AI199" s="31">
        <f t="shared" si="1058"/>
        <v>0</v>
      </c>
      <c r="AJ199" s="31">
        <f t="shared" si="1058"/>
        <v>0</v>
      </c>
      <c r="AK199" s="31">
        <f t="shared" si="1058"/>
        <v>0</v>
      </c>
      <c r="AL199" s="31">
        <f t="shared" si="1058"/>
        <v>156000</v>
      </c>
      <c r="AM199" s="31">
        <f t="shared" si="1058"/>
        <v>156000</v>
      </c>
      <c r="AN199" s="31">
        <f t="shared" si="1058"/>
        <v>0</v>
      </c>
      <c r="AO199" s="31">
        <f t="shared" si="1058"/>
        <v>0</v>
      </c>
      <c r="AP199" s="31">
        <f t="shared" si="1058"/>
        <v>0</v>
      </c>
      <c r="AQ199" s="31">
        <f t="shared" si="1058"/>
        <v>0</v>
      </c>
      <c r="AR199" s="31">
        <f t="shared" si="1058"/>
        <v>0</v>
      </c>
      <c r="AS199" s="31">
        <f t="shared" si="1058"/>
        <v>0</v>
      </c>
      <c r="AT199" s="31">
        <f t="shared" si="1058"/>
        <v>156000</v>
      </c>
      <c r="AU199" s="31">
        <f t="shared" si="1058"/>
        <v>156000</v>
      </c>
      <c r="AV199" s="31">
        <f t="shared" si="1058"/>
        <v>0</v>
      </c>
      <c r="AW199" s="31">
        <f t="shared" si="1058"/>
        <v>0</v>
      </c>
      <c r="AX199" s="31">
        <f t="shared" si="1058"/>
        <v>156000</v>
      </c>
      <c r="AY199" s="77">
        <f t="shared" si="1058"/>
        <v>156000</v>
      </c>
      <c r="AZ199" s="77">
        <f t="shared" si="1058"/>
        <v>0</v>
      </c>
      <c r="BA199" s="77">
        <f t="shared" si="1058"/>
        <v>0</v>
      </c>
      <c r="BB199" s="31">
        <f t="shared" si="1058"/>
        <v>0</v>
      </c>
      <c r="BC199" s="31">
        <f t="shared" si="1058"/>
        <v>0</v>
      </c>
      <c r="BD199" s="31">
        <f t="shared" si="1058"/>
        <v>0</v>
      </c>
      <c r="BE199" s="31">
        <f t="shared" si="1058"/>
        <v>0</v>
      </c>
      <c r="BF199" s="31">
        <f t="shared" si="1058"/>
        <v>156000</v>
      </c>
      <c r="BG199" s="31">
        <f t="shared" si="1058"/>
        <v>156000</v>
      </c>
      <c r="BH199" s="31">
        <f t="shared" si="1058"/>
        <v>0</v>
      </c>
      <c r="BI199" s="31">
        <f t="shared" si="1058"/>
        <v>0</v>
      </c>
      <c r="BJ199" s="31">
        <f t="shared" si="1058"/>
        <v>0</v>
      </c>
      <c r="BK199" s="31">
        <f t="shared" si="1058"/>
        <v>0</v>
      </c>
      <c r="BL199" s="31">
        <f t="shared" si="1058"/>
        <v>0</v>
      </c>
      <c r="BM199" s="31">
        <f t="shared" si="1058"/>
        <v>0</v>
      </c>
      <c r="BN199" s="31">
        <f t="shared" si="1058"/>
        <v>156000</v>
      </c>
      <c r="BO199" s="31">
        <f t="shared" si="1058"/>
        <v>156000</v>
      </c>
      <c r="BP199" s="31">
        <f t="shared" si="1058"/>
        <v>0</v>
      </c>
      <c r="BQ199" s="31">
        <f t="shared" si="1058"/>
        <v>0</v>
      </c>
      <c r="BR199" s="31">
        <f t="shared" si="1058"/>
        <v>156000</v>
      </c>
      <c r="BS199" s="77">
        <f t="shared" si="1058"/>
        <v>156000</v>
      </c>
      <c r="BT199" s="77">
        <f t="shared" si="1058"/>
        <v>0</v>
      </c>
      <c r="BU199" s="77">
        <f t="shared" si="1058"/>
        <v>0</v>
      </c>
      <c r="BV199" s="31">
        <f t="shared" si="1058"/>
        <v>0</v>
      </c>
      <c r="BW199" s="31">
        <f t="shared" ref="BV199:CK200" si="1059">BW200</f>
        <v>0</v>
      </c>
      <c r="BX199" s="31">
        <f t="shared" si="1059"/>
        <v>0</v>
      </c>
      <c r="BY199" s="31">
        <f t="shared" si="1059"/>
        <v>0</v>
      </c>
      <c r="BZ199" s="31">
        <f t="shared" si="1059"/>
        <v>156000</v>
      </c>
      <c r="CA199" s="31">
        <f t="shared" si="1059"/>
        <v>156000</v>
      </c>
      <c r="CB199" s="31">
        <f t="shared" si="1059"/>
        <v>0</v>
      </c>
      <c r="CC199" s="31">
        <f t="shared" si="1059"/>
        <v>0</v>
      </c>
      <c r="CD199" s="31">
        <f t="shared" si="1059"/>
        <v>0</v>
      </c>
      <c r="CE199" s="31">
        <f t="shared" si="1059"/>
        <v>0</v>
      </c>
      <c r="CF199" s="31">
        <f t="shared" si="1059"/>
        <v>0</v>
      </c>
      <c r="CG199" s="31">
        <f t="shared" si="1059"/>
        <v>0</v>
      </c>
      <c r="CH199" s="31">
        <f t="shared" si="1059"/>
        <v>156000</v>
      </c>
      <c r="CI199" s="31">
        <f t="shared" si="1059"/>
        <v>156000</v>
      </c>
      <c r="CJ199" s="31">
        <f t="shared" si="1059"/>
        <v>0</v>
      </c>
      <c r="CK199" s="31">
        <f t="shared" si="1059"/>
        <v>0</v>
      </c>
    </row>
    <row r="200" spans="1:89" ht="30" hidden="1" x14ac:dyDescent="0.25">
      <c r="A200" s="116" t="s">
        <v>40</v>
      </c>
      <c r="B200" s="116"/>
      <c r="C200" s="116"/>
      <c r="D200" s="116"/>
      <c r="E200" s="37">
        <v>851</v>
      </c>
      <c r="F200" s="2" t="s">
        <v>75</v>
      </c>
      <c r="G200" s="2" t="s">
        <v>45</v>
      </c>
      <c r="H200" s="3" t="s">
        <v>333</v>
      </c>
      <c r="I200" s="2" t="s">
        <v>80</v>
      </c>
      <c r="J200" s="31">
        <f t="shared" si="1057"/>
        <v>0</v>
      </c>
      <c r="K200" s="31">
        <f t="shared" si="1057"/>
        <v>0</v>
      </c>
      <c r="L200" s="31">
        <f t="shared" si="1057"/>
        <v>0</v>
      </c>
      <c r="M200" s="31">
        <f t="shared" si="1057"/>
        <v>0</v>
      </c>
      <c r="N200" s="14">
        <v>0</v>
      </c>
      <c r="O200" s="14">
        <v>0</v>
      </c>
      <c r="P200" s="31"/>
      <c r="Q200" s="31"/>
      <c r="R200" s="14" t="e">
        <f>#REF!-V200</f>
        <v>#REF!</v>
      </c>
      <c r="S200" s="36" t="e">
        <f>#REF!-W200</f>
        <v>#REF!</v>
      </c>
      <c r="T200" s="36" t="e">
        <f>#REF!-X200</f>
        <v>#REF!</v>
      </c>
      <c r="U200" s="36" t="e">
        <f>#REF!-Y200</f>
        <v>#REF!</v>
      </c>
      <c r="V200" s="31">
        <f t="shared" si="1058"/>
        <v>156000</v>
      </c>
      <c r="W200" s="77">
        <f t="shared" si="1058"/>
        <v>156000</v>
      </c>
      <c r="X200" s="77">
        <f t="shared" si="1058"/>
        <v>0</v>
      </c>
      <c r="Y200" s="77">
        <f t="shared" si="1058"/>
        <v>0</v>
      </c>
      <c r="Z200" s="31">
        <f t="shared" si="1058"/>
        <v>0</v>
      </c>
      <c r="AA200" s="31">
        <f t="shared" si="1058"/>
        <v>0</v>
      </c>
      <c r="AB200" s="31">
        <f t="shared" si="1058"/>
        <v>0</v>
      </c>
      <c r="AC200" s="31">
        <f t="shared" si="1058"/>
        <v>0</v>
      </c>
      <c r="AD200" s="31">
        <f t="shared" si="1058"/>
        <v>156000</v>
      </c>
      <c r="AE200" s="31">
        <f t="shared" si="1058"/>
        <v>156000</v>
      </c>
      <c r="AF200" s="31">
        <f t="shared" si="1058"/>
        <v>0</v>
      </c>
      <c r="AG200" s="31">
        <f t="shared" si="1058"/>
        <v>0</v>
      </c>
      <c r="AH200" s="31">
        <f t="shared" si="1058"/>
        <v>0</v>
      </c>
      <c r="AI200" s="31">
        <f t="shared" si="1058"/>
        <v>0</v>
      </c>
      <c r="AJ200" s="31">
        <f t="shared" si="1058"/>
        <v>0</v>
      </c>
      <c r="AK200" s="31">
        <f t="shared" si="1058"/>
        <v>0</v>
      </c>
      <c r="AL200" s="31">
        <f t="shared" si="1058"/>
        <v>156000</v>
      </c>
      <c r="AM200" s="31">
        <f t="shared" si="1058"/>
        <v>156000</v>
      </c>
      <c r="AN200" s="31">
        <f t="shared" si="1058"/>
        <v>0</v>
      </c>
      <c r="AO200" s="31">
        <f t="shared" si="1058"/>
        <v>0</v>
      </c>
      <c r="AP200" s="31">
        <f t="shared" si="1058"/>
        <v>0</v>
      </c>
      <c r="AQ200" s="31">
        <f t="shared" si="1058"/>
        <v>0</v>
      </c>
      <c r="AR200" s="31">
        <f t="shared" si="1058"/>
        <v>0</v>
      </c>
      <c r="AS200" s="31">
        <f t="shared" si="1058"/>
        <v>0</v>
      </c>
      <c r="AT200" s="31">
        <f t="shared" si="1058"/>
        <v>156000</v>
      </c>
      <c r="AU200" s="31">
        <f t="shared" si="1058"/>
        <v>156000</v>
      </c>
      <c r="AV200" s="31">
        <f t="shared" si="1058"/>
        <v>0</v>
      </c>
      <c r="AW200" s="31">
        <f t="shared" si="1058"/>
        <v>0</v>
      </c>
      <c r="AX200" s="31">
        <f t="shared" si="1058"/>
        <v>156000</v>
      </c>
      <c r="AY200" s="77">
        <f t="shared" si="1058"/>
        <v>156000</v>
      </c>
      <c r="AZ200" s="77">
        <f t="shared" si="1058"/>
        <v>0</v>
      </c>
      <c r="BA200" s="77">
        <f t="shared" si="1058"/>
        <v>0</v>
      </c>
      <c r="BB200" s="31">
        <f t="shared" si="1058"/>
        <v>0</v>
      </c>
      <c r="BC200" s="31">
        <f t="shared" si="1058"/>
        <v>0</v>
      </c>
      <c r="BD200" s="31">
        <f t="shared" si="1058"/>
        <v>0</v>
      </c>
      <c r="BE200" s="31">
        <f t="shared" si="1058"/>
        <v>0</v>
      </c>
      <c r="BF200" s="31">
        <f t="shared" si="1058"/>
        <v>156000</v>
      </c>
      <c r="BG200" s="31">
        <f t="shared" si="1058"/>
        <v>156000</v>
      </c>
      <c r="BH200" s="31">
        <f t="shared" si="1058"/>
        <v>0</v>
      </c>
      <c r="BI200" s="31">
        <f t="shared" si="1058"/>
        <v>0</v>
      </c>
      <c r="BJ200" s="31">
        <f t="shared" si="1058"/>
        <v>0</v>
      </c>
      <c r="BK200" s="31">
        <f t="shared" si="1058"/>
        <v>0</v>
      </c>
      <c r="BL200" s="31">
        <f t="shared" si="1058"/>
        <v>0</v>
      </c>
      <c r="BM200" s="31">
        <f t="shared" si="1058"/>
        <v>0</v>
      </c>
      <c r="BN200" s="31">
        <f t="shared" si="1058"/>
        <v>156000</v>
      </c>
      <c r="BO200" s="31">
        <f t="shared" si="1058"/>
        <v>156000</v>
      </c>
      <c r="BP200" s="31">
        <f t="shared" si="1058"/>
        <v>0</v>
      </c>
      <c r="BQ200" s="31">
        <f t="shared" si="1058"/>
        <v>0</v>
      </c>
      <c r="BR200" s="31">
        <f t="shared" si="1058"/>
        <v>156000</v>
      </c>
      <c r="BS200" s="77">
        <f t="shared" si="1058"/>
        <v>156000</v>
      </c>
      <c r="BT200" s="77">
        <f t="shared" si="1058"/>
        <v>0</v>
      </c>
      <c r="BU200" s="77">
        <f t="shared" si="1058"/>
        <v>0</v>
      </c>
      <c r="BV200" s="31">
        <f t="shared" si="1059"/>
        <v>0</v>
      </c>
      <c r="BW200" s="31">
        <f t="shared" si="1059"/>
        <v>0</v>
      </c>
      <c r="BX200" s="31">
        <f t="shared" si="1059"/>
        <v>0</v>
      </c>
      <c r="BY200" s="31">
        <f t="shared" si="1059"/>
        <v>0</v>
      </c>
      <c r="BZ200" s="31">
        <f t="shared" si="1059"/>
        <v>156000</v>
      </c>
      <c r="CA200" s="31">
        <f t="shared" si="1059"/>
        <v>156000</v>
      </c>
      <c r="CB200" s="31">
        <f t="shared" si="1059"/>
        <v>0</v>
      </c>
      <c r="CC200" s="31">
        <f t="shared" si="1059"/>
        <v>0</v>
      </c>
      <c r="CD200" s="31">
        <f t="shared" si="1059"/>
        <v>0</v>
      </c>
      <c r="CE200" s="31">
        <f t="shared" si="1059"/>
        <v>0</v>
      </c>
      <c r="CF200" s="31">
        <f t="shared" si="1059"/>
        <v>0</v>
      </c>
      <c r="CG200" s="31">
        <f t="shared" si="1059"/>
        <v>0</v>
      </c>
      <c r="CH200" s="31">
        <f t="shared" si="1059"/>
        <v>156000</v>
      </c>
      <c r="CI200" s="31">
        <f t="shared" si="1059"/>
        <v>156000</v>
      </c>
      <c r="CJ200" s="31">
        <f t="shared" si="1059"/>
        <v>0</v>
      </c>
      <c r="CK200" s="31">
        <f t="shared" si="1059"/>
        <v>0</v>
      </c>
    </row>
    <row r="201" spans="1:89" hidden="1" x14ac:dyDescent="0.25">
      <c r="A201" s="116" t="s">
        <v>81</v>
      </c>
      <c r="B201" s="116"/>
      <c r="C201" s="116"/>
      <c r="D201" s="116"/>
      <c r="E201" s="37">
        <v>851</v>
      </c>
      <c r="F201" s="2" t="s">
        <v>75</v>
      </c>
      <c r="G201" s="2" t="s">
        <v>45</v>
      </c>
      <c r="H201" s="3" t="s">
        <v>333</v>
      </c>
      <c r="I201" s="2" t="s">
        <v>82</v>
      </c>
      <c r="J201" s="77"/>
      <c r="K201" s="77"/>
      <c r="L201" s="77"/>
      <c r="M201" s="77"/>
      <c r="N201" s="14">
        <v>0</v>
      </c>
      <c r="O201" s="14">
        <v>0</v>
      </c>
      <c r="P201" s="77"/>
      <c r="Q201" s="77"/>
      <c r="R201" s="14" t="e">
        <f>#REF!-V201</f>
        <v>#REF!</v>
      </c>
      <c r="S201" s="36" t="e">
        <f>#REF!-W201</f>
        <v>#REF!</v>
      </c>
      <c r="T201" s="36" t="e">
        <f>#REF!-X201</f>
        <v>#REF!</v>
      </c>
      <c r="U201" s="36" t="e">
        <f>#REF!-Y201</f>
        <v>#REF!</v>
      </c>
      <c r="V201" s="31">
        <v>156000</v>
      </c>
      <c r="W201" s="43">
        <f>V201</f>
        <v>156000</v>
      </c>
      <c r="X201" s="77"/>
      <c r="Y201" s="77"/>
      <c r="Z201" s="14"/>
      <c r="AA201" s="43">
        <f>Z201</f>
        <v>0</v>
      </c>
      <c r="AB201" s="77"/>
      <c r="AC201" s="77"/>
      <c r="AD201" s="14">
        <f>V201+Z201</f>
        <v>156000</v>
      </c>
      <c r="AE201" s="77">
        <f>W201+AA201</f>
        <v>156000</v>
      </c>
      <c r="AF201" s="77">
        <f>X201+AB201</f>
        <v>0</v>
      </c>
      <c r="AG201" s="77">
        <f>Y201+AC201</f>
        <v>0</v>
      </c>
      <c r="AH201" s="14"/>
      <c r="AI201" s="43">
        <f>AH201</f>
        <v>0</v>
      </c>
      <c r="AJ201" s="77"/>
      <c r="AK201" s="77"/>
      <c r="AL201" s="14">
        <f>AD201+AH201</f>
        <v>156000</v>
      </c>
      <c r="AM201" s="77">
        <f>AE201+AI201</f>
        <v>156000</v>
      </c>
      <c r="AN201" s="77">
        <f>AF201+AJ201</f>
        <v>0</v>
      </c>
      <c r="AO201" s="77">
        <f>AG201+AK201</f>
        <v>0</v>
      </c>
      <c r="AP201" s="14"/>
      <c r="AQ201" s="43">
        <f>AP201</f>
        <v>0</v>
      </c>
      <c r="AR201" s="77"/>
      <c r="AS201" s="77"/>
      <c r="AT201" s="14">
        <f>AL201+AP201</f>
        <v>156000</v>
      </c>
      <c r="AU201" s="77">
        <f>AM201+AQ201</f>
        <v>156000</v>
      </c>
      <c r="AV201" s="77">
        <f>AN201+AR201</f>
        <v>0</v>
      </c>
      <c r="AW201" s="77">
        <f>AO201+AS201</f>
        <v>0</v>
      </c>
      <c r="AX201" s="31">
        <v>156000</v>
      </c>
      <c r="AY201" s="43">
        <f>AX201</f>
        <v>156000</v>
      </c>
      <c r="AZ201" s="77"/>
      <c r="BA201" s="77"/>
      <c r="BB201" s="43"/>
      <c r="BC201" s="43">
        <f>BB201</f>
        <v>0</v>
      </c>
      <c r="BD201" s="77"/>
      <c r="BE201" s="77"/>
      <c r="BF201" s="14">
        <f t="shared" ref="BF201" si="1060">AX201+BB201</f>
        <v>156000</v>
      </c>
      <c r="BG201" s="77">
        <f t="shared" ref="BG201" si="1061">AY201+BC201</f>
        <v>156000</v>
      </c>
      <c r="BH201" s="77">
        <f t="shared" ref="BH201" si="1062">AZ201+BD201</f>
        <v>0</v>
      </c>
      <c r="BI201" s="77">
        <f t="shared" ref="BI201" si="1063">BA201+BE201</f>
        <v>0</v>
      </c>
      <c r="BJ201" s="43"/>
      <c r="BK201" s="43">
        <f>BJ201</f>
        <v>0</v>
      </c>
      <c r="BL201" s="77"/>
      <c r="BM201" s="77"/>
      <c r="BN201" s="14">
        <f t="shared" ref="BN201" si="1064">BF201+BJ201</f>
        <v>156000</v>
      </c>
      <c r="BO201" s="77">
        <f t="shared" ref="BO201" si="1065">BG201+BK201</f>
        <v>156000</v>
      </c>
      <c r="BP201" s="77">
        <f t="shared" ref="BP201" si="1066">BH201+BL201</f>
        <v>0</v>
      </c>
      <c r="BQ201" s="77">
        <f t="shared" ref="BQ201" si="1067">BI201+BM201</f>
        <v>0</v>
      </c>
      <c r="BR201" s="31">
        <v>156000</v>
      </c>
      <c r="BS201" s="43">
        <f>BR201</f>
        <v>156000</v>
      </c>
      <c r="BT201" s="77"/>
      <c r="BU201" s="77"/>
      <c r="BV201" s="43"/>
      <c r="BW201" s="43">
        <f>BV201</f>
        <v>0</v>
      </c>
      <c r="BX201" s="77"/>
      <c r="BY201" s="77"/>
      <c r="BZ201" s="14">
        <f t="shared" ref="BZ201" si="1068">BR201+BV201</f>
        <v>156000</v>
      </c>
      <c r="CA201" s="77">
        <f t="shared" ref="CA201" si="1069">BS201+BW201</f>
        <v>156000</v>
      </c>
      <c r="CB201" s="77">
        <f t="shared" ref="CB201" si="1070">BT201+BX201</f>
        <v>0</v>
      </c>
      <c r="CC201" s="77">
        <f t="shared" ref="CC201" si="1071">BU201+BY201</f>
        <v>0</v>
      </c>
      <c r="CD201" s="43"/>
      <c r="CE201" s="43">
        <f>CD201</f>
        <v>0</v>
      </c>
      <c r="CF201" s="77"/>
      <c r="CG201" s="77"/>
      <c r="CH201" s="14">
        <f t="shared" ref="CH201" si="1072">BZ201+CD201</f>
        <v>156000</v>
      </c>
      <c r="CI201" s="77">
        <f t="shared" ref="CI201" si="1073">CA201+CE201</f>
        <v>156000</v>
      </c>
      <c r="CJ201" s="77">
        <f t="shared" ref="CJ201" si="1074">CB201+CF201</f>
        <v>0</v>
      </c>
      <c r="CK201" s="77">
        <f t="shared" ref="CK201" si="1075">CC201+CG201</f>
        <v>0</v>
      </c>
    </row>
    <row r="202" spans="1:89" x14ac:dyDescent="0.25">
      <c r="A202" s="114" t="s">
        <v>77</v>
      </c>
      <c r="B202" s="116"/>
      <c r="C202" s="116"/>
      <c r="D202" s="116"/>
      <c r="E202" s="37">
        <v>851</v>
      </c>
      <c r="F202" s="2" t="s">
        <v>56</v>
      </c>
      <c r="G202" s="2"/>
      <c r="H202" s="3" t="s">
        <v>46</v>
      </c>
      <c r="I202" s="2"/>
      <c r="J202" s="14">
        <f t="shared" ref="J202:M202" si="1076">J203+J241</f>
        <v>1289600</v>
      </c>
      <c r="K202" s="14">
        <f t="shared" si="1076"/>
        <v>0</v>
      </c>
      <c r="L202" s="14">
        <f t="shared" si="1076"/>
        <v>1289600</v>
      </c>
      <c r="M202" s="14">
        <f t="shared" si="1076"/>
        <v>0</v>
      </c>
      <c r="N202" s="14">
        <v>0</v>
      </c>
      <c r="O202" s="14">
        <v>0</v>
      </c>
      <c r="P202" s="15"/>
      <c r="Q202" s="15"/>
      <c r="R202" s="14" t="e">
        <f>#REF!-V202</f>
        <v>#REF!</v>
      </c>
      <c r="S202" s="36" t="e">
        <f>#REF!-W202</f>
        <v>#REF!</v>
      </c>
      <c r="T202" s="36" t="e">
        <f>#REF!-X202</f>
        <v>#REF!</v>
      </c>
      <c r="U202" s="36" t="e">
        <f>#REF!-Y202</f>
        <v>#REF!</v>
      </c>
      <c r="V202" s="15">
        <f t="shared" ref="V202:CC202" si="1077">V203+V241</f>
        <v>25976014</v>
      </c>
      <c r="W202" s="40">
        <f t="shared" si="1077"/>
        <v>195622</v>
      </c>
      <c r="X202" s="40">
        <f t="shared" si="1077"/>
        <v>20180392</v>
      </c>
      <c r="Y202" s="40">
        <f t="shared" si="1077"/>
        <v>5600000</v>
      </c>
      <c r="Z202" s="15">
        <f t="shared" si="1077"/>
        <v>715519</v>
      </c>
      <c r="AA202" s="15">
        <f t="shared" si="1077"/>
        <v>106383</v>
      </c>
      <c r="AB202" s="15">
        <f t="shared" si="1077"/>
        <v>609136</v>
      </c>
      <c r="AC202" s="15">
        <f t="shared" si="1077"/>
        <v>0</v>
      </c>
      <c r="AD202" s="15">
        <f t="shared" si="1077"/>
        <v>26691533</v>
      </c>
      <c r="AE202" s="15">
        <f t="shared" si="1077"/>
        <v>302005</v>
      </c>
      <c r="AF202" s="15">
        <f t="shared" si="1077"/>
        <v>20789528</v>
      </c>
      <c r="AG202" s="15">
        <f t="shared" si="1077"/>
        <v>5600000</v>
      </c>
      <c r="AH202" s="15">
        <f t="shared" ref="AH202:AO202" si="1078">AH203+AH241</f>
        <v>0</v>
      </c>
      <c r="AI202" s="15">
        <f t="shared" si="1078"/>
        <v>0</v>
      </c>
      <c r="AJ202" s="15">
        <f t="shared" si="1078"/>
        <v>0</v>
      </c>
      <c r="AK202" s="15">
        <f t="shared" si="1078"/>
        <v>0</v>
      </c>
      <c r="AL202" s="15">
        <f t="shared" si="1078"/>
        <v>26691533</v>
      </c>
      <c r="AM202" s="15">
        <f t="shared" si="1078"/>
        <v>302005</v>
      </c>
      <c r="AN202" s="15">
        <f t="shared" si="1078"/>
        <v>20789528</v>
      </c>
      <c r="AO202" s="15">
        <f t="shared" si="1078"/>
        <v>5600000</v>
      </c>
      <c r="AP202" s="15">
        <f t="shared" ref="AP202:AW202" si="1079">AP203+AP241</f>
        <v>0</v>
      </c>
      <c r="AQ202" s="15">
        <f t="shared" si="1079"/>
        <v>0</v>
      </c>
      <c r="AR202" s="15">
        <f t="shared" si="1079"/>
        <v>0</v>
      </c>
      <c r="AS202" s="15">
        <f t="shared" si="1079"/>
        <v>0</v>
      </c>
      <c r="AT202" s="15">
        <f t="shared" si="1079"/>
        <v>26691533</v>
      </c>
      <c r="AU202" s="15">
        <f t="shared" si="1079"/>
        <v>302005</v>
      </c>
      <c r="AV202" s="15">
        <f t="shared" si="1079"/>
        <v>20789528</v>
      </c>
      <c r="AW202" s="15">
        <f t="shared" si="1079"/>
        <v>5600000</v>
      </c>
      <c r="AX202" s="15">
        <f t="shared" si="1077"/>
        <v>27912948</v>
      </c>
      <c r="AY202" s="40">
        <f t="shared" si="1077"/>
        <v>7004599</v>
      </c>
      <c r="AZ202" s="40">
        <f t="shared" si="1077"/>
        <v>15308349</v>
      </c>
      <c r="BA202" s="40">
        <f t="shared" si="1077"/>
        <v>5600000</v>
      </c>
      <c r="BB202" s="15">
        <f t="shared" si="1077"/>
        <v>-23</v>
      </c>
      <c r="BC202" s="15">
        <f t="shared" si="1077"/>
        <v>0</v>
      </c>
      <c r="BD202" s="15">
        <f t="shared" si="1077"/>
        <v>-23</v>
      </c>
      <c r="BE202" s="15">
        <f t="shared" si="1077"/>
        <v>0</v>
      </c>
      <c r="BF202" s="15">
        <f t="shared" si="1077"/>
        <v>27912925</v>
      </c>
      <c r="BG202" s="15">
        <f t="shared" si="1077"/>
        <v>7004599</v>
      </c>
      <c r="BH202" s="15">
        <f t="shared" si="1077"/>
        <v>15308326</v>
      </c>
      <c r="BI202" s="15">
        <f t="shared" si="1077"/>
        <v>5600000</v>
      </c>
      <c r="BJ202" s="15">
        <f t="shared" ref="BJ202:BQ202" si="1080">BJ203+BJ241</f>
        <v>0</v>
      </c>
      <c r="BK202" s="15">
        <f t="shared" si="1080"/>
        <v>0</v>
      </c>
      <c r="BL202" s="15">
        <f t="shared" si="1080"/>
        <v>0</v>
      </c>
      <c r="BM202" s="15">
        <f t="shared" si="1080"/>
        <v>0</v>
      </c>
      <c r="BN202" s="15">
        <f t="shared" si="1080"/>
        <v>27912925</v>
      </c>
      <c r="BO202" s="15">
        <f t="shared" si="1080"/>
        <v>7004599</v>
      </c>
      <c r="BP202" s="15">
        <f t="shared" si="1080"/>
        <v>15308326</v>
      </c>
      <c r="BQ202" s="15">
        <f t="shared" si="1080"/>
        <v>5600000</v>
      </c>
      <c r="BR202" s="15">
        <f t="shared" si="1077"/>
        <v>20883005</v>
      </c>
      <c r="BS202" s="40">
        <f t="shared" si="1077"/>
        <v>192704</v>
      </c>
      <c r="BT202" s="40">
        <f t="shared" si="1077"/>
        <v>15090301</v>
      </c>
      <c r="BU202" s="40">
        <f t="shared" si="1077"/>
        <v>5600000</v>
      </c>
      <c r="BV202" s="15">
        <f t="shared" si="1077"/>
        <v>0</v>
      </c>
      <c r="BW202" s="15">
        <f t="shared" si="1077"/>
        <v>0</v>
      </c>
      <c r="BX202" s="15">
        <f t="shared" si="1077"/>
        <v>0</v>
      </c>
      <c r="BY202" s="15">
        <f t="shared" si="1077"/>
        <v>0</v>
      </c>
      <c r="BZ202" s="15">
        <f t="shared" si="1077"/>
        <v>20883005</v>
      </c>
      <c r="CA202" s="15">
        <f t="shared" si="1077"/>
        <v>192704</v>
      </c>
      <c r="CB202" s="15">
        <f t="shared" si="1077"/>
        <v>15090301</v>
      </c>
      <c r="CC202" s="15">
        <f t="shared" si="1077"/>
        <v>5600000</v>
      </c>
      <c r="CD202" s="15">
        <f t="shared" ref="CD202:CK202" si="1081">CD203+CD241</f>
        <v>0</v>
      </c>
      <c r="CE202" s="15">
        <f t="shared" si="1081"/>
        <v>0</v>
      </c>
      <c r="CF202" s="15">
        <f t="shared" si="1081"/>
        <v>0</v>
      </c>
      <c r="CG202" s="15">
        <f t="shared" si="1081"/>
        <v>0</v>
      </c>
      <c r="CH202" s="15">
        <f t="shared" si="1081"/>
        <v>20883005</v>
      </c>
      <c r="CI202" s="15">
        <f t="shared" si="1081"/>
        <v>192704</v>
      </c>
      <c r="CJ202" s="15">
        <f t="shared" si="1081"/>
        <v>15090301</v>
      </c>
      <c r="CK202" s="15">
        <f t="shared" si="1081"/>
        <v>5600000</v>
      </c>
    </row>
    <row r="203" spans="1:89" s="39" customFormat="1" x14ac:dyDescent="0.25">
      <c r="A203" s="114" t="s">
        <v>78</v>
      </c>
      <c r="B203" s="116"/>
      <c r="C203" s="116"/>
      <c r="D203" s="116"/>
      <c r="E203" s="37">
        <v>851</v>
      </c>
      <c r="F203" s="2" t="s">
        <v>56</v>
      </c>
      <c r="G203" s="2" t="s">
        <v>11</v>
      </c>
      <c r="H203" s="3" t="s">
        <v>46</v>
      </c>
      <c r="I203" s="2"/>
      <c r="J203" s="14">
        <f t="shared" ref="J203:M203" si="1082">J204+J213+J216+J224+J238+J227+J210+J219+J232+J235+J207</f>
        <v>1289600</v>
      </c>
      <c r="K203" s="14">
        <f t="shared" si="1082"/>
        <v>0</v>
      </c>
      <c r="L203" s="14">
        <f t="shared" si="1082"/>
        <v>1289600</v>
      </c>
      <c r="M203" s="14">
        <f t="shared" si="1082"/>
        <v>0</v>
      </c>
      <c r="N203" s="14">
        <v>0</v>
      </c>
      <c r="O203" s="14">
        <v>0</v>
      </c>
      <c r="P203" s="15"/>
      <c r="Q203" s="15"/>
      <c r="R203" s="14" t="e">
        <f>#REF!-V203</f>
        <v>#REF!</v>
      </c>
      <c r="S203" s="36" t="e">
        <f>#REF!-W203</f>
        <v>#REF!</v>
      </c>
      <c r="T203" s="36" t="e">
        <f>#REF!-X203</f>
        <v>#REF!</v>
      </c>
      <c r="U203" s="36" t="e">
        <f>#REF!-Y203</f>
        <v>#REF!</v>
      </c>
      <c r="V203" s="15">
        <f>V204+V213+V216+V224+V238+V227+V210+V219+V232+V235+V207</f>
        <v>25971014</v>
      </c>
      <c r="W203" s="40">
        <f t="shared" ref="W203:AG203" si="1083">W204+W213+W216+W224+W238+W227+W210+W219+W232+W235+W207</f>
        <v>195622</v>
      </c>
      <c r="X203" s="40">
        <f t="shared" si="1083"/>
        <v>20175392</v>
      </c>
      <c r="Y203" s="40">
        <f t="shared" si="1083"/>
        <v>5600000</v>
      </c>
      <c r="Z203" s="15">
        <f t="shared" si="1083"/>
        <v>715519</v>
      </c>
      <c r="AA203" s="15">
        <f t="shared" si="1083"/>
        <v>106383</v>
      </c>
      <c r="AB203" s="15">
        <f t="shared" si="1083"/>
        <v>609136</v>
      </c>
      <c r="AC203" s="15">
        <f t="shared" si="1083"/>
        <v>0</v>
      </c>
      <c r="AD203" s="15">
        <f t="shared" si="1083"/>
        <v>26686533</v>
      </c>
      <c r="AE203" s="15">
        <f t="shared" si="1083"/>
        <v>302005</v>
      </c>
      <c r="AF203" s="15">
        <f t="shared" si="1083"/>
        <v>20784528</v>
      </c>
      <c r="AG203" s="15">
        <f t="shared" si="1083"/>
        <v>5600000</v>
      </c>
      <c r="AH203" s="15">
        <f t="shared" ref="AH203:AO203" si="1084">AH204+AH213+AH216+AH224+AH238+AH227+AH210+AH219+AH232+AH235+AH207</f>
        <v>0</v>
      </c>
      <c r="AI203" s="15">
        <f t="shared" si="1084"/>
        <v>0</v>
      </c>
      <c r="AJ203" s="15">
        <f t="shared" si="1084"/>
        <v>0</v>
      </c>
      <c r="AK203" s="15">
        <f t="shared" si="1084"/>
        <v>0</v>
      </c>
      <c r="AL203" s="15">
        <f t="shared" si="1084"/>
        <v>26686533</v>
      </c>
      <c r="AM203" s="15">
        <f t="shared" si="1084"/>
        <v>302005</v>
      </c>
      <c r="AN203" s="15">
        <f t="shared" si="1084"/>
        <v>20784528</v>
      </c>
      <c r="AO203" s="15">
        <f t="shared" si="1084"/>
        <v>5600000</v>
      </c>
      <c r="AP203" s="15">
        <f t="shared" ref="AP203:AW203" si="1085">AP204+AP213+AP216+AP224+AP238+AP227+AP210+AP219+AP232+AP235+AP207</f>
        <v>0</v>
      </c>
      <c r="AQ203" s="15">
        <f t="shared" si="1085"/>
        <v>0</v>
      </c>
      <c r="AR203" s="15">
        <f t="shared" si="1085"/>
        <v>0</v>
      </c>
      <c r="AS203" s="15">
        <f t="shared" si="1085"/>
        <v>0</v>
      </c>
      <c r="AT203" s="15">
        <f t="shared" si="1085"/>
        <v>26686533</v>
      </c>
      <c r="AU203" s="15">
        <f t="shared" si="1085"/>
        <v>302005</v>
      </c>
      <c r="AV203" s="15">
        <f t="shared" si="1085"/>
        <v>20784528</v>
      </c>
      <c r="AW203" s="15">
        <f t="shared" si="1085"/>
        <v>5600000</v>
      </c>
      <c r="AX203" s="15">
        <f t="shared" ref="AX203:BU203" si="1086">AX204+AX213+AX216+AX224+AX238+AX227+AX210+AX219+AX232+AX235+AX207</f>
        <v>27912948</v>
      </c>
      <c r="AY203" s="40">
        <f t="shared" si="1086"/>
        <v>7004599</v>
      </c>
      <c r="AZ203" s="40">
        <f t="shared" si="1086"/>
        <v>15308349</v>
      </c>
      <c r="BA203" s="40">
        <f t="shared" si="1086"/>
        <v>5600000</v>
      </c>
      <c r="BB203" s="15">
        <f t="shared" si="1086"/>
        <v>-23</v>
      </c>
      <c r="BC203" s="15">
        <f t="shared" si="1086"/>
        <v>0</v>
      </c>
      <c r="BD203" s="15">
        <f t="shared" si="1086"/>
        <v>-23</v>
      </c>
      <c r="BE203" s="15">
        <f t="shared" si="1086"/>
        <v>0</v>
      </c>
      <c r="BF203" s="15">
        <f t="shared" si="1086"/>
        <v>27912925</v>
      </c>
      <c r="BG203" s="15">
        <f t="shared" si="1086"/>
        <v>7004599</v>
      </c>
      <c r="BH203" s="15">
        <f t="shared" si="1086"/>
        <v>15308326</v>
      </c>
      <c r="BI203" s="15">
        <f t="shared" si="1086"/>
        <v>5600000</v>
      </c>
      <c r="BJ203" s="15">
        <f t="shared" ref="BJ203:BQ203" si="1087">BJ204+BJ213+BJ216+BJ224+BJ238+BJ227+BJ210+BJ219+BJ232+BJ235+BJ207</f>
        <v>0</v>
      </c>
      <c r="BK203" s="15">
        <f t="shared" si="1087"/>
        <v>0</v>
      </c>
      <c r="BL203" s="15">
        <f t="shared" si="1087"/>
        <v>0</v>
      </c>
      <c r="BM203" s="15">
        <f t="shared" si="1087"/>
        <v>0</v>
      </c>
      <c r="BN203" s="15">
        <f t="shared" si="1087"/>
        <v>27912925</v>
      </c>
      <c r="BO203" s="15">
        <f t="shared" si="1087"/>
        <v>7004599</v>
      </c>
      <c r="BP203" s="15">
        <f t="shared" si="1087"/>
        <v>15308326</v>
      </c>
      <c r="BQ203" s="15">
        <f t="shared" si="1087"/>
        <v>5600000</v>
      </c>
      <c r="BR203" s="15">
        <f t="shared" si="1086"/>
        <v>20883005</v>
      </c>
      <c r="BS203" s="40">
        <f t="shared" si="1086"/>
        <v>192704</v>
      </c>
      <c r="BT203" s="40">
        <f t="shared" si="1086"/>
        <v>15090301</v>
      </c>
      <c r="BU203" s="40">
        <f t="shared" si="1086"/>
        <v>5600000</v>
      </c>
      <c r="BV203" s="15">
        <f t="shared" ref="BV203:CC203" si="1088">BV204+BV213+BV216+BV224+BV238+BV227+BV210+BV219+BV232+BV235+BV207</f>
        <v>0</v>
      </c>
      <c r="BW203" s="15">
        <f t="shared" si="1088"/>
        <v>0</v>
      </c>
      <c r="BX203" s="15">
        <f t="shared" si="1088"/>
        <v>0</v>
      </c>
      <c r="BY203" s="15">
        <f t="shared" si="1088"/>
        <v>0</v>
      </c>
      <c r="BZ203" s="15">
        <f t="shared" si="1088"/>
        <v>20883005</v>
      </c>
      <c r="CA203" s="15">
        <f t="shared" si="1088"/>
        <v>192704</v>
      </c>
      <c r="CB203" s="15">
        <f t="shared" si="1088"/>
        <v>15090301</v>
      </c>
      <c r="CC203" s="15">
        <f t="shared" si="1088"/>
        <v>5600000</v>
      </c>
      <c r="CD203" s="15">
        <f t="shared" ref="CD203:CK203" si="1089">CD204+CD213+CD216+CD224+CD238+CD227+CD210+CD219+CD232+CD235+CD207</f>
        <v>0</v>
      </c>
      <c r="CE203" s="15">
        <f t="shared" si="1089"/>
        <v>0</v>
      </c>
      <c r="CF203" s="15">
        <f t="shared" si="1089"/>
        <v>0</v>
      </c>
      <c r="CG203" s="15">
        <f t="shared" si="1089"/>
        <v>0</v>
      </c>
      <c r="CH203" s="15">
        <f t="shared" si="1089"/>
        <v>20883005</v>
      </c>
      <c r="CI203" s="15">
        <f t="shared" si="1089"/>
        <v>192704</v>
      </c>
      <c r="CJ203" s="15">
        <f t="shared" si="1089"/>
        <v>15090301</v>
      </c>
      <c r="CK203" s="15">
        <f t="shared" si="1089"/>
        <v>5600000</v>
      </c>
    </row>
    <row r="204" spans="1:89" s="39" customFormat="1" hidden="1" x14ac:dyDescent="0.25">
      <c r="A204" s="116" t="s">
        <v>431</v>
      </c>
      <c r="B204" s="116"/>
      <c r="C204" s="116"/>
      <c r="D204" s="116"/>
      <c r="E204" s="37">
        <v>851</v>
      </c>
      <c r="F204" s="2" t="s">
        <v>56</v>
      </c>
      <c r="G204" s="2" t="s">
        <v>11</v>
      </c>
      <c r="H204" s="3" t="s">
        <v>432</v>
      </c>
      <c r="I204" s="2"/>
      <c r="J204" s="14">
        <f t="shared" ref="J204:M205" si="1090">J205</f>
        <v>0</v>
      </c>
      <c r="K204" s="14">
        <f t="shared" si="1090"/>
        <v>0</v>
      </c>
      <c r="L204" s="14">
        <f t="shared" si="1090"/>
        <v>0</v>
      </c>
      <c r="M204" s="14">
        <f t="shared" si="1090"/>
        <v>0</v>
      </c>
      <c r="N204" s="14">
        <v>0</v>
      </c>
      <c r="O204" s="14">
        <v>0</v>
      </c>
      <c r="P204" s="14"/>
      <c r="Q204" s="14"/>
      <c r="R204" s="14" t="e">
        <f>#REF!-V204</f>
        <v>#REF!</v>
      </c>
      <c r="S204" s="36" t="e">
        <f>#REF!-W204</f>
        <v>#REF!</v>
      </c>
      <c r="T204" s="36" t="e">
        <f>#REF!-X204</f>
        <v>#REF!</v>
      </c>
      <c r="U204" s="36" t="e">
        <f>#REF!-Y204</f>
        <v>#REF!</v>
      </c>
      <c r="V204" s="14">
        <f t="shared" ref="V204:BV205" si="1091">V205</f>
        <v>0</v>
      </c>
      <c r="W204" s="43">
        <f t="shared" si="1091"/>
        <v>0</v>
      </c>
      <c r="X204" s="43">
        <f t="shared" si="1091"/>
        <v>0</v>
      </c>
      <c r="Y204" s="43">
        <f t="shared" si="1091"/>
        <v>0</v>
      </c>
      <c r="Z204" s="14">
        <f t="shared" si="1091"/>
        <v>0</v>
      </c>
      <c r="AA204" s="14">
        <f t="shared" si="1091"/>
        <v>0</v>
      </c>
      <c r="AB204" s="14">
        <f t="shared" si="1091"/>
        <v>0</v>
      </c>
      <c r="AC204" s="14">
        <f t="shared" si="1091"/>
        <v>0</v>
      </c>
      <c r="AD204" s="14">
        <f t="shared" si="1091"/>
        <v>0</v>
      </c>
      <c r="AE204" s="14">
        <f t="shared" si="1091"/>
        <v>0</v>
      </c>
      <c r="AF204" s="14">
        <f t="shared" si="1091"/>
        <v>0</v>
      </c>
      <c r="AG204" s="14">
        <f t="shared" si="1091"/>
        <v>0</v>
      </c>
      <c r="AH204" s="14">
        <f t="shared" si="1091"/>
        <v>0</v>
      </c>
      <c r="AI204" s="14">
        <f t="shared" si="1091"/>
        <v>0</v>
      </c>
      <c r="AJ204" s="14">
        <f t="shared" si="1091"/>
        <v>0</v>
      </c>
      <c r="AK204" s="14">
        <f t="shared" si="1091"/>
        <v>0</v>
      </c>
      <c r="AL204" s="14">
        <f t="shared" si="1091"/>
        <v>0</v>
      </c>
      <c r="AM204" s="14">
        <f t="shared" si="1091"/>
        <v>0</v>
      </c>
      <c r="AN204" s="14">
        <f t="shared" si="1091"/>
        <v>0</v>
      </c>
      <c r="AO204" s="14">
        <f t="shared" si="1091"/>
        <v>0</v>
      </c>
      <c r="AP204" s="14">
        <f t="shared" si="1091"/>
        <v>0</v>
      </c>
      <c r="AQ204" s="14">
        <f t="shared" si="1091"/>
        <v>0</v>
      </c>
      <c r="AR204" s="14">
        <f t="shared" si="1091"/>
        <v>0</v>
      </c>
      <c r="AS204" s="14">
        <f t="shared" si="1091"/>
        <v>0</v>
      </c>
      <c r="AT204" s="14">
        <f t="shared" si="1091"/>
        <v>0</v>
      </c>
      <c r="AU204" s="14">
        <f t="shared" si="1091"/>
        <v>0</v>
      </c>
      <c r="AV204" s="14">
        <f t="shared" si="1091"/>
        <v>0</v>
      </c>
      <c r="AW204" s="14">
        <f t="shared" si="1091"/>
        <v>0</v>
      </c>
      <c r="AX204" s="14">
        <f t="shared" si="1091"/>
        <v>3336772</v>
      </c>
      <c r="AY204" s="43">
        <f t="shared" si="1091"/>
        <v>3303404</v>
      </c>
      <c r="AZ204" s="43">
        <f t="shared" si="1091"/>
        <v>33368</v>
      </c>
      <c r="BA204" s="43">
        <f t="shared" si="1091"/>
        <v>0</v>
      </c>
      <c r="BB204" s="14">
        <f t="shared" si="1091"/>
        <v>0</v>
      </c>
      <c r="BC204" s="14">
        <f t="shared" si="1091"/>
        <v>0</v>
      </c>
      <c r="BD204" s="14">
        <f t="shared" si="1091"/>
        <v>0</v>
      </c>
      <c r="BE204" s="14">
        <f t="shared" si="1091"/>
        <v>0</v>
      </c>
      <c r="BF204" s="14">
        <f t="shared" si="1091"/>
        <v>3336772</v>
      </c>
      <c r="BG204" s="14">
        <f t="shared" si="1091"/>
        <v>3303404</v>
      </c>
      <c r="BH204" s="14">
        <f t="shared" si="1091"/>
        <v>33368</v>
      </c>
      <c r="BI204" s="14">
        <f t="shared" si="1091"/>
        <v>0</v>
      </c>
      <c r="BJ204" s="14">
        <f t="shared" si="1091"/>
        <v>0</v>
      </c>
      <c r="BK204" s="14">
        <f t="shared" si="1091"/>
        <v>0</v>
      </c>
      <c r="BL204" s="14">
        <f t="shared" si="1091"/>
        <v>0</v>
      </c>
      <c r="BM204" s="14">
        <f t="shared" si="1091"/>
        <v>0</v>
      </c>
      <c r="BN204" s="14">
        <f t="shared" si="1091"/>
        <v>3336772</v>
      </c>
      <c r="BO204" s="14">
        <f t="shared" si="1091"/>
        <v>3303404</v>
      </c>
      <c r="BP204" s="14">
        <f t="shared" si="1091"/>
        <v>33368</v>
      </c>
      <c r="BQ204" s="14">
        <f t="shared" si="1091"/>
        <v>0</v>
      </c>
      <c r="BR204" s="14">
        <f t="shared" si="1091"/>
        <v>0</v>
      </c>
      <c r="BS204" s="43">
        <f t="shared" si="1091"/>
        <v>0</v>
      </c>
      <c r="BT204" s="43">
        <f t="shared" si="1091"/>
        <v>0</v>
      </c>
      <c r="BU204" s="43">
        <f t="shared" si="1091"/>
        <v>0</v>
      </c>
      <c r="BV204" s="14">
        <f t="shared" si="1091"/>
        <v>0</v>
      </c>
      <c r="BW204" s="14">
        <f t="shared" ref="BV204:CK205" si="1092">BW205</f>
        <v>0</v>
      </c>
      <c r="BX204" s="14">
        <f t="shared" si="1092"/>
        <v>0</v>
      </c>
      <c r="BY204" s="14">
        <f t="shared" si="1092"/>
        <v>0</v>
      </c>
      <c r="BZ204" s="14">
        <f t="shared" si="1092"/>
        <v>0</v>
      </c>
      <c r="CA204" s="14">
        <f t="shared" si="1092"/>
        <v>0</v>
      </c>
      <c r="CB204" s="14">
        <f t="shared" si="1092"/>
        <v>0</v>
      </c>
      <c r="CC204" s="14">
        <f t="shared" si="1092"/>
        <v>0</v>
      </c>
      <c r="CD204" s="14">
        <f t="shared" si="1092"/>
        <v>0</v>
      </c>
      <c r="CE204" s="14">
        <f t="shared" si="1092"/>
        <v>0</v>
      </c>
      <c r="CF204" s="14">
        <f t="shared" si="1092"/>
        <v>0</v>
      </c>
      <c r="CG204" s="14">
        <f t="shared" si="1092"/>
        <v>0</v>
      </c>
      <c r="CH204" s="14">
        <f t="shared" si="1092"/>
        <v>0</v>
      </c>
      <c r="CI204" s="14">
        <f t="shared" si="1092"/>
        <v>0</v>
      </c>
      <c r="CJ204" s="14">
        <f t="shared" si="1092"/>
        <v>0</v>
      </c>
      <c r="CK204" s="14">
        <f t="shared" si="1092"/>
        <v>0</v>
      </c>
    </row>
    <row r="205" spans="1:89" s="39" customFormat="1" ht="30" hidden="1" x14ac:dyDescent="0.25">
      <c r="A205" s="116" t="s">
        <v>40</v>
      </c>
      <c r="B205" s="116"/>
      <c r="C205" s="116"/>
      <c r="D205" s="116"/>
      <c r="E205" s="37">
        <v>851</v>
      </c>
      <c r="F205" s="2" t="s">
        <v>56</v>
      </c>
      <c r="G205" s="2" t="s">
        <v>11</v>
      </c>
      <c r="H205" s="3" t="s">
        <v>432</v>
      </c>
      <c r="I205" s="2" t="s">
        <v>80</v>
      </c>
      <c r="J205" s="14">
        <f t="shared" si="1090"/>
        <v>0</v>
      </c>
      <c r="K205" s="14">
        <f t="shared" si="1090"/>
        <v>0</v>
      </c>
      <c r="L205" s="14">
        <f t="shared" si="1090"/>
        <v>0</v>
      </c>
      <c r="M205" s="14">
        <f t="shared" si="1090"/>
        <v>0</v>
      </c>
      <c r="N205" s="14">
        <v>0</v>
      </c>
      <c r="O205" s="14">
        <v>0</v>
      </c>
      <c r="P205" s="14"/>
      <c r="Q205" s="14"/>
      <c r="R205" s="14" t="e">
        <f>#REF!-V205</f>
        <v>#REF!</v>
      </c>
      <c r="S205" s="36" t="e">
        <f>#REF!-W205</f>
        <v>#REF!</v>
      </c>
      <c r="T205" s="36" t="e">
        <f>#REF!-X205</f>
        <v>#REF!</v>
      </c>
      <c r="U205" s="36" t="e">
        <f>#REF!-Y205</f>
        <v>#REF!</v>
      </c>
      <c r="V205" s="14">
        <f t="shared" si="1091"/>
        <v>0</v>
      </c>
      <c r="W205" s="43">
        <f t="shared" si="1091"/>
        <v>0</v>
      </c>
      <c r="X205" s="43">
        <f t="shared" si="1091"/>
        <v>0</v>
      </c>
      <c r="Y205" s="43">
        <f t="shared" si="1091"/>
        <v>0</v>
      </c>
      <c r="Z205" s="14">
        <f t="shared" si="1091"/>
        <v>0</v>
      </c>
      <c r="AA205" s="14">
        <f t="shared" si="1091"/>
        <v>0</v>
      </c>
      <c r="AB205" s="14">
        <f t="shared" si="1091"/>
        <v>0</v>
      </c>
      <c r="AC205" s="14">
        <f t="shared" si="1091"/>
        <v>0</v>
      </c>
      <c r="AD205" s="14">
        <f t="shared" si="1091"/>
        <v>0</v>
      </c>
      <c r="AE205" s="14">
        <f t="shared" si="1091"/>
        <v>0</v>
      </c>
      <c r="AF205" s="14">
        <f t="shared" si="1091"/>
        <v>0</v>
      </c>
      <c r="AG205" s="14">
        <f t="shared" si="1091"/>
        <v>0</v>
      </c>
      <c r="AH205" s="14">
        <f t="shared" si="1091"/>
        <v>0</v>
      </c>
      <c r="AI205" s="14">
        <f t="shared" si="1091"/>
        <v>0</v>
      </c>
      <c r="AJ205" s="14">
        <f t="shared" si="1091"/>
        <v>0</v>
      </c>
      <c r="AK205" s="14">
        <f t="shared" si="1091"/>
        <v>0</v>
      </c>
      <c r="AL205" s="14">
        <f t="shared" si="1091"/>
        <v>0</v>
      </c>
      <c r="AM205" s="14">
        <f t="shared" si="1091"/>
        <v>0</v>
      </c>
      <c r="AN205" s="14">
        <f t="shared" si="1091"/>
        <v>0</v>
      </c>
      <c r="AO205" s="14">
        <f t="shared" si="1091"/>
        <v>0</v>
      </c>
      <c r="AP205" s="14">
        <f t="shared" si="1091"/>
        <v>0</v>
      </c>
      <c r="AQ205" s="14">
        <f t="shared" si="1091"/>
        <v>0</v>
      </c>
      <c r="AR205" s="14">
        <f t="shared" si="1091"/>
        <v>0</v>
      </c>
      <c r="AS205" s="14">
        <f t="shared" si="1091"/>
        <v>0</v>
      </c>
      <c r="AT205" s="14">
        <f t="shared" si="1091"/>
        <v>0</v>
      </c>
      <c r="AU205" s="14">
        <f t="shared" si="1091"/>
        <v>0</v>
      </c>
      <c r="AV205" s="14">
        <f t="shared" si="1091"/>
        <v>0</v>
      </c>
      <c r="AW205" s="14">
        <f t="shared" si="1091"/>
        <v>0</v>
      </c>
      <c r="AX205" s="14">
        <f t="shared" si="1091"/>
        <v>3336772</v>
      </c>
      <c r="AY205" s="43">
        <f t="shared" si="1091"/>
        <v>3303404</v>
      </c>
      <c r="AZ205" s="43">
        <f t="shared" si="1091"/>
        <v>33368</v>
      </c>
      <c r="BA205" s="43">
        <f t="shared" si="1091"/>
        <v>0</v>
      </c>
      <c r="BB205" s="14">
        <f t="shared" si="1091"/>
        <v>0</v>
      </c>
      <c r="BC205" s="14">
        <f t="shared" si="1091"/>
        <v>0</v>
      </c>
      <c r="BD205" s="14">
        <f t="shared" si="1091"/>
        <v>0</v>
      </c>
      <c r="BE205" s="14">
        <f t="shared" si="1091"/>
        <v>0</v>
      </c>
      <c r="BF205" s="14">
        <f t="shared" si="1091"/>
        <v>3336772</v>
      </c>
      <c r="BG205" s="14">
        <f t="shared" si="1091"/>
        <v>3303404</v>
      </c>
      <c r="BH205" s="14">
        <f t="shared" si="1091"/>
        <v>33368</v>
      </c>
      <c r="BI205" s="14">
        <f t="shared" si="1091"/>
        <v>0</v>
      </c>
      <c r="BJ205" s="14">
        <f t="shared" si="1091"/>
        <v>0</v>
      </c>
      <c r="BK205" s="14">
        <f t="shared" si="1091"/>
        <v>0</v>
      </c>
      <c r="BL205" s="14">
        <f t="shared" si="1091"/>
        <v>0</v>
      </c>
      <c r="BM205" s="14">
        <f t="shared" si="1091"/>
        <v>0</v>
      </c>
      <c r="BN205" s="14">
        <f t="shared" si="1091"/>
        <v>3336772</v>
      </c>
      <c r="BO205" s="14">
        <f t="shared" si="1091"/>
        <v>3303404</v>
      </c>
      <c r="BP205" s="14">
        <f t="shared" si="1091"/>
        <v>33368</v>
      </c>
      <c r="BQ205" s="14">
        <f t="shared" si="1091"/>
        <v>0</v>
      </c>
      <c r="BR205" s="14">
        <f t="shared" si="1091"/>
        <v>0</v>
      </c>
      <c r="BS205" s="43">
        <f t="shared" si="1091"/>
        <v>0</v>
      </c>
      <c r="BT205" s="43">
        <f t="shared" si="1091"/>
        <v>0</v>
      </c>
      <c r="BU205" s="43">
        <f t="shared" si="1091"/>
        <v>0</v>
      </c>
      <c r="BV205" s="14">
        <f t="shared" si="1092"/>
        <v>0</v>
      </c>
      <c r="BW205" s="14">
        <f t="shared" si="1092"/>
        <v>0</v>
      </c>
      <c r="BX205" s="14">
        <f t="shared" si="1092"/>
        <v>0</v>
      </c>
      <c r="BY205" s="14">
        <f t="shared" si="1092"/>
        <v>0</v>
      </c>
      <c r="BZ205" s="14">
        <f t="shared" si="1092"/>
        <v>0</v>
      </c>
      <c r="CA205" s="14">
        <f t="shared" si="1092"/>
        <v>0</v>
      </c>
      <c r="CB205" s="14">
        <f t="shared" si="1092"/>
        <v>0</v>
      </c>
      <c r="CC205" s="14">
        <f t="shared" si="1092"/>
        <v>0</v>
      </c>
      <c r="CD205" s="14">
        <f t="shared" si="1092"/>
        <v>0</v>
      </c>
      <c r="CE205" s="14">
        <f t="shared" si="1092"/>
        <v>0</v>
      </c>
      <c r="CF205" s="14">
        <f t="shared" si="1092"/>
        <v>0</v>
      </c>
      <c r="CG205" s="14">
        <f t="shared" si="1092"/>
        <v>0</v>
      </c>
      <c r="CH205" s="14">
        <f t="shared" si="1092"/>
        <v>0</v>
      </c>
      <c r="CI205" s="14">
        <f t="shared" si="1092"/>
        <v>0</v>
      </c>
      <c r="CJ205" s="14">
        <f t="shared" si="1092"/>
        <v>0</v>
      </c>
      <c r="CK205" s="14">
        <f t="shared" si="1092"/>
        <v>0</v>
      </c>
    </row>
    <row r="206" spans="1:89" s="39" customFormat="1" hidden="1" x14ac:dyDescent="0.25">
      <c r="A206" s="116" t="s">
        <v>41</v>
      </c>
      <c r="B206" s="116"/>
      <c r="C206" s="116"/>
      <c r="D206" s="116"/>
      <c r="E206" s="37">
        <v>851</v>
      </c>
      <c r="F206" s="2" t="s">
        <v>56</v>
      </c>
      <c r="G206" s="2" t="s">
        <v>11</v>
      </c>
      <c r="H206" s="3" t="s">
        <v>432</v>
      </c>
      <c r="I206" s="2" t="s">
        <v>82</v>
      </c>
      <c r="J206" s="43"/>
      <c r="K206" s="43"/>
      <c r="L206" s="43"/>
      <c r="M206" s="43"/>
      <c r="N206" s="14">
        <v>0</v>
      </c>
      <c r="O206" s="14">
        <v>0</v>
      </c>
      <c r="P206" s="77"/>
      <c r="Q206" s="77"/>
      <c r="R206" s="14" t="e">
        <f>#REF!-V206</f>
        <v>#REF!</v>
      </c>
      <c r="S206" s="36" t="e">
        <f>#REF!-W206</f>
        <v>#REF!</v>
      </c>
      <c r="T206" s="36" t="e">
        <f>#REF!-X206</f>
        <v>#REF!</v>
      </c>
      <c r="U206" s="36" t="e">
        <f>#REF!-Y206</f>
        <v>#REF!</v>
      </c>
      <c r="V206" s="14">
        <f>33312-33312</f>
        <v>0</v>
      </c>
      <c r="W206" s="43"/>
      <c r="X206" s="43">
        <f>33312-33312</f>
        <v>0</v>
      </c>
      <c r="Y206" s="43"/>
      <c r="Z206" s="14"/>
      <c r="AA206" s="43"/>
      <c r="AB206" s="43">
        <f>33312-33312</f>
        <v>0</v>
      </c>
      <c r="AC206" s="43"/>
      <c r="AD206" s="14">
        <f>V206+Z206</f>
        <v>0</v>
      </c>
      <c r="AE206" s="77">
        <f>W206+AA206</f>
        <v>0</v>
      </c>
      <c r="AF206" s="77">
        <f>X206+AB206</f>
        <v>0</v>
      </c>
      <c r="AG206" s="77">
        <f>Y206+AC206</f>
        <v>0</v>
      </c>
      <c r="AH206" s="14"/>
      <c r="AI206" s="43"/>
      <c r="AJ206" s="43">
        <f>33312-33312</f>
        <v>0</v>
      </c>
      <c r="AK206" s="43"/>
      <c r="AL206" s="14">
        <f>AD206+AH206</f>
        <v>0</v>
      </c>
      <c r="AM206" s="77">
        <f>AE206+AI206</f>
        <v>0</v>
      </c>
      <c r="AN206" s="77">
        <f>AF206+AJ206</f>
        <v>0</v>
      </c>
      <c r="AO206" s="77">
        <f>AG206+AK206</f>
        <v>0</v>
      </c>
      <c r="AP206" s="14"/>
      <c r="AQ206" s="43"/>
      <c r="AR206" s="43">
        <f>33312-33312</f>
        <v>0</v>
      </c>
      <c r="AS206" s="43"/>
      <c r="AT206" s="14">
        <f>AL206+AP206</f>
        <v>0</v>
      </c>
      <c r="AU206" s="77">
        <f>AM206+AQ206</f>
        <v>0</v>
      </c>
      <c r="AV206" s="77">
        <f>AN206+AR206</f>
        <v>0</v>
      </c>
      <c r="AW206" s="77">
        <f>AO206+AS206</f>
        <v>0</v>
      </c>
      <c r="AX206" s="14">
        <f>AY206+AZ206</f>
        <v>3336772</v>
      </c>
      <c r="AY206" s="43">
        <v>3303404</v>
      </c>
      <c r="AZ206" s="43">
        <v>33368</v>
      </c>
      <c r="BA206" s="43"/>
      <c r="BB206" s="43"/>
      <c r="BC206" s="43"/>
      <c r="BD206" s="43">
        <f>33312-33312</f>
        <v>0</v>
      </c>
      <c r="BE206" s="43"/>
      <c r="BF206" s="14">
        <f t="shared" ref="BF206" si="1093">AX206+BB206</f>
        <v>3336772</v>
      </c>
      <c r="BG206" s="77">
        <f t="shared" ref="BG206" si="1094">AY206+BC206</f>
        <v>3303404</v>
      </c>
      <c r="BH206" s="77">
        <f t="shared" ref="BH206" si="1095">AZ206+BD206</f>
        <v>33368</v>
      </c>
      <c r="BI206" s="77">
        <f t="shared" ref="BI206" si="1096">BA206+BE206</f>
        <v>0</v>
      </c>
      <c r="BJ206" s="43"/>
      <c r="BK206" s="43"/>
      <c r="BL206" s="43">
        <f>33312-33312</f>
        <v>0</v>
      </c>
      <c r="BM206" s="43"/>
      <c r="BN206" s="14">
        <f t="shared" ref="BN206" si="1097">BF206+BJ206</f>
        <v>3336772</v>
      </c>
      <c r="BO206" s="77">
        <f t="shared" ref="BO206" si="1098">BG206+BK206</f>
        <v>3303404</v>
      </c>
      <c r="BP206" s="77">
        <f t="shared" ref="BP206" si="1099">BH206+BL206</f>
        <v>33368</v>
      </c>
      <c r="BQ206" s="77">
        <f t="shared" ref="BQ206" si="1100">BI206+BM206</f>
        <v>0</v>
      </c>
      <c r="BR206" s="14"/>
      <c r="BS206" s="43"/>
      <c r="BT206" s="43"/>
      <c r="BU206" s="43"/>
      <c r="BV206" s="43"/>
      <c r="BW206" s="43"/>
      <c r="BX206" s="43">
        <f>33312-33312</f>
        <v>0</v>
      </c>
      <c r="BY206" s="43"/>
      <c r="BZ206" s="14">
        <f t="shared" ref="BZ206" si="1101">BR206+BV206</f>
        <v>0</v>
      </c>
      <c r="CA206" s="77">
        <f t="shared" ref="CA206" si="1102">BS206+BW206</f>
        <v>0</v>
      </c>
      <c r="CB206" s="77">
        <f t="shared" ref="CB206" si="1103">BT206+BX206</f>
        <v>0</v>
      </c>
      <c r="CC206" s="77">
        <f t="shared" ref="CC206" si="1104">BU206+BY206</f>
        <v>0</v>
      </c>
      <c r="CD206" s="43"/>
      <c r="CE206" s="43"/>
      <c r="CF206" s="43">
        <f>33312-33312</f>
        <v>0</v>
      </c>
      <c r="CG206" s="43"/>
      <c r="CH206" s="14">
        <f t="shared" ref="CH206" si="1105">BZ206+CD206</f>
        <v>0</v>
      </c>
      <c r="CI206" s="77">
        <f t="shared" ref="CI206" si="1106">CA206+CE206</f>
        <v>0</v>
      </c>
      <c r="CJ206" s="77">
        <f t="shared" ref="CJ206" si="1107">CB206+CF206</f>
        <v>0</v>
      </c>
      <c r="CK206" s="77">
        <f t="shared" ref="CK206" si="1108">CC206+CG206</f>
        <v>0</v>
      </c>
    </row>
    <row r="207" spans="1:89" hidden="1" x14ac:dyDescent="0.25">
      <c r="A207" s="116" t="s">
        <v>297</v>
      </c>
      <c r="B207" s="116"/>
      <c r="C207" s="116"/>
      <c r="D207" s="116"/>
      <c r="E207" s="37">
        <v>851</v>
      </c>
      <c r="F207" s="2" t="s">
        <v>56</v>
      </c>
      <c r="G207" s="2" t="s">
        <v>11</v>
      </c>
      <c r="H207" s="3" t="s">
        <v>342</v>
      </c>
      <c r="I207" s="2"/>
      <c r="J207" s="14">
        <f t="shared" ref="J207:M208" si="1109">J208</f>
        <v>0</v>
      </c>
      <c r="K207" s="14">
        <f t="shared" si="1109"/>
        <v>0</v>
      </c>
      <c r="L207" s="14">
        <f t="shared" si="1109"/>
        <v>0</v>
      </c>
      <c r="M207" s="14">
        <f t="shared" si="1109"/>
        <v>0</v>
      </c>
      <c r="N207" s="14">
        <v>0</v>
      </c>
      <c r="O207" s="14">
        <v>0</v>
      </c>
      <c r="P207" s="14"/>
      <c r="Q207" s="14"/>
      <c r="R207" s="14" t="e">
        <f>#REF!-V207</f>
        <v>#REF!</v>
      </c>
      <c r="S207" s="36" t="e">
        <f>#REF!-W207</f>
        <v>#REF!</v>
      </c>
      <c r="T207" s="36" t="e">
        <f>#REF!-X207</f>
        <v>#REF!</v>
      </c>
      <c r="U207" s="36" t="e">
        <f>#REF!-Y207</f>
        <v>#REF!</v>
      </c>
      <c r="V207" s="14">
        <f t="shared" ref="V207:BV208" si="1110">V208</f>
        <v>0</v>
      </c>
      <c r="W207" s="43">
        <f t="shared" si="1110"/>
        <v>0</v>
      </c>
      <c r="X207" s="43">
        <f t="shared" si="1110"/>
        <v>0</v>
      </c>
      <c r="Y207" s="43">
        <f t="shared" si="1110"/>
        <v>0</v>
      </c>
      <c r="Z207" s="14">
        <f t="shared" si="1110"/>
        <v>107458</v>
      </c>
      <c r="AA207" s="14">
        <f t="shared" si="1110"/>
        <v>106383</v>
      </c>
      <c r="AB207" s="14">
        <f t="shared" si="1110"/>
        <v>1075</v>
      </c>
      <c r="AC207" s="14">
        <f t="shared" si="1110"/>
        <v>0</v>
      </c>
      <c r="AD207" s="14">
        <f t="shared" si="1110"/>
        <v>107458</v>
      </c>
      <c r="AE207" s="14">
        <f t="shared" si="1110"/>
        <v>106383</v>
      </c>
      <c r="AF207" s="14">
        <f t="shared" si="1110"/>
        <v>1075</v>
      </c>
      <c r="AG207" s="14">
        <f t="shared" si="1110"/>
        <v>0</v>
      </c>
      <c r="AH207" s="14">
        <f t="shared" si="1110"/>
        <v>0</v>
      </c>
      <c r="AI207" s="14">
        <f t="shared" si="1110"/>
        <v>0</v>
      </c>
      <c r="AJ207" s="14">
        <f t="shared" si="1110"/>
        <v>0</v>
      </c>
      <c r="AK207" s="14">
        <f t="shared" si="1110"/>
        <v>0</v>
      </c>
      <c r="AL207" s="14">
        <f t="shared" si="1110"/>
        <v>107458</v>
      </c>
      <c r="AM207" s="14">
        <f t="shared" si="1110"/>
        <v>106383</v>
      </c>
      <c r="AN207" s="14">
        <f t="shared" si="1110"/>
        <v>1075</v>
      </c>
      <c r="AO207" s="14">
        <f t="shared" si="1110"/>
        <v>0</v>
      </c>
      <c r="AP207" s="14">
        <f t="shared" si="1110"/>
        <v>0</v>
      </c>
      <c r="AQ207" s="14">
        <f t="shared" si="1110"/>
        <v>0</v>
      </c>
      <c r="AR207" s="14">
        <f t="shared" si="1110"/>
        <v>0</v>
      </c>
      <c r="AS207" s="14">
        <f t="shared" si="1110"/>
        <v>0</v>
      </c>
      <c r="AT207" s="14">
        <f t="shared" si="1110"/>
        <v>107458</v>
      </c>
      <c r="AU207" s="14">
        <f t="shared" si="1110"/>
        <v>106383</v>
      </c>
      <c r="AV207" s="14">
        <f t="shared" si="1110"/>
        <v>1075</v>
      </c>
      <c r="AW207" s="14">
        <f t="shared" si="1110"/>
        <v>0</v>
      </c>
      <c r="AX207" s="14">
        <f t="shared" si="1110"/>
        <v>0</v>
      </c>
      <c r="AY207" s="43">
        <f t="shared" si="1110"/>
        <v>0</v>
      </c>
      <c r="AZ207" s="43">
        <f t="shared" si="1110"/>
        <v>0</v>
      </c>
      <c r="BA207" s="43">
        <f t="shared" si="1110"/>
        <v>0</v>
      </c>
      <c r="BB207" s="14">
        <f t="shared" si="1110"/>
        <v>0</v>
      </c>
      <c r="BC207" s="14">
        <f t="shared" si="1110"/>
        <v>0</v>
      </c>
      <c r="BD207" s="14">
        <f t="shared" si="1110"/>
        <v>0</v>
      </c>
      <c r="BE207" s="14">
        <f t="shared" si="1110"/>
        <v>0</v>
      </c>
      <c r="BF207" s="14">
        <f t="shared" si="1110"/>
        <v>0</v>
      </c>
      <c r="BG207" s="14">
        <f t="shared" si="1110"/>
        <v>0</v>
      </c>
      <c r="BH207" s="14">
        <f t="shared" si="1110"/>
        <v>0</v>
      </c>
      <c r="BI207" s="14">
        <f t="shared" si="1110"/>
        <v>0</v>
      </c>
      <c r="BJ207" s="14">
        <f t="shared" si="1110"/>
        <v>0</v>
      </c>
      <c r="BK207" s="14">
        <f t="shared" si="1110"/>
        <v>0</v>
      </c>
      <c r="BL207" s="14">
        <f t="shared" si="1110"/>
        <v>0</v>
      </c>
      <c r="BM207" s="14">
        <f t="shared" si="1110"/>
        <v>0</v>
      </c>
      <c r="BN207" s="14">
        <f t="shared" si="1110"/>
        <v>0</v>
      </c>
      <c r="BO207" s="14">
        <f t="shared" si="1110"/>
        <v>0</v>
      </c>
      <c r="BP207" s="14">
        <f t="shared" si="1110"/>
        <v>0</v>
      </c>
      <c r="BQ207" s="14">
        <f t="shared" si="1110"/>
        <v>0</v>
      </c>
      <c r="BR207" s="14">
        <f t="shared" si="1110"/>
        <v>0</v>
      </c>
      <c r="BS207" s="43">
        <f t="shared" si="1110"/>
        <v>0</v>
      </c>
      <c r="BT207" s="43">
        <f t="shared" si="1110"/>
        <v>0</v>
      </c>
      <c r="BU207" s="43">
        <f t="shared" si="1110"/>
        <v>0</v>
      </c>
      <c r="BV207" s="14">
        <f t="shared" si="1110"/>
        <v>0</v>
      </c>
      <c r="BW207" s="14">
        <f t="shared" ref="BV207:CK208" si="1111">BW208</f>
        <v>0</v>
      </c>
      <c r="BX207" s="14">
        <f t="shared" si="1111"/>
        <v>0</v>
      </c>
      <c r="BY207" s="14">
        <f t="shared" si="1111"/>
        <v>0</v>
      </c>
      <c r="BZ207" s="14">
        <f t="shared" si="1111"/>
        <v>0</v>
      </c>
      <c r="CA207" s="14">
        <f t="shared" si="1111"/>
        <v>0</v>
      </c>
      <c r="CB207" s="14">
        <f t="shared" si="1111"/>
        <v>0</v>
      </c>
      <c r="CC207" s="14">
        <f t="shared" si="1111"/>
        <v>0</v>
      </c>
      <c r="CD207" s="14">
        <f t="shared" si="1111"/>
        <v>0</v>
      </c>
      <c r="CE207" s="14">
        <f t="shared" si="1111"/>
        <v>0</v>
      </c>
      <c r="CF207" s="14">
        <f t="shared" si="1111"/>
        <v>0</v>
      </c>
      <c r="CG207" s="14">
        <f t="shared" si="1111"/>
        <v>0</v>
      </c>
      <c r="CH207" s="14">
        <f t="shared" si="1111"/>
        <v>0</v>
      </c>
      <c r="CI207" s="14">
        <f t="shared" si="1111"/>
        <v>0</v>
      </c>
      <c r="CJ207" s="14">
        <f t="shared" si="1111"/>
        <v>0</v>
      </c>
      <c r="CK207" s="14">
        <f t="shared" si="1111"/>
        <v>0</v>
      </c>
    </row>
    <row r="208" spans="1:89" ht="30" hidden="1" x14ac:dyDescent="0.25">
      <c r="A208" s="116" t="s">
        <v>40</v>
      </c>
      <c r="B208" s="116"/>
      <c r="C208" s="116"/>
      <c r="D208" s="116"/>
      <c r="E208" s="37">
        <v>851</v>
      </c>
      <c r="F208" s="2" t="s">
        <v>56</v>
      </c>
      <c r="G208" s="2" t="s">
        <v>11</v>
      </c>
      <c r="H208" s="3" t="s">
        <v>342</v>
      </c>
      <c r="I208" s="2" t="s">
        <v>80</v>
      </c>
      <c r="J208" s="14">
        <f t="shared" si="1109"/>
        <v>0</v>
      </c>
      <c r="K208" s="14">
        <f t="shared" si="1109"/>
        <v>0</v>
      </c>
      <c r="L208" s="14">
        <f t="shared" si="1109"/>
        <v>0</v>
      </c>
      <c r="M208" s="14">
        <f t="shared" si="1109"/>
        <v>0</v>
      </c>
      <c r="N208" s="14">
        <v>0</v>
      </c>
      <c r="O208" s="14">
        <v>0</v>
      </c>
      <c r="P208" s="14"/>
      <c r="Q208" s="14"/>
      <c r="R208" s="14" t="e">
        <f>#REF!-V208</f>
        <v>#REF!</v>
      </c>
      <c r="S208" s="36" t="e">
        <f>#REF!-W208</f>
        <v>#REF!</v>
      </c>
      <c r="T208" s="36" t="e">
        <f>#REF!-X208</f>
        <v>#REF!</v>
      </c>
      <c r="U208" s="36" t="e">
        <f>#REF!-Y208</f>
        <v>#REF!</v>
      </c>
      <c r="V208" s="14">
        <f t="shared" si="1110"/>
        <v>0</v>
      </c>
      <c r="W208" s="43">
        <f t="shared" si="1110"/>
        <v>0</v>
      </c>
      <c r="X208" s="43">
        <f t="shared" si="1110"/>
        <v>0</v>
      </c>
      <c r="Y208" s="43">
        <f t="shared" si="1110"/>
        <v>0</v>
      </c>
      <c r="Z208" s="14">
        <f t="shared" si="1110"/>
        <v>107458</v>
      </c>
      <c r="AA208" s="14">
        <f t="shared" si="1110"/>
        <v>106383</v>
      </c>
      <c r="AB208" s="14">
        <f t="shared" si="1110"/>
        <v>1075</v>
      </c>
      <c r="AC208" s="14">
        <f t="shared" si="1110"/>
        <v>0</v>
      </c>
      <c r="AD208" s="14">
        <f t="shared" si="1110"/>
        <v>107458</v>
      </c>
      <c r="AE208" s="14">
        <f t="shared" si="1110"/>
        <v>106383</v>
      </c>
      <c r="AF208" s="14">
        <f t="shared" si="1110"/>
        <v>1075</v>
      </c>
      <c r="AG208" s="14">
        <f t="shared" si="1110"/>
        <v>0</v>
      </c>
      <c r="AH208" s="14">
        <f t="shared" si="1110"/>
        <v>0</v>
      </c>
      <c r="AI208" s="14">
        <f t="shared" si="1110"/>
        <v>0</v>
      </c>
      <c r="AJ208" s="14">
        <f t="shared" si="1110"/>
        <v>0</v>
      </c>
      <c r="AK208" s="14">
        <f t="shared" si="1110"/>
        <v>0</v>
      </c>
      <c r="AL208" s="14">
        <f t="shared" si="1110"/>
        <v>107458</v>
      </c>
      <c r="AM208" s="14">
        <f t="shared" si="1110"/>
        <v>106383</v>
      </c>
      <c r="AN208" s="14">
        <f t="shared" si="1110"/>
        <v>1075</v>
      </c>
      <c r="AO208" s="14">
        <f t="shared" si="1110"/>
        <v>0</v>
      </c>
      <c r="AP208" s="14">
        <f t="shared" si="1110"/>
        <v>0</v>
      </c>
      <c r="AQ208" s="14">
        <f t="shared" si="1110"/>
        <v>0</v>
      </c>
      <c r="AR208" s="14">
        <f t="shared" si="1110"/>
        <v>0</v>
      </c>
      <c r="AS208" s="14">
        <f t="shared" si="1110"/>
        <v>0</v>
      </c>
      <c r="AT208" s="14">
        <f t="shared" si="1110"/>
        <v>107458</v>
      </c>
      <c r="AU208" s="14">
        <f t="shared" si="1110"/>
        <v>106383</v>
      </c>
      <c r="AV208" s="14">
        <f t="shared" si="1110"/>
        <v>1075</v>
      </c>
      <c r="AW208" s="14">
        <f t="shared" si="1110"/>
        <v>0</v>
      </c>
      <c r="AX208" s="14">
        <f t="shared" si="1110"/>
        <v>0</v>
      </c>
      <c r="AY208" s="43">
        <f t="shared" si="1110"/>
        <v>0</v>
      </c>
      <c r="AZ208" s="43">
        <f t="shared" si="1110"/>
        <v>0</v>
      </c>
      <c r="BA208" s="43">
        <f t="shared" si="1110"/>
        <v>0</v>
      </c>
      <c r="BB208" s="14">
        <f t="shared" si="1110"/>
        <v>0</v>
      </c>
      <c r="BC208" s="14">
        <f t="shared" si="1110"/>
        <v>0</v>
      </c>
      <c r="BD208" s="14">
        <f t="shared" si="1110"/>
        <v>0</v>
      </c>
      <c r="BE208" s="14">
        <f t="shared" si="1110"/>
        <v>0</v>
      </c>
      <c r="BF208" s="14">
        <f t="shared" si="1110"/>
        <v>0</v>
      </c>
      <c r="BG208" s="14">
        <f t="shared" si="1110"/>
        <v>0</v>
      </c>
      <c r="BH208" s="14">
        <f t="shared" si="1110"/>
        <v>0</v>
      </c>
      <c r="BI208" s="14">
        <f t="shared" si="1110"/>
        <v>0</v>
      </c>
      <c r="BJ208" s="14">
        <f t="shared" si="1110"/>
        <v>0</v>
      </c>
      <c r="BK208" s="14">
        <f t="shared" si="1110"/>
        <v>0</v>
      </c>
      <c r="BL208" s="14">
        <f t="shared" si="1110"/>
        <v>0</v>
      </c>
      <c r="BM208" s="14">
        <f t="shared" si="1110"/>
        <v>0</v>
      </c>
      <c r="BN208" s="14">
        <f t="shared" si="1110"/>
        <v>0</v>
      </c>
      <c r="BO208" s="14">
        <f t="shared" si="1110"/>
        <v>0</v>
      </c>
      <c r="BP208" s="14">
        <f t="shared" si="1110"/>
        <v>0</v>
      </c>
      <c r="BQ208" s="14">
        <f t="shared" si="1110"/>
        <v>0</v>
      </c>
      <c r="BR208" s="14">
        <f t="shared" si="1110"/>
        <v>0</v>
      </c>
      <c r="BS208" s="43">
        <f t="shared" si="1110"/>
        <v>0</v>
      </c>
      <c r="BT208" s="43">
        <f t="shared" si="1110"/>
        <v>0</v>
      </c>
      <c r="BU208" s="43">
        <f t="shared" si="1110"/>
        <v>0</v>
      </c>
      <c r="BV208" s="14">
        <f t="shared" si="1111"/>
        <v>0</v>
      </c>
      <c r="BW208" s="14">
        <f t="shared" si="1111"/>
        <v>0</v>
      </c>
      <c r="BX208" s="14">
        <f t="shared" si="1111"/>
        <v>0</v>
      </c>
      <c r="BY208" s="14">
        <f t="shared" si="1111"/>
        <v>0</v>
      </c>
      <c r="BZ208" s="14">
        <f t="shared" si="1111"/>
        <v>0</v>
      </c>
      <c r="CA208" s="14">
        <f t="shared" si="1111"/>
        <v>0</v>
      </c>
      <c r="CB208" s="14">
        <f t="shared" si="1111"/>
        <v>0</v>
      </c>
      <c r="CC208" s="14">
        <f t="shared" si="1111"/>
        <v>0</v>
      </c>
      <c r="CD208" s="14">
        <f t="shared" si="1111"/>
        <v>0</v>
      </c>
      <c r="CE208" s="14">
        <f t="shared" si="1111"/>
        <v>0</v>
      </c>
      <c r="CF208" s="14">
        <f t="shared" si="1111"/>
        <v>0</v>
      </c>
      <c r="CG208" s="14">
        <f t="shared" si="1111"/>
        <v>0</v>
      </c>
      <c r="CH208" s="14">
        <f t="shared" si="1111"/>
        <v>0</v>
      </c>
      <c r="CI208" s="14">
        <f t="shared" si="1111"/>
        <v>0</v>
      </c>
      <c r="CJ208" s="14">
        <f t="shared" si="1111"/>
        <v>0</v>
      </c>
      <c r="CK208" s="14">
        <f t="shared" si="1111"/>
        <v>0</v>
      </c>
    </row>
    <row r="209" spans="1:89" hidden="1" x14ac:dyDescent="0.25">
      <c r="A209" s="116" t="s">
        <v>41</v>
      </c>
      <c r="B209" s="116"/>
      <c r="C209" s="116"/>
      <c r="D209" s="116"/>
      <c r="E209" s="37">
        <v>851</v>
      </c>
      <c r="F209" s="2" t="s">
        <v>56</v>
      </c>
      <c r="G209" s="2" t="s">
        <v>11</v>
      </c>
      <c r="H209" s="3" t="s">
        <v>342</v>
      </c>
      <c r="I209" s="2" t="s">
        <v>82</v>
      </c>
      <c r="J209" s="43"/>
      <c r="K209" s="43"/>
      <c r="L209" s="43"/>
      <c r="M209" s="43"/>
      <c r="N209" s="14">
        <v>0</v>
      </c>
      <c r="O209" s="14">
        <v>0</v>
      </c>
      <c r="P209" s="77"/>
      <c r="Q209" s="77"/>
      <c r="R209" s="14" t="e">
        <f>#REF!-V209</f>
        <v>#REF!</v>
      </c>
      <c r="S209" s="36" t="e">
        <f>#REF!-W209</f>
        <v>#REF!</v>
      </c>
      <c r="T209" s="36" t="e">
        <f>#REF!-X209</f>
        <v>#REF!</v>
      </c>
      <c r="U209" s="36" t="e">
        <f>#REF!-Y209</f>
        <v>#REF!</v>
      </c>
      <c r="V209" s="14"/>
      <c r="W209" s="43"/>
      <c r="X209" s="43"/>
      <c r="Y209" s="43"/>
      <c r="Z209" s="14">
        <f>AA209+AB209</f>
        <v>107458</v>
      </c>
      <c r="AA209" s="43">
        <v>106383</v>
      </c>
      <c r="AB209" s="43">
        <v>1075</v>
      </c>
      <c r="AC209" s="43"/>
      <c r="AD209" s="14">
        <f>V209+Z209</f>
        <v>107458</v>
      </c>
      <c r="AE209" s="77">
        <f>W209+AA209</f>
        <v>106383</v>
      </c>
      <c r="AF209" s="77">
        <f>X209+AB209</f>
        <v>1075</v>
      </c>
      <c r="AG209" s="77">
        <f>Y209+AC209</f>
        <v>0</v>
      </c>
      <c r="AH209" s="14"/>
      <c r="AI209" s="43"/>
      <c r="AJ209" s="43"/>
      <c r="AK209" s="43"/>
      <c r="AL209" s="14">
        <f>AD209+AH209</f>
        <v>107458</v>
      </c>
      <c r="AM209" s="77">
        <f>AE209+AI209</f>
        <v>106383</v>
      </c>
      <c r="AN209" s="77">
        <f>AF209+AJ209</f>
        <v>1075</v>
      </c>
      <c r="AO209" s="77">
        <f>AG209+AK209</f>
        <v>0</v>
      </c>
      <c r="AP209" s="14"/>
      <c r="AQ209" s="43"/>
      <c r="AR209" s="43"/>
      <c r="AS209" s="43"/>
      <c r="AT209" s="14">
        <f>AL209+AP209</f>
        <v>107458</v>
      </c>
      <c r="AU209" s="77">
        <f>AM209+AQ209</f>
        <v>106383</v>
      </c>
      <c r="AV209" s="77">
        <f>AN209+AR209</f>
        <v>1075</v>
      </c>
      <c r="AW209" s="77">
        <f>AO209+AS209</f>
        <v>0</v>
      </c>
      <c r="AX209" s="14"/>
      <c r="AY209" s="43"/>
      <c r="AZ209" s="43"/>
      <c r="BA209" s="43"/>
      <c r="BB209" s="43">
        <f>BC209+BD209</f>
        <v>0</v>
      </c>
      <c r="BC209" s="43"/>
      <c r="BD209" s="43"/>
      <c r="BE209" s="43"/>
      <c r="BF209" s="14">
        <f t="shared" ref="BF209" si="1112">AX209+BB209</f>
        <v>0</v>
      </c>
      <c r="BG209" s="77">
        <f t="shared" ref="BG209" si="1113">AY209+BC209</f>
        <v>0</v>
      </c>
      <c r="BH209" s="77">
        <f t="shared" ref="BH209" si="1114">AZ209+BD209</f>
        <v>0</v>
      </c>
      <c r="BI209" s="77">
        <f t="shared" ref="BI209" si="1115">BA209+BE209</f>
        <v>0</v>
      </c>
      <c r="BJ209" s="43">
        <f>BK209+BL209</f>
        <v>0</v>
      </c>
      <c r="BK209" s="43"/>
      <c r="BL209" s="43"/>
      <c r="BM209" s="43"/>
      <c r="BN209" s="14">
        <f t="shared" ref="BN209" si="1116">BF209+BJ209</f>
        <v>0</v>
      </c>
      <c r="BO209" s="77">
        <f t="shared" ref="BO209" si="1117">BG209+BK209</f>
        <v>0</v>
      </c>
      <c r="BP209" s="77">
        <f t="shared" ref="BP209" si="1118">BH209+BL209</f>
        <v>0</v>
      </c>
      <c r="BQ209" s="77">
        <f t="shared" ref="BQ209" si="1119">BI209+BM209</f>
        <v>0</v>
      </c>
      <c r="BR209" s="14"/>
      <c r="BS209" s="43"/>
      <c r="BT209" s="43"/>
      <c r="BU209" s="43"/>
      <c r="BV209" s="43">
        <f>BW209+BX209</f>
        <v>0</v>
      </c>
      <c r="BW209" s="43"/>
      <c r="BX209" s="43"/>
      <c r="BY209" s="43"/>
      <c r="BZ209" s="14">
        <f t="shared" ref="BZ209" si="1120">BR209+BV209</f>
        <v>0</v>
      </c>
      <c r="CA209" s="77">
        <f t="shared" ref="CA209" si="1121">BS209+BW209</f>
        <v>0</v>
      </c>
      <c r="CB209" s="77">
        <f t="shared" ref="CB209" si="1122">BT209+BX209</f>
        <v>0</v>
      </c>
      <c r="CC209" s="77">
        <f t="shared" ref="CC209" si="1123">BU209+BY209</f>
        <v>0</v>
      </c>
      <c r="CD209" s="43">
        <f>CE209+CF209</f>
        <v>0</v>
      </c>
      <c r="CE209" s="43"/>
      <c r="CF209" s="43"/>
      <c r="CG209" s="43"/>
      <c r="CH209" s="14">
        <f t="shared" ref="CH209" si="1124">BZ209+CD209</f>
        <v>0</v>
      </c>
      <c r="CI209" s="77">
        <f t="shared" ref="CI209" si="1125">CA209+CE209</f>
        <v>0</v>
      </c>
      <c r="CJ209" s="77">
        <f t="shared" ref="CJ209" si="1126">CB209+CF209</f>
        <v>0</v>
      </c>
      <c r="CK209" s="77">
        <f t="shared" ref="CK209" si="1127">CC209+CG209</f>
        <v>0</v>
      </c>
    </row>
    <row r="210" spans="1:89" ht="75" hidden="1" x14ac:dyDescent="0.25">
      <c r="A210" s="116" t="s">
        <v>85</v>
      </c>
      <c r="B210" s="116"/>
      <c r="C210" s="116"/>
      <c r="D210" s="116"/>
      <c r="E210" s="37">
        <v>851</v>
      </c>
      <c r="F210" s="2" t="s">
        <v>56</v>
      </c>
      <c r="G210" s="2" t="s">
        <v>11</v>
      </c>
      <c r="H210" s="3" t="s">
        <v>334</v>
      </c>
      <c r="I210" s="2"/>
      <c r="J210" s="14">
        <f t="shared" ref="J210:M211" si="1128">J211</f>
        <v>0</v>
      </c>
      <c r="K210" s="14">
        <f t="shared" si="1128"/>
        <v>0</v>
      </c>
      <c r="L210" s="14">
        <f t="shared" si="1128"/>
        <v>0</v>
      </c>
      <c r="M210" s="14">
        <f t="shared" si="1128"/>
        <v>0</v>
      </c>
      <c r="N210" s="14">
        <v>0</v>
      </c>
      <c r="O210" s="14">
        <v>0</v>
      </c>
      <c r="P210" s="77"/>
      <c r="Q210" s="77"/>
      <c r="R210" s="14" t="e">
        <f>#REF!-V210</f>
        <v>#REF!</v>
      </c>
      <c r="S210" s="36" t="e">
        <f>#REF!-W210</f>
        <v>#REF!</v>
      </c>
      <c r="T210" s="36" t="e">
        <f>#REF!-X210</f>
        <v>#REF!</v>
      </c>
      <c r="U210" s="36" t="e">
        <f>#REF!-Y210</f>
        <v>#REF!</v>
      </c>
      <c r="V210" s="14">
        <f t="shared" ref="V210:BV211" si="1129">V211</f>
        <v>122400</v>
      </c>
      <c r="W210" s="43">
        <f t="shared" si="1129"/>
        <v>122400</v>
      </c>
      <c r="X210" s="43">
        <f t="shared" si="1129"/>
        <v>0</v>
      </c>
      <c r="Y210" s="43">
        <f t="shared" si="1129"/>
        <v>0</v>
      </c>
      <c r="Z210" s="14">
        <f t="shared" si="1129"/>
        <v>0</v>
      </c>
      <c r="AA210" s="14">
        <f t="shared" si="1129"/>
        <v>0</v>
      </c>
      <c r="AB210" s="14">
        <f t="shared" si="1129"/>
        <v>0</v>
      </c>
      <c r="AC210" s="14">
        <f t="shared" si="1129"/>
        <v>0</v>
      </c>
      <c r="AD210" s="14">
        <f t="shared" si="1129"/>
        <v>122400</v>
      </c>
      <c r="AE210" s="14">
        <f t="shared" si="1129"/>
        <v>122400</v>
      </c>
      <c r="AF210" s="14">
        <f t="shared" si="1129"/>
        <v>0</v>
      </c>
      <c r="AG210" s="14">
        <f t="shared" si="1129"/>
        <v>0</v>
      </c>
      <c r="AH210" s="14">
        <f t="shared" si="1129"/>
        <v>0</v>
      </c>
      <c r="AI210" s="14">
        <f t="shared" si="1129"/>
        <v>0</v>
      </c>
      <c r="AJ210" s="14">
        <f t="shared" si="1129"/>
        <v>0</v>
      </c>
      <c r="AK210" s="14">
        <f t="shared" si="1129"/>
        <v>0</v>
      </c>
      <c r="AL210" s="14">
        <f t="shared" si="1129"/>
        <v>122400</v>
      </c>
      <c r="AM210" s="14">
        <f t="shared" si="1129"/>
        <v>122400</v>
      </c>
      <c r="AN210" s="14">
        <f t="shared" si="1129"/>
        <v>0</v>
      </c>
      <c r="AO210" s="14">
        <f t="shared" si="1129"/>
        <v>0</v>
      </c>
      <c r="AP210" s="14">
        <f t="shared" si="1129"/>
        <v>0</v>
      </c>
      <c r="AQ210" s="14">
        <f t="shared" si="1129"/>
        <v>0</v>
      </c>
      <c r="AR210" s="14">
        <f t="shared" si="1129"/>
        <v>0</v>
      </c>
      <c r="AS210" s="14">
        <f t="shared" si="1129"/>
        <v>0</v>
      </c>
      <c r="AT210" s="14">
        <f t="shared" si="1129"/>
        <v>122400</v>
      </c>
      <c r="AU210" s="14">
        <f t="shared" si="1129"/>
        <v>122400</v>
      </c>
      <c r="AV210" s="14">
        <f t="shared" si="1129"/>
        <v>0</v>
      </c>
      <c r="AW210" s="14">
        <f t="shared" si="1129"/>
        <v>0</v>
      </c>
      <c r="AX210" s="14">
        <f t="shared" si="1129"/>
        <v>122400</v>
      </c>
      <c r="AY210" s="43">
        <f t="shared" si="1129"/>
        <v>122400</v>
      </c>
      <c r="AZ210" s="43">
        <f t="shared" si="1129"/>
        <v>0</v>
      </c>
      <c r="BA210" s="43">
        <f t="shared" si="1129"/>
        <v>0</v>
      </c>
      <c r="BB210" s="14">
        <f t="shared" si="1129"/>
        <v>0</v>
      </c>
      <c r="BC210" s="14">
        <f t="shared" si="1129"/>
        <v>0</v>
      </c>
      <c r="BD210" s="14">
        <f t="shared" si="1129"/>
        <v>0</v>
      </c>
      <c r="BE210" s="14">
        <f t="shared" si="1129"/>
        <v>0</v>
      </c>
      <c r="BF210" s="14">
        <f t="shared" si="1129"/>
        <v>122400</v>
      </c>
      <c r="BG210" s="14">
        <f t="shared" si="1129"/>
        <v>122400</v>
      </c>
      <c r="BH210" s="14">
        <f t="shared" si="1129"/>
        <v>0</v>
      </c>
      <c r="BI210" s="14">
        <f t="shared" si="1129"/>
        <v>0</v>
      </c>
      <c r="BJ210" s="14">
        <f t="shared" si="1129"/>
        <v>0</v>
      </c>
      <c r="BK210" s="14">
        <f t="shared" si="1129"/>
        <v>0</v>
      </c>
      <c r="BL210" s="14">
        <f t="shared" si="1129"/>
        <v>0</v>
      </c>
      <c r="BM210" s="14">
        <f t="shared" si="1129"/>
        <v>0</v>
      </c>
      <c r="BN210" s="14">
        <f t="shared" si="1129"/>
        <v>122400</v>
      </c>
      <c r="BO210" s="14">
        <f t="shared" si="1129"/>
        <v>122400</v>
      </c>
      <c r="BP210" s="14">
        <f t="shared" si="1129"/>
        <v>0</v>
      </c>
      <c r="BQ210" s="14">
        <f t="shared" si="1129"/>
        <v>0</v>
      </c>
      <c r="BR210" s="14">
        <f t="shared" si="1129"/>
        <v>122400</v>
      </c>
      <c r="BS210" s="43">
        <f t="shared" si="1129"/>
        <v>122400</v>
      </c>
      <c r="BT210" s="43">
        <f t="shared" si="1129"/>
        <v>0</v>
      </c>
      <c r="BU210" s="43">
        <f t="shared" si="1129"/>
        <v>0</v>
      </c>
      <c r="BV210" s="14">
        <f t="shared" si="1129"/>
        <v>0</v>
      </c>
      <c r="BW210" s="14">
        <f t="shared" ref="BV210:CK211" si="1130">BW211</f>
        <v>0</v>
      </c>
      <c r="BX210" s="14">
        <f t="shared" si="1130"/>
        <v>0</v>
      </c>
      <c r="BY210" s="14">
        <f t="shared" si="1130"/>
        <v>0</v>
      </c>
      <c r="BZ210" s="14">
        <f t="shared" si="1130"/>
        <v>122400</v>
      </c>
      <c r="CA210" s="14">
        <f t="shared" si="1130"/>
        <v>122400</v>
      </c>
      <c r="CB210" s="14">
        <f t="shared" si="1130"/>
        <v>0</v>
      </c>
      <c r="CC210" s="14">
        <f t="shared" si="1130"/>
        <v>0</v>
      </c>
      <c r="CD210" s="14">
        <f t="shared" si="1130"/>
        <v>0</v>
      </c>
      <c r="CE210" s="14">
        <f t="shared" si="1130"/>
        <v>0</v>
      </c>
      <c r="CF210" s="14">
        <f t="shared" si="1130"/>
        <v>0</v>
      </c>
      <c r="CG210" s="14">
        <f t="shared" si="1130"/>
        <v>0</v>
      </c>
      <c r="CH210" s="14">
        <f t="shared" si="1130"/>
        <v>122400</v>
      </c>
      <c r="CI210" s="14">
        <f t="shared" si="1130"/>
        <v>122400</v>
      </c>
      <c r="CJ210" s="14">
        <f t="shared" si="1130"/>
        <v>0</v>
      </c>
      <c r="CK210" s="14">
        <f t="shared" si="1130"/>
        <v>0</v>
      </c>
    </row>
    <row r="211" spans="1:89" ht="30" hidden="1" x14ac:dyDescent="0.25">
      <c r="A211" s="116" t="s">
        <v>40</v>
      </c>
      <c r="B211" s="116"/>
      <c r="C211" s="116"/>
      <c r="D211" s="116"/>
      <c r="E211" s="37">
        <v>851</v>
      </c>
      <c r="F211" s="2" t="s">
        <v>56</v>
      </c>
      <c r="G211" s="2" t="s">
        <v>11</v>
      </c>
      <c r="H211" s="3" t="s">
        <v>334</v>
      </c>
      <c r="I211" s="2" t="s">
        <v>80</v>
      </c>
      <c r="J211" s="14">
        <f t="shared" si="1128"/>
        <v>0</v>
      </c>
      <c r="K211" s="14">
        <f t="shared" si="1128"/>
        <v>0</v>
      </c>
      <c r="L211" s="14">
        <f t="shared" si="1128"/>
        <v>0</v>
      </c>
      <c r="M211" s="14">
        <f t="shared" si="1128"/>
        <v>0</v>
      </c>
      <c r="N211" s="14">
        <v>0</v>
      </c>
      <c r="O211" s="14">
        <v>0</v>
      </c>
      <c r="P211" s="77"/>
      <c r="Q211" s="77"/>
      <c r="R211" s="14" t="e">
        <f>#REF!-V211</f>
        <v>#REF!</v>
      </c>
      <c r="S211" s="36" t="e">
        <f>#REF!-W211</f>
        <v>#REF!</v>
      </c>
      <c r="T211" s="36" t="e">
        <f>#REF!-X211</f>
        <v>#REF!</v>
      </c>
      <c r="U211" s="36" t="e">
        <f>#REF!-Y211</f>
        <v>#REF!</v>
      </c>
      <c r="V211" s="14">
        <f t="shared" si="1129"/>
        <v>122400</v>
      </c>
      <c r="W211" s="43">
        <f t="shared" si="1129"/>
        <v>122400</v>
      </c>
      <c r="X211" s="43">
        <f t="shared" si="1129"/>
        <v>0</v>
      </c>
      <c r="Y211" s="43">
        <f t="shared" si="1129"/>
        <v>0</v>
      </c>
      <c r="Z211" s="14">
        <f t="shared" si="1129"/>
        <v>0</v>
      </c>
      <c r="AA211" s="14">
        <f t="shared" si="1129"/>
        <v>0</v>
      </c>
      <c r="AB211" s="14">
        <f t="shared" si="1129"/>
        <v>0</v>
      </c>
      <c r="AC211" s="14">
        <f t="shared" si="1129"/>
        <v>0</v>
      </c>
      <c r="AD211" s="14">
        <f t="shared" si="1129"/>
        <v>122400</v>
      </c>
      <c r="AE211" s="14">
        <f t="shared" si="1129"/>
        <v>122400</v>
      </c>
      <c r="AF211" s="14">
        <f t="shared" si="1129"/>
        <v>0</v>
      </c>
      <c r="AG211" s="14">
        <f t="shared" si="1129"/>
        <v>0</v>
      </c>
      <c r="AH211" s="14">
        <f t="shared" si="1129"/>
        <v>0</v>
      </c>
      <c r="AI211" s="14">
        <f t="shared" si="1129"/>
        <v>0</v>
      </c>
      <c r="AJ211" s="14">
        <f t="shared" si="1129"/>
        <v>0</v>
      </c>
      <c r="AK211" s="14">
        <f t="shared" si="1129"/>
        <v>0</v>
      </c>
      <c r="AL211" s="14">
        <f t="shared" si="1129"/>
        <v>122400</v>
      </c>
      <c r="AM211" s="14">
        <f t="shared" si="1129"/>
        <v>122400</v>
      </c>
      <c r="AN211" s="14">
        <f t="shared" si="1129"/>
        <v>0</v>
      </c>
      <c r="AO211" s="14">
        <f t="shared" si="1129"/>
        <v>0</v>
      </c>
      <c r="AP211" s="14">
        <f t="shared" si="1129"/>
        <v>0</v>
      </c>
      <c r="AQ211" s="14">
        <f t="shared" si="1129"/>
        <v>0</v>
      </c>
      <c r="AR211" s="14">
        <f t="shared" si="1129"/>
        <v>0</v>
      </c>
      <c r="AS211" s="14">
        <f t="shared" si="1129"/>
        <v>0</v>
      </c>
      <c r="AT211" s="14">
        <f t="shared" si="1129"/>
        <v>122400</v>
      </c>
      <c r="AU211" s="14">
        <f t="shared" si="1129"/>
        <v>122400</v>
      </c>
      <c r="AV211" s="14">
        <f t="shared" si="1129"/>
        <v>0</v>
      </c>
      <c r="AW211" s="14">
        <f t="shared" si="1129"/>
        <v>0</v>
      </c>
      <c r="AX211" s="14">
        <f t="shared" si="1129"/>
        <v>122400</v>
      </c>
      <c r="AY211" s="43">
        <f t="shared" si="1129"/>
        <v>122400</v>
      </c>
      <c r="AZ211" s="43">
        <f t="shared" si="1129"/>
        <v>0</v>
      </c>
      <c r="BA211" s="43">
        <f t="shared" si="1129"/>
        <v>0</v>
      </c>
      <c r="BB211" s="14">
        <f t="shared" si="1129"/>
        <v>0</v>
      </c>
      <c r="BC211" s="14">
        <f t="shared" si="1129"/>
        <v>0</v>
      </c>
      <c r="BD211" s="14">
        <f t="shared" si="1129"/>
        <v>0</v>
      </c>
      <c r="BE211" s="14">
        <f t="shared" si="1129"/>
        <v>0</v>
      </c>
      <c r="BF211" s="14">
        <f t="shared" si="1129"/>
        <v>122400</v>
      </c>
      <c r="BG211" s="14">
        <f t="shared" si="1129"/>
        <v>122400</v>
      </c>
      <c r="BH211" s="14">
        <f t="shared" si="1129"/>
        <v>0</v>
      </c>
      <c r="BI211" s="14">
        <f t="shared" si="1129"/>
        <v>0</v>
      </c>
      <c r="BJ211" s="14">
        <f t="shared" si="1129"/>
        <v>0</v>
      </c>
      <c r="BK211" s="14">
        <f t="shared" si="1129"/>
        <v>0</v>
      </c>
      <c r="BL211" s="14">
        <f t="shared" si="1129"/>
        <v>0</v>
      </c>
      <c r="BM211" s="14">
        <f t="shared" si="1129"/>
        <v>0</v>
      </c>
      <c r="BN211" s="14">
        <f t="shared" si="1129"/>
        <v>122400</v>
      </c>
      <c r="BO211" s="14">
        <f t="shared" si="1129"/>
        <v>122400</v>
      </c>
      <c r="BP211" s="14">
        <f t="shared" si="1129"/>
        <v>0</v>
      </c>
      <c r="BQ211" s="14">
        <f t="shared" si="1129"/>
        <v>0</v>
      </c>
      <c r="BR211" s="14">
        <f t="shared" si="1129"/>
        <v>122400</v>
      </c>
      <c r="BS211" s="43">
        <f t="shared" si="1129"/>
        <v>122400</v>
      </c>
      <c r="BT211" s="43">
        <f t="shared" si="1129"/>
        <v>0</v>
      </c>
      <c r="BU211" s="43">
        <f t="shared" si="1129"/>
        <v>0</v>
      </c>
      <c r="BV211" s="14">
        <f t="shared" si="1130"/>
        <v>0</v>
      </c>
      <c r="BW211" s="14">
        <f t="shared" si="1130"/>
        <v>0</v>
      </c>
      <c r="BX211" s="14">
        <f t="shared" si="1130"/>
        <v>0</v>
      </c>
      <c r="BY211" s="14">
        <f t="shared" si="1130"/>
        <v>0</v>
      </c>
      <c r="BZ211" s="14">
        <f t="shared" si="1130"/>
        <v>122400</v>
      </c>
      <c r="CA211" s="14">
        <f t="shared" si="1130"/>
        <v>122400</v>
      </c>
      <c r="CB211" s="14">
        <f t="shared" si="1130"/>
        <v>0</v>
      </c>
      <c r="CC211" s="14">
        <f t="shared" si="1130"/>
        <v>0</v>
      </c>
      <c r="CD211" s="14">
        <f t="shared" si="1130"/>
        <v>0</v>
      </c>
      <c r="CE211" s="14">
        <f t="shared" si="1130"/>
        <v>0</v>
      </c>
      <c r="CF211" s="14">
        <f t="shared" si="1130"/>
        <v>0</v>
      </c>
      <c r="CG211" s="14">
        <f t="shared" si="1130"/>
        <v>0</v>
      </c>
      <c r="CH211" s="14">
        <f t="shared" si="1130"/>
        <v>122400</v>
      </c>
      <c r="CI211" s="14">
        <f t="shared" si="1130"/>
        <v>122400</v>
      </c>
      <c r="CJ211" s="14">
        <f t="shared" si="1130"/>
        <v>0</v>
      </c>
      <c r="CK211" s="14">
        <f t="shared" si="1130"/>
        <v>0</v>
      </c>
    </row>
    <row r="212" spans="1:89" hidden="1" x14ac:dyDescent="0.25">
      <c r="A212" s="116" t="s">
        <v>81</v>
      </c>
      <c r="B212" s="116"/>
      <c r="C212" s="116"/>
      <c r="D212" s="116"/>
      <c r="E212" s="37">
        <v>851</v>
      </c>
      <c r="F212" s="2" t="s">
        <v>56</v>
      </c>
      <c r="G212" s="2" t="s">
        <v>11</v>
      </c>
      <c r="H212" s="3" t="s">
        <v>334</v>
      </c>
      <c r="I212" s="2" t="s">
        <v>82</v>
      </c>
      <c r="J212" s="43"/>
      <c r="K212" s="43"/>
      <c r="L212" s="43"/>
      <c r="M212" s="43"/>
      <c r="N212" s="14">
        <v>0</v>
      </c>
      <c r="O212" s="14">
        <v>0</v>
      </c>
      <c r="P212" s="77"/>
      <c r="Q212" s="77"/>
      <c r="R212" s="14" t="e">
        <f>#REF!-V212</f>
        <v>#REF!</v>
      </c>
      <c r="S212" s="36" t="e">
        <f>#REF!-W212</f>
        <v>#REF!</v>
      </c>
      <c r="T212" s="36" t="e">
        <f>#REF!-X212</f>
        <v>#REF!</v>
      </c>
      <c r="U212" s="36" t="e">
        <f>#REF!-Y212</f>
        <v>#REF!</v>
      </c>
      <c r="V212" s="14">
        <v>122400</v>
      </c>
      <c r="W212" s="43">
        <f>V212</f>
        <v>122400</v>
      </c>
      <c r="X212" s="43"/>
      <c r="Y212" s="43"/>
      <c r="Z212" s="14"/>
      <c r="AA212" s="43">
        <f>Z212</f>
        <v>0</v>
      </c>
      <c r="AB212" s="43"/>
      <c r="AC212" s="43"/>
      <c r="AD212" s="14">
        <f>V212+Z212</f>
        <v>122400</v>
      </c>
      <c r="AE212" s="77">
        <f>W212+AA212</f>
        <v>122400</v>
      </c>
      <c r="AF212" s="77">
        <f>X212+AB212</f>
        <v>0</v>
      </c>
      <c r="AG212" s="77">
        <f>Y212+AC212</f>
        <v>0</v>
      </c>
      <c r="AH212" s="14"/>
      <c r="AI212" s="43">
        <f>AH212</f>
        <v>0</v>
      </c>
      <c r="AJ212" s="43"/>
      <c r="AK212" s="43"/>
      <c r="AL212" s="14">
        <f>AD212+AH212</f>
        <v>122400</v>
      </c>
      <c r="AM212" s="77">
        <f>AE212+AI212</f>
        <v>122400</v>
      </c>
      <c r="AN212" s="77">
        <f>AF212+AJ212</f>
        <v>0</v>
      </c>
      <c r="AO212" s="77">
        <f>AG212+AK212</f>
        <v>0</v>
      </c>
      <c r="AP212" s="14"/>
      <c r="AQ212" s="43">
        <f>AP212</f>
        <v>0</v>
      </c>
      <c r="AR212" s="43"/>
      <c r="AS212" s="43"/>
      <c r="AT212" s="14">
        <f>AL212+AP212</f>
        <v>122400</v>
      </c>
      <c r="AU212" s="77">
        <f>AM212+AQ212</f>
        <v>122400</v>
      </c>
      <c r="AV212" s="77">
        <f>AN212+AR212</f>
        <v>0</v>
      </c>
      <c r="AW212" s="77">
        <f>AO212+AS212</f>
        <v>0</v>
      </c>
      <c r="AX212" s="14">
        <v>122400</v>
      </c>
      <c r="AY212" s="43">
        <f>AX212</f>
        <v>122400</v>
      </c>
      <c r="AZ212" s="43"/>
      <c r="BA212" s="43"/>
      <c r="BB212" s="43"/>
      <c r="BC212" s="43">
        <f>BB212</f>
        <v>0</v>
      </c>
      <c r="BD212" s="43"/>
      <c r="BE212" s="43"/>
      <c r="BF212" s="14">
        <f t="shared" ref="BF212" si="1131">AX212+BB212</f>
        <v>122400</v>
      </c>
      <c r="BG212" s="77">
        <f t="shared" ref="BG212" si="1132">AY212+BC212</f>
        <v>122400</v>
      </c>
      <c r="BH212" s="77">
        <f t="shared" ref="BH212" si="1133">AZ212+BD212</f>
        <v>0</v>
      </c>
      <c r="BI212" s="77">
        <f t="shared" ref="BI212" si="1134">BA212+BE212</f>
        <v>0</v>
      </c>
      <c r="BJ212" s="43"/>
      <c r="BK212" s="43">
        <f>BJ212</f>
        <v>0</v>
      </c>
      <c r="BL212" s="43"/>
      <c r="BM212" s="43"/>
      <c r="BN212" s="14">
        <f t="shared" ref="BN212" si="1135">BF212+BJ212</f>
        <v>122400</v>
      </c>
      <c r="BO212" s="77">
        <f t="shared" ref="BO212" si="1136">BG212+BK212</f>
        <v>122400</v>
      </c>
      <c r="BP212" s="77">
        <f t="shared" ref="BP212" si="1137">BH212+BL212</f>
        <v>0</v>
      </c>
      <c r="BQ212" s="77">
        <f t="shared" ref="BQ212" si="1138">BI212+BM212</f>
        <v>0</v>
      </c>
      <c r="BR212" s="14">
        <v>122400</v>
      </c>
      <c r="BS212" s="43">
        <f>BR212</f>
        <v>122400</v>
      </c>
      <c r="BT212" s="43"/>
      <c r="BU212" s="43"/>
      <c r="BV212" s="43"/>
      <c r="BW212" s="43">
        <f>BV212</f>
        <v>0</v>
      </c>
      <c r="BX212" s="43"/>
      <c r="BY212" s="43"/>
      <c r="BZ212" s="14">
        <f t="shared" ref="BZ212" si="1139">BR212+BV212</f>
        <v>122400</v>
      </c>
      <c r="CA212" s="77">
        <f t="shared" ref="CA212" si="1140">BS212+BW212</f>
        <v>122400</v>
      </c>
      <c r="CB212" s="77">
        <f t="shared" ref="CB212" si="1141">BT212+BX212</f>
        <v>0</v>
      </c>
      <c r="CC212" s="77">
        <f t="shared" ref="CC212" si="1142">BU212+BY212</f>
        <v>0</v>
      </c>
      <c r="CD212" s="43"/>
      <c r="CE212" s="43">
        <f>CD212</f>
        <v>0</v>
      </c>
      <c r="CF212" s="43"/>
      <c r="CG212" s="43"/>
      <c r="CH212" s="14">
        <f t="shared" ref="CH212" si="1143">BZ212+CD212</f>
        <v>122400</v>
      </c>
      <c r="CI212" s="77">
        <f t="shared" ref="CI212" si="1144">CA212+CE212</f>
        <v>122400</v>
      </c>
      <c r="CJ212" s="77">
        <f t="shared" ref="CJ212" si="1145">CB212+CF212</f>
        <v>0</v>
      </c>
      <c r="CK212" s="77">
        <f t="shared" ref="CK212" si="1146">CC212+CG212</f>
        <v>0</v>
      </c>
    </row>
    <row r="213" spans="1:89" x14ac:dyDescent="0.25">
      <c r="A213" s="116" t="s">
        <v>79</v>
      </c>
      <c r="B213" s="116"/>
      <c r="C213" s="116"/>
      <c r="D213" s="116"/>
      <c r="E213" s="37">
        <v>851</v>
      </c>
      <c r="F213" s="2" t="s">
        <v>56</v>
      </c>
      <c r="G213" s="2" t="s">
        <v>11</v>
      </c>
      <c r="H213" s="3" t="s">
        <v>335</v>
      </c>
      <c r="I213" s="2"/>
      <c r="J213" s="14">
        <f t="shared" ref="J213:M214" si="1147">J214</f>
        <v>889600</v>
      </c>
      <c r="K213" s="14">
        <f t="shared" si="1147"/>
        <v>0</v>
      </c>
      <c r="L213" s="14">
        <f t="shared" si="1147"/>
        <v>889600</v>
      </c>
      <c r="M213" s="14">
        <f t="shared" si="1147"/>
        <v>0</v>
      </c>
      <c r="N213" s="14">
        <v>0</v>
      </c>
      <c r="O213" s="14">
        <v>0</v>
      </c>
      <c r="P213" s="14"/>
      <c r="Q213" s="14"/>
      <c r="R213" s="14" t="e">
        <f>#REF!-V213</f>
        <v>#REF!</v>
      </c>
      <c r="S213" s="36" t="e">
        <f>#REF!-W213</f>
        <v>#REF!</v>
      </c>
      <c r="T213" s="36" t="e">
        <f>#REF!-X213</f>
        <v>#REF!</v>
      </c>
      <c r="U213" s="36" t="e">
        <f>#REF!-Y213</f>
        <v>#REF!</v>
      </c>
      <c r="V213" s="14">
        <f t="shared" ref="V213:BV214" si="1148">V214</f>
        <v>9014800</v>
      </c>
      <c r="W213" s="43">
        <f t="shared" si="1148"/>
        <v>0</v>
      </c>
      <c r="X213" s="43">
        <f t="shared" si="1148"/>
        <v>9014800</v>
      </c>
      <c r="Y213" s="43">
        <f t="shared" si="1148"/>
        <v>0</v>
      </c>
      <c r="Z213" s="14">
        <f t="shared" si="1148"/>
        <v>276249</v>
      </c>
      <c r="AA213" s="14">
        <f t="shared" si="1148"/>
        <v>0</v>
      </c>
      <c r="AB213" s="14">
        <f t="shared" si="1148"/>
        <v>276249</v>
      </c>
      <c r="AC213" s="14">
        <f t="shared" si="1148"/>
        <v>0</v>
      </c>
      <c r="AD213" s="14">
        <f t="shared" si="1148"/>
        <v>9291049</v>
      </c>
      <c r="AE213" s="14">
        <f t="shared" si="1148"/>
        <v>0</v>
      </c>
      <c r="AF213" s="14">
        <f t="shared" si="1148"/>
        <v>9291049</v>
      </c>
      <c r="AG213" s="14">
        <f t="shared" si="1148"/>
        <v>0</v>
      </c>
      <c r="AH213" s="14">
        <f t="shared" si="1148"/>
        <v>0</v>
      </c>
      <c r="AI213" s="14">
        <f t="shared" si="1148"/>
        <v>0</v>
      </c>
      <c r="AJ213" s="14">
        <f t="shared" si="1148"/>
        <v>0</v>
      </c>
      <c r="AK213" s="14">
        <f t="shared" si="1148"/>
        <v>0</v>
      </c>
      <c r="AL213" s="14">
        <f t="shared" si="1148"/>
        <v>9291049</v>
      </c>
      <c r="AM213" s="14">
        <f t="shared" si="1148"/>
        <v>0</v>
      </c>
      <c r="AN213" s="14">
        <f t="shared" si="1148"/>
        <v>9291049</v>
      </c>
      <c r="AO213" s="14">
        <f t="shared" si="1148"/>
        <v>0</v>
      </c>
      <c r="AP213" s="14">
        <f t="shared" si="1148"/>
        <v>0</v>
      </c>
      <c r="AQ213" s="14">
        <f t="shared" si="1148"/>
        <v>0</v>
      </c>
      <c r="AR213" s="14">
        <f t="shared" si="1148"/>
        <v>0</v>
      </c>
      <c r="AS213" s="14">
        <f t="shared" si="1148"/>
        <v>0</v>
      </c>
      <c r="AT213" s="14">
        <f t="shared" si="1148"/>
        <v>9291049</v>
      </c>
      <c r="AU213" s="14">
        <f t="shared" si="1148"/>
        <v>0</v>
      </c>
      <c r="AV213" s="14">
        <f t="shared" si="1148"/>
        <v>9291049</v>
      </c>
      <c r="AW213" s="14">
        <f t="shared" si="1148"/>
        <v>0</v>
      </c>
      <c r="AX213" s="14">
        <f t="shared" si="1148"/>
        <v>8184000</v>
      </c>
      <c r="AY213" s="43">
        <f t="shared" si="1148"/>
        <v>0</v>
      </c>
      <c r="AZ213" s="43">
        <f t="shared" si="1148"/>
        <v>8184000</v>
      </c>
      <c r="BA213" s="43">
        <f t="shared" si="1148"/>
        <v>0</v>
      </c>
      <c r="BB213" s="14">
        <f t="shared" si="1148"/>
        <v>0</v>
      </c>
      <c r="BC213" s="14">
        <f t="shared" si="1148"/>
        <v>0</v>
      </c>
      <c r="BD213" s="14">
        <f t="shared" si="1148"/>
        <v>0</v>
      </c>
      <c r="BE213" s="14">
        <f t="shared" si="1148"/>
        <v>0</v>
      </c>
      <c r="BF213" s="14">
        <f t="shared" si="1148"/>
        <v>8184000</v>
      </c>
      <c r="BG213" s="14">
        <f t="shared" si="1148"/>
        <v>0</v>
      </c>
      <c r="BH213" s="14">
        <f t="shared" si="1148"/>
        <v>8184000</v>
      </c>
      <c r="BI213" s="14">
        <f t="shared" si="1148"/>
        <v>0</v>
      </c>
      <c r="BJ213" s="14">
        <f t="shared" si="1148"/>
        <v>0</v>
      </c>
      <c r="BK213" s="14">
        <f t="shared" si="1148"/>
        <v>0</v>
      </c>
      <c r="BL213" s="14">
        <f t="shared" si="1148"/>
        <v>0</v>
      </c>
      <c r="BM213" s="14">
        <f t="shared" si="1148"/>
        <v>0</v>
      </c>
      <c r="BN213" s="14">
        <f t="shared" si="1148"/>
        <v>8184000</v>
      </c>
      <c r="BO213" s="14">
        <f t="shared" si="1148"/>
        <v>0</v>
      </c>
      <c r="BP213" s="14">
        <f t="shared" si="1148"/>
        <v>8184000</v>
      </c>
      <c r="BQ213" s="14">
        <f t="shared" si="1148"/>
        <v>0</v>
      </c>
      <c r="BR213" s="14">
        <f t="shared" si="1148"/>
        <v>8184000</v>
      </c>
      <c r="BS213" s="43">
        <f t="shared" si="1148"/>
        <v>0</v>
      </c>
      <c r="BT213" s="43">
        <f t="shared" si="1148"/>
        <v>8184000</v>
      </c>
      <c r="BU213" s="43">
        <f t="shared" si="1148"/>
        <v>0</v>
      </c>
      <c r="BV213" s="14">
        <f t="shared" si="1148"/>
        <v>0</v>
      </c>
      <c r="BW213" s="14">
        <f t="shared" ref="BV213:CK214" si="1149">BW214</f>
        <v>0</v>
      </c>
      <c r="BX213" s="14">
        <f t="shared" si="1149"/>
        <v>0</v>
      </c>
      <c r="BY213" s="14">
        <f t="shared" si="1149"/>
        <v>0</v>
      </c>
      <c r="BZ213" s="14">
        <f t="shared" si="1149"/>
        <v>8184000</v>
      </c>
      <c r="CA213" s="14">
        <f t="shared" si="1149"/>
        <v>0</v>
      </c>
      <c r="CB213" s="14">
        <f t="shared" si="1149"/>
        <v>8184000</v>
      </c>
      <c r="CC213" s="14">
        <f t="shared" si="1149"/>
        <v>0</v>
      </c>
      <c r="CD213" s="14">
        <f t="shared" si="1149"/>
        <v>0</v>
      </c>
      <c r="CE213" s="14">
        <f t="shared" si="1149"/>
        <v>0</v>
      </c>
      <c r="CF213" s="14">
        <f t="shared" si="1149"/>
        <v>0</v>
      </c>
      <c r="CG213" s="14">
        <f t="shared" si="1149"/>
        <v>0</v>
      </c>
      <c r="CH213" s="14">
        <f t="shared" si="1149"/>
        <v>8184000</v>
      </c>
      <c r="CI213" s="14">
        <f t="shared" si="1149"/>
        <v>0</v>
      </c>
      <c r="CJ213" s="14">
        <f t="shared" si="1149"/>
        <v>8184000</v>
      </c>
      <c r="CK213" s="14">
        <f t="shared" si="1149"/>
        <v>0</v>
      </c>
    </row>
    <row r="214" spans="1:89" ht="30" x14ac:dyDescent="0.25">
      <c r="A214" s="116" t="s">
        <v>40</v>
      </c>
      <c r="B214" s="116"/>
      <c r="C214" s="116"/>
      <c r="D214" s="116"/>
      <c r="E214" s="37">
        <v>851</v>
      </c>
      <c r="F214" s="2" t="s">
        <v>56</v>
      </c>
      <c r="G214" s="2" t="s">
        <v>11</v>
      </c>
      <c r="H214" s="3" t="s">
        <v>335</v>
      </c>
      <c r="I214" s="2" t="s">
        <v>80</v>
      </c>
      <c r="J214" s="14">
        <f t="shared" si="1147"/>
        <v>889600</v>
      </c>
      <c r="K214" s="14">
        <f t="shared" si="1147"/>
        <v>0</v>
      </c>
      <c r="L214" s="14">
        <f t="shared" si="1147"/>
        <v>889600</v>
      </c>
      <c r="M214" s="14">
        <f t="shared" si="1147"/>
        <v>0</v>
      </c>
      <c r="N214" s="14">
        <v>0</v>
      </c>
      <c r="O214" s="14">
        <v>0</v>
      </c>
      <c r="P214" s="14"/>
      <c r="Q214" s="14"/>
      <c r="R214" s="14" t="e">
        <f>#REF!-V214</f>
        <v>#REF!</v>
      </c>
      <c r="S214" s="36" t="e">
        <f>#REF!-W214</f>
        <v>#REF!</v>
      </c>
      <c r="T214" s="36" t="e">
        <f>#REF!-X214</f>
        <v>#REF!</v>
      </c>
      <c r="U214" s="36" t="e">
        <f>#REF!-Y214</f>
        <v>#REF!</v>
      </c>
      <c r="V214" s="14">
        <f t="shared" si="1148"/>
        <v>9014800</v>
      </c>
      <c r="W214" s="43">
        <f t="shared" si="1148"/>
        <v>0</v>
      </c>
      <c r="X214" s="43">
        <f t="shared" si="1148"/>
        <v>9014800</v>
      </c>
      <c r="Y214" s="43">
        <f t="shared" si="1148"/>
        <v>0</v>
      </c>
      <c r="Z214" s="14">
        <f t="shared" si="1148"/>
        <v>276249</v>
      </c>
      <c r="AA214" s="14">
        <f t="shared" si="1148"/>
        <v>0</v>
      </c>
      <c r="AB214" s="14">
        <f t="shared" si="1148"/>
        <v>276249</v>
      </c>
      <c r="AC214" s="14">
        <f t="shared" si="1148"/>
        <v>0</v>
      </c>
      <c r="AD214" s="14">
        <f t="shared" si="1148"/>
        <v>9291049</v>
      </c>
      <c r="AE214" s="14">
        <f t="shared" si="1148"/>
        <v>0</v>
      </c>
      <c r="AF214" s="14">
        <f t="shared" si="1148"/>
        <v>9291049</v>
      </c>
      <c r="AG214" s="14">
        <f t="shared" si="1148"/>
        <v>0</v>
      </c>
      <c r="AH214" s="14">
        <f t="shared" si="1148"/>
        <v>0</v>
      </c>
      <c r="AI214" s="14">
        <f t="shared" si="1148"/>
        <v>0</v>
      </c>
      <c r="AJ214" s="14">
        <f t="shared" si="1148"/>
        <v>0</v>
      </c>
      <c r="AK214" s="14">
        <f t="shared" si="1148"/>
        <v>0</v>
      </c>
      <c r="AL214" s="14">
        <f t="shared" si="1148"/>
        <v>9291049</v>
      </c>
      <c r="AM214" s="14">
        <f t="shared" si="1148"/>
        <v>0</v>
      </c>
      <c r="AN214" s="14">
        <f t="shared" si="1148"/>
        <v>9291049</v>
      </c>
      <c r="AO214" s="14">
        <f t="shared" si="1148"/>
        <v>0</v>
      </c>
      <c r="AP214" s="14">
        <f t="shared" si="1148"/>
        <v>0</v>
      </c>
      <c r="AQ214" s="14">
        <f t="shared" si="1148"/>
        <v>0</v>
      </c>
      <c r="AR214" s="14">
        <f t="shared" si="1148"/>
        <v>0</v>
      </c>
      <c r="AS214" s="14">
        <f t="shared" si="1148"/>
        <v>0</v>
      </c>
      <c r="AT214" s="14">
        <f t="shared" si="1148"/>
        <v>9291049</v>
      </c>
      <c r="AU214" s="14">
        <f t="shared" si="1148"/>
        <v>0</v>
      </c>
      <c r="AV214" s="14">
        <f t="shared" si="1148"/>
        <v>9291049</v>
      </c>
      <c r="AW214" s="14">
        <f t="shared" si="1148"/>
        <v>0</v>
      </c>
      <c r="AX214" s="14">
        <f t="shared" si="1148"/>
        <v>8184000</v>
      </c>
      <c r="AY214" s="43">
        <f t="shared" si="1148"/>
        <v>0</v>
      </c>
      <c r="AZ214" s="43">
        <f t="shared" si="1148"/>
        <v>8184000</v>
      </c>
      <c r="BA214" s="43">
        <f t="shared" si="1148"/>
        <v>0</v>
      </c>
      <c r="BB214" s="14">
        <f t="shared" si="1148"/>
        <v>0</v>
      </c>
      <c r="BC214" s="14">
        <f t="shared" si="1148"/>
        <v>0</v>
      </c>
      <c r="BD214" s="14">
        <f t="shared" si="1148"/>
        <v>0</v>
      </c>
      <c r="BE214" s="14">
        <f t="shared" si="1148"/>
        <v>0</v>
      </c>
      <c r="BF214" s="14">
        <f t="shared" si="1148"/>
        <v>8184000</v>
      </c>
      <c r="BG214" s="14">
        <f t="shared" si="1148"/>
        <v>0</v>
      </c>
      <c r="BH214" s="14">
        <f t="shared" si="1148"/>
        <v>8184000</v>
      </c>
      <c r="BI214" s="14">
        <f t="shared" si="1148"/>
        <v>0</v>
      </c>
      <c r="BJ214" s="14">
        <f t="shared" si="1148"/>
        <v>0</v>
      </c>
      <c r="BK214" s="14">
        <f t="shared" si="1148"/>
        <v>0</v>
      </c>
      <c r="BL214" s="14">
        <f t="shared" si="1148"/>
        <v>0</v>
      </c>
      <c r="BM214" s="14">
        <f t="shared" si="1148"/>
        <v>0</v>
      </c>
      <c r="BN214" s="14">
        <f t="shared" si="1148"/>
        <v>8184000</v>
      </c>
      <c r="BO214" s="14">
        <f t="shared" si="1148"/>
        <v>0</v>
      </c>
      <c r="BP214" s="14">
        <f t="shared" si="1148"/>
        <v>8184000</v>
      </c>
      <c r="BQ214" s="14">
        <f t="shared" si="1148"/>
        <v>0</v>
      </c>
      <c r="BR214" s="14">
        <f t="shared" si="1148"/>
        <v>8184000</v>
      </c>
      <c r="BS214" s="43">
        <f t="shared" si="1148"/>
        <v>0</v>
      </c>
      <c r="BT214" s="43">
        <f t="shared" si="1148"/>
        <v>8184000</v>
      </c>
      <c r="BU214" s="43">
        <f t="shared" si="1148"/>
        <v>0</v>
      </c>
      <c r="BV214" s="14">
        <f t="shared" si="1149"/>
        <v>0</v>
      </c>
      <c r="BW214" s="14">
        <f t="shared" si="1149"/>
        <v>0</v>
      </c>
      <c r="BX214" s="14">
        <f t="shared" si="1149"/>
        <v>0</v>
      </c>
      <c r="BY214" s="14">
        <f t="shared" si="1149"/>
        <v>0</v>
      </c>
      <c r="BZ214" s="14">
        <f t="shared" si="1149"/>
        <v>8184000</v>
      </c>
      <c r="CA214" s="14">
        <f t="shared" si="1149"/>
        <v>0</v>
      </c>
      <c r="CB214" s="14">
        <f t="shared" si="1149"/>
        <v>8184000</v>
      </c>
      <c r="CC214" s="14">
        <f t="shared" si="1149"/>
        <v>0</v>
      </c>
      <c r="CD214" s="14">
        <f t="shared" si="1149"/>
        <v>0</v>
      </c>
      <c r="CE214" s="14">
        <f t="shared" si="1149"/>
        <v>0</v>
      </c>
      <c r="CF214" s="14">
        <f t="shared" si="1149"/>
        <v>0</v>
      </c>
      <c r="CG214" s="14">
        <f t="shared" si="1149"/>
        <v>0</v>
      </c>
      <c r="CH214" s="14">
        <f t="shared" si="1149"/>
        <v>8184000</v>
      </c>
      <c r="CI214" s="14">
        <f t="shared" si="1149"/>
        <v>0</v>
      </c>
      <c r="CJ214" s="14">
        <f t="shared" si="1149"/>
        <v>8184000</v>
      </c>
      <c r="CK214" s="14">
        <f t="shared" si="1149"/>
        <v>0</v>
      </c>
    </row>
    <row r="215" spans="1:89" x14ac:dyDescent="0.25">
      <c r="A215" s="116" t="s">
        <v>81</v>
      </c>
      <c r="B215" s="116"/>
      <c r="C215" s="116"/>
      <c r="D215" s="116"/>
      <c r="E215" s="37">
        <v>851</v>
      </c>
      <c r="F215" s="2" t="s">
        <v>56</v>
      </c>
      <c r="G215" s="2" t="s">
        <v>11</v>
      </c>
      <c r="H215" s="3" t="s">
        <v>335</v>
      </c>
      <c r="I215" s="2" t="s">
        <v>82</v>
      </c>
      <c r="J215" s="43">
        <v>889600</v>
      </c>
      <c r="K215" s="43"/>
      <c r="L215" s="43">
        <f>J215</f>
        <v>889600</v>
      </c>
      <c r="M215" s="43"/>
      <c r="N215" s="14">
        <v>0</v>
      </c>
      <c r="O215" s="14">
        <v>0</v>
      </c>
      <c r="P215" s="77"/>
      <c r="Q215" s="77"/>
      <c r="R215" s="14" t="e">
        <f>#REF!-V215</f>
        <v>#REF!</v>
      </c>
      <c r="S215" s="36" t="e">
        <f>#REF!-W215</f>
        <v>#REF!</v>
      </c>
      <c r="T215" s="36" t="e">
        <f>#REF!-X215</f>
        <v>#REF!</v>
      </c>
      <c r="U215" s="36" t="e">
        <f>#REF!-Y215</f>
        <v>#REF!</v>
      </c>
      <c r="V215" s="14">
        <v>9014800</v>
      </c>
      <c r="W215" s="43"/>
      <c r="X215" s="43">
        <f>V215</f>
        <v>9014800</v>
      </c>
      <c r="Y215" s="43"/>
      <c r="Z215" s="14">
        <f>40000+236249</f>
        <v>276249</v>
      </c>
      <c r="AA215" s="43"/>
      <c r="AB215" s="43">
        <f>Z215</f>
        <v>276249</v>
      </c>
      <c r="AC215" s="43"/>
      <c r="AD215" s="14">
        <f>V215+Z215</f>
        <v>9291049</v>
      </c>
      <c r="AE215" s="77">
        <f>W215+AA215</f>
        <v>0</v>
      </c>
      <c r="AF215" s="77">
        <f>X215+AB215</f>
        <v>9291049</v>
      </c>
      <c r="AG215" s="77">
        <f>Y215+AC215</f>
        <v>0</v>
      </c>
      <c r="AH215" s="14"/>
      <c r="AI215" s="43"/>
      <c r="AJ215" s="43">
        <f>AH215</f>
        <v>0</v>
      </c>
      <c r="AK215" s="43"/>
      <c r="AL215" s="14">
        <f>AD215+AH215</f>
        <v>9291049</v>
      </c>
      <c r="AM215" s="77">
        <f>AE215+AI215</f>
        <v>0</v>
      </c>
      <c r="AN215" s="77">
        <f>AF215+AJ215</f>
        <v>9291049</v>
      </c>
      <c r="AO215" s="77">
        <f>AG215+AK215</f>
        <v>0</v>
      </c>
      <c r="AP215" s="14"/>
      <c r="AQ215" s="43"/>
      <c r="AR215" s="43">
        <f>AP215</f>
        <v>0</v>
      </c>
      <c r="AS215" s="43"/>
      <c r="AT215" s="14">
        <f>AL215+AP215</f>
        <v>9291049</v>
      </c>
      <c r="AU215" s="77">
        <f>AM215+AQ215</f>
        <v>0</v>
      </c>
      <c r="AV215" s="77">
        <f>AN215+AR215</f>
        <v>9291049</v>
      </c>
      <c r="AW215" s="77">
        <f>AO215+AS215</f>
        <v>0</v>
      </c>
      <c r="AX215" s="14">
        <v>8184000</v>
      </c>
      <c r="AY215" s="43"/>
      <c r="AZ215" s="43">
        <f>AX215</f>
        <v>8184000</v>
      </c>
      <c r="BA215" s="43"/>
      <c r="BB215" s="43"/>
      <c r="BC215" s="43"/>
      <c r="BD215" s="43">
        <f>BB215</f>
        <v>0</v>
      </c>
      <c r="BE215" s="43"/>
      <c r="BF215" s="14">
        <f t="shared" ref="BF215" si="1150">AX215+BB215</f>
        <v>8184000</v>
      </c>
      <c r="BG215" s="77">
        <f t="shared" ref="BG215" si="1151">AY215+BC215</f>
        <v>0</v>
      </c>
      <c r="BH215" s="77">
        <f t="shared" ref="BH215" si="1152">AZ215+BD215</f>
        <v>8184000</v>
      </c>
      <c r="BI215" s="77">
        <f t="shared" ref="BI215" si="1153">BA215+BE215</f>
        <v>0</v>
      </c>
      <c r="BJ215" s="43"/>
      <c r="BK215" s="43"/>
      <c r="BL215" s="43">
        <f>BJ215</f>
        <v>0</v>
      </c>
      <c r="BM215" s="43"/>
      <c r="BN215" s="14">
        <f t="shared" ref="BN215" si="1154">BF215+BJ215</f>
        <v>8184000</v>
      </c>
      <c r="BO215" s="77">
        <f t="shared" ref="BO215" si="1155">BG215+BK215</f>
        <v>0</v>
      </c>
      <c r="BP215" s="77">
        <f t="shared" ref="BP215" si="1156">BH215+BL215</f>
        <v>8184000</v>
      </c>
      <c r="BQ215" s="77">
        <f t="shared" ref="BQ215" si="1157">BI215+BM215</f>
        <v>0</v>
      </c>
      <c r="BR215" s="14">
        <v>8184000</v>
      </c>
      <c r="BS215" s="43"/>
      <c r="BT215" s="43">
        <f>BR215</f>
        <v>8184000</v>
      </c>
      <c r="BU215" s="43"/>
      <c r="BV215" s="43"/>
      <c r="BW215" s="43"/>
      <c r="BX215" s="43">
        <f>BV215</f>
        <v>0</v>
      </c>
      <c r="BY215" s="43"/>
      <c r="BZ215" s="14">
        <f t="shared" ref="BZ215" si="1158">BR215+BV215</f>
        <v>8184000</v>
      </c>
      <c r="CA215" s="77">
        <f t="shared" ref="CA215" si="1159">BS215+BW215</f>
        <v>0</v>
      </c>
      <c r="CB215" s="77">
        <f t="shared" ref="CB215" si="1160">BT215+BX215</f>
        <v>8184000</v>
      </c>
      <c r="CC215" s="77">
        <f t="shared" ref="CC215" si="1161">BU215+BY215</f>
        <v>0</v>
      </c>
      <c r="CD215" s="43"/>
      <c r="CE215" s="43"/>
      <c r="CF215" s="43">
        <f>CD215</f>
        <v>0</v>
      </c>
      <c r="CG215" s="43"/>
      <c r="CH215" s="14">
        <f t="shared" ref="CH215" si="1162">BZ215+CD215</f>
        <v>8184000</v>
      </c>
      <c r="CI215" s="77">
        <f t="shared" ref="CI215" si="1163">CA215+CE215</f>
        <v>0</v>
      </c>
      <c r="CJ215" s="77">
        <f t="shared" ref="CJ215" si="1164">CB215+CF215</f>
        <v>8184000</v>
      </c>
      <c r="CK215" s="77">
        <f t="shared" ref="CK215" si="1165">CC215+CG215</f>
        <v>0</v>
      </c>
    </row>
    <row r="216" spans="1:89" hidden="1" x14ac:dyDescent="0.25">
      <c r="A216" s="116" t="s">
        <v>83</v>
      </c>
      <c r="B216" s="116"/>
      <c r="C216" s="116"/>
      <c r="D216" s="116"/>
      <c r="E216" s="37">
        <v>851</v>
      </c>
      <c r="F216" s="2" t="s">
        <v>56</v>
      </c>
      <c r="G216" s="2" t="s">
        <v>11</v>
      </c>
      <c r="H216" s="3" t="s">
        <v>336</v>
      </c>
      <c r="I216" s="2"/>
      <c r="J216" s="14">
        <f t="shared" ref="J216:M217" si="1166">J217</f>
        <v>0</v>
      </c>
      <c r="K216" s="14">
        <f t="shared" si="1166"/>
        <v>0</v>
      </c>
      <c r="L216" s="14">
        <f t="shared" si="1166"/>
        <v>0</v>
      </c>
      <c r="M216" s="14">
        <f t="shared" si="1166"/>
        <v>0</v>
      </c>
      <c r="N216" s="14">
        <v>0</v>
      </c>
      <c r="O216" s="14">
        <v>0</v>
      </c>
      <c r="P216" s="14"/>
      <c r="Q216" s="14"/>
      <c r="R216" s="14" t="e">
        <f>#REF!-V216</f>
        <v>#REF!</v>
      </c>
      <c r="S216" s="36" t="e">
        <f>#REF!-W216</f>
        <v>#REF!</v>
      </c>
      <c r="T216" s="36" t="e">
        <f>#REF!-X216</f>
        <v>#REF!</v>
      </c>
      <c r="U216" s="36" t="e">
        <f>#REF!-Y216</f>
        <v>#REF!</v>
      </c>
      <c r="V216" s="14">
        <f t="shared" ref="V216:BV217" si="1167">V217</f>
        <v>8746000</v>
      </c>
      <c r="W216" s="43">
        <f t="shared" si="1167"/>
        <v>0</v>
      </c>
      <c r="X216" s="43">
        <f t="shared" si="1167"/>
        <v>8746000</v>
      </c>
      <c r="Y216" s="43">
        <f t="shared" si="1167"/>
        <v>0</v>
      </c>
      <c r="Z216" s="14">
        <f t="shared" si="1167"/>
        <v>0</v>
      </c>
      <c r="AA216" s="14">
        <f t="shared" si="1167"/>
        <v>0</v>
      </c>
      <c r="AB216" s="14">
        <f t="shared" si="1167"/>
        <v>0</v>
      </c>
      <c r="AC216" s="14">
        <f t="shared" si="1167"/>
        <v>0</v>
      </c>
      <c r="AD216" s="14">
        <f t="shared" si="1167"/>
        <v>8746000</v>
      </c>
      <c r="AE216" s="14">
        <f t="shared" si="1167"/>
        <v>0</v>
      </c>
      <c r="AF216" s="14">
        <f t="shared" si="1167"/>
        <v>8746000</v>
      </c>
      <c r="AG216" s="14">
        <f t="shared" si="1167"/>
        <v>0</v>
      </c>
      <c r="AH216" s="14">
        <f t="shared" si="1167"/>
        <v>0</v>
      </c>
      <c r="AI216" s="14">
        <f t="shared" si="1167"/>
        <v>0</v>
      </c>
      <c r="AJ216" s="14">
        <f t="shared" si="1167"/>
        <v>0</v>
      </c>
      <c r="AK216" s="14">
        <f t="shared" si="1167"/>
        <v>0</v>
      </c>
      <c r="AL216" s="14">
        <f t="shared" si="1167"/>
        <v>8746000</v>
      </c>
      <c r="AM216" s="14">
        <f t="shared" si="1167"/>
        <v>0</v>
      </c>
      <c r="AN216" s="14">
        <f t="shared" si="1167"/>
        <v>8746000</v>
      </c>
      <c r="AO216" s="14">
        <f t="shared" si="1167"/>
        <v>0</v>
      </c>
      <c r="AP216" s="14">
        <f t="shared" si="1167"/>
        <v>0</v>
      </c>
      <c r="AQ216" s="14">
        <f t="shared" si="1167"/>
        <v>0</v>
      </c>
      <c r="AR216" s="14">
        <f t="shared" si="1167"/>
        <v>0</v>
      </c>
      <c r="AS216" s="14">
        <f t="shared" si="1167"/>
        <v>0</v>
      </c>
      <c r="AT216" s="14">
        <f t="shared" si="1167"/>
        <v>8746000</v>
      </c>
      <c r="AU216" s="14">
        <f t="shared" si="1167"/>
        <v>0</v>
      </c>
      <c r="AV216" s="14">
        <f t="shared" si="1167"/>
        <v>8746000</v>
      </c>
      <c r="AW216" s="14">
        <f t="shared" si="1167"/>
        <v>0</v>
      </c>
      <c r="AX216" s="14">
        <f t="shared" si="1167"/>
        <v>6902600</v>
      </c>
      <c r="AY216" s="43">
        <f t="shared" si="1167"/>
        <v>0</v>
      </c>
      <c r="AZ216" s="43">
        <f t="shared" si="1167"/>
        <v>6902600</v>
      </c>
      <c r="BA216" s="43">
        <f t="shared" si="1167"/>
        <v>0</v>
      </c>
      <c r="BB216" s="14">
        <f t="shared" si="1167"/>
        <v>0</v>
      </c>
      <c r="BC216" s="14">
        <f t="shared" si="1167"/>
        <v>0</v>
      </c>
      <c r="BD216" s="14">
        <f t="shared" si="1167"/>
        <v>0</v>
      </c>
      <c r="BE216" s="14">
        <f t="shared" si="1167"/>
        <v>0</v>
      </c>
      <c r="BF216" s="14">
        <f t="shared" si="1167"/>
        <v>6902600</v>
      </c>
      <c r="BG216" s="14">
        <f t="shared" si="1167"/>
        <v>0</v>
      </c>
      <c r="BH216" s="14">
        <f t="shared" si="1167"/>
        <v>6902600</v>
      </c>
      <c r="BI216" s="14">
        <f t="shared" si="1167"/>
        <v>0</v>
      </c>
      <c r="BJ216" s="14">
        <f t="shared" si="1167"/>
        <v>0</v>
      </c>
      <c r="BK216" s="14">
        <f t="shared" si="1167"/>
        <v>0</v>
      </c>
      <c r="BL216" s="14">
        <f t="shared" si="1167"/>
        <v>0</v>
      </c>
      <c r="BM216" s="14">
        <f t="shared" si="1167"/>
        <v>0</v>
      </c>
      <c r="BN216" s="14">
        <f t="shared" si="1167"/>
        <v>6902600</v>
      </c>
      <c r="BO216" s="14">
        <f t="shared" si="1167"/>
        <v>0</v>
      </c>
      <c r="BP216" s="14">
        <f t="shared" si="1167"/>
        <v>6902600</v>
      </c>
      <c r="BQ216" s="14">
        <f t="shared" si="1167"/>
        <v>0</v>
      </c>
      <c r="BR216" s="14">
        <f t="shared" si="1167"/>
        <v>6902600</v>
      </c>
      <c r="BS216" s="43">
        <f t="shared" si="1167"/>
        <v>0</v>
      </c>
      <c r="BT216" s="43">
        <f t="shared" si="1167"/>
        <v>6902600</v>
      </c>
      <c r="BU216" s="43">
        <f t="shared" si="1167"/>
        <v>0</v>
      </c>
      <c r="BV216" s="14">
        <f t="shared" si="1167"/>
        <v>0</v>
      </c>
      <c r="BW216" s="14">
        <f t="shared" ref="BV216:CK217" si="1168">BW217</f>
        <v>0</v>
      </c>
      <c r="BX216" s="14">
        <f t="shared" si="1168"/>
        <v>0</v>
      </c>
      <c r="BY216" s="14">
        <f t="shared" si="1168"/>
        <v>0</v>
      </c>
      <c r="BZ216" s="14">
        <f t="shared" si="1168"/>
        <v>6902600</v>
      </c>
      <c r="CA216" s="14">
        <f t="shared" si="1168"/>
        <v>0</v>
      </c>
      <c r="CB216" s="14">
        <f t="shared" si="1168"/>
        <v>6902600</v>
      </c>
      <c r="CC216" s="14">
        <f t="shared" si="1168"/>
        <v>0</v>
      </c>
      <c r="CD216" s="14">
        <f t="shared" si="1168"/>
        <v>0</v>
      </c>
      <c r="CE216" s="14">
        <f t="shared" si="1168"/>
        <v>0</v>
      </c>
      <c r="CF216" s="14">
        <f t="shared" si="1168"/>
        <v>0</v>
      </c>
      <c r="CG216" s="14">
        <f t="shared" si="1168"/>
        <v>0</v>
      </c>
      <c r="CH216" s="14">
        <f t="shared" si="1168"/>
        <v>6902600</v>
      </c>
      <c r="CI216" s="14">
        <f t="shared" si="1168"/>
        <v>0</v>
      </c>
      <c r="CJ216" s="14">
        <f t="shared" si="1168"/>
        <v>6902600</v>
      </c>
      <c r="CK216" s="14">
        <f t="shared" si="1168"/>
        <v>0</v>
      </c>
    </row>
    <row r="217" spans="1:89" ht="30" hidden="1" x14ac:dyDescent="0.25">
      <c r="A217" s="116" t="s">
        <v>40</v>
      </c>
      <c r="B217" s="116"/>
      <c r="C217" s="116"/>
      <c r="D217" s="116"/>
      <c r="E217" s="37">
        <v>851</v>
      </c>
      <c r="F217" s="2" t="s">
        <v>56</v>
      </c>
      <c r="G217" s="2" t="s">
        <v>11</v>
      </c>
      <c r="H217" s="3" t="s">
        <v>336</v>
      </c>
      <c r="I217" s="2">
        <v>600</v>
      </c>
      <c r="J217" s="14">
        <f t="shared" si="1166"/>
        <v>0</v>
      </c>
      <c r="K217" s="14">
        <f t="shared" si="1166"/>
        <v>0</v>
      </c>
      <c r="L217" s="14">
        <f t="shared" si="1166"/>
        <v>0</v>
      </c>
      <c r="M217" s="14">
        <f t="shared" si="1166"/>
        <v>0</v>
      </c>
      <c r="N217" s="14">
        <v>0</v>
      </c>
      <c r="O217" s="14">
        <v>0</v>
      </c>
      <c r="P217" s="14"/>
      <c r="Q217" s="14"/>
      <c r="R217" s="14" t="e">
        <f>#REF!-V217</f>
        <v>#REF!</v>
      </c>
      <c r="S217" s="36" t="e">
        <f>#REF!-W217</f>
        <v>#REF!</v>
      </c>
      <c r="T217" s="36" t="e">
        <f>#REF!-X217</f>
        <v>#REF!</v>
      </c>
      <c r="U217" s="36" t="e">
        <f>#REF!-Y217</f>
        <v>#REF!</v>
      </c>
      <c r="V217" s="14">
        <f t="shared" si="1167"/>
        <v>8746000</v>
      </c>
      <c r="W217" s="43">
        <f t="shared" si="1167"/>
        <v>0</v>
      </c>
      <c r="X217" s="43">
        <f t="shared" si="1167"/>
        <v>8746000</v>
      </c>
      <c r="Y217" s="43">
        <f t="shared" si="1167"/>
        <v>0</v>
      </c>
      <c r="Z217" s="14">
        <f t="shared" si="1167"/>
        <v>0</v>
      </c>
      <c r="AA217" s="14">
        <f t="shared" si="1167"/>
        <v>0</v>
      </c>
      <c r="AB217" s="14">
        <f t="shared" si="1167"/>
        <v>0</v>
      </c>
      <c r="AC217" s="14">
        <f t="shared" si="1167"/>
        <v>0</v>
      </c>
      <c r="AD217" s="14">
        <f t="shared" si="1167"/>
        <v>8746000</v>
      </c>
      <c r="AE217" s="14">
        <f t="shared" si="1167"/>
        <v>0</v>
      </c>
      <c r="AF217" s="14">
        <f t="shared" si="1167"/>
        <v>8746000</v>
      </c>
      <c r="AG217" s="14">
        <f t="shared" si="1167"/>
        <v>0</v>
      </c>
      <c r="AH217" s="14">
        <f t="shared" si="1167"/>
        <v>0</v>
      </c>
      <c r="AI217" s="14">
        <f t="shared" si="1167"/>
        <v>0</v>
      </c>
      <c r="AJ217" s="14">
        <f t="shared" si="1167"/>
        <v>0</v>
      </c>
      <c r="AK217" s="14">
        <f t="shared" si="1167"/>
        <v>0</v>
      </c>
      <c r="AL217" s="14">
        <f t="shared" si="1167"/>
        <v>8746000</v>
      </c>
      <c r="AM217" s="14">
        <f t="shared" si="1167"/>
        <v>0</v>
      </c>
      <c r="AN217" s="14">
        <f t="shared" si="1167"/>
        <v>8746000</v>
      </c>
      <c r="AO217" s="14">
        <f t="shared" si="1167"/>
        <v>0</v>
      </c>
      <c r="AP217" s="14">
        <f t="shared" si="1167"/>
        <v>0</v>
      </c>
      <c r="AQ217" s="14">
        <f t="shared" si="1167"/>
        <v>0</v>
      </c>
      <c r="AR217" s="14">
        <f t="shared" si="1167"/>
        <v>0</v>
      </c>
      <c r="AS217" s="14">
        <f t="shared" si="1167"/>
        <v>0</v>
      </c>
      <c r="AT217" s="14">
        <f t="shared" si="1167"/>
        <v>8746000</v>
      </c>
      <c r="AU217" s="14">
        <f t="shared" si="1167"/>
        <v>0</v>
      </c>
      <c r="AV217" s="14">
        <f t="shared" si="1167"/>
        <v>8746000</v>
      </c>
      <c r="AW217" s="14">
        <f t="shared" si="1167"/>
        <v>0</v>
      </c>
      <c r="AX217" s="14">
        <f t="shared" si="1167"/>
        <v>6902600</v>
      </c>
      <c r="AY217" s="43">
        <f t="shared" si="1167"/>
        <v>0</v>
      </c>
      <c r="AZ217" s="43">
        <f t="shared" si="1167"/>
        <v>6902600</v>
      </c>
      <c r="BA217" s="43">
        <f t="shared" si="1167"/>
        <v>0</v>
      </c>
      <c r="BB217" s="14">
        <f t="shared" si="1167"/>
        <v>0</v>
      </c>
      <c r="BC217" s="14">
        <f t="shared" si="1167"/>
        <v>0</v>
      </c>
      <c r="BD217" s="14">
        <f t="shared" si="1167"/>
        <v>0</v>
      </c>
      <c r="BE217" s="14">
        <f t="shared" si="1167"/>
        <v>0</v>
      </c>
      <c r="BF217" s="14">
        <f t="shared" si="1167"/>
        <v>6902600</v>
      </c>
      <c r="BG217" s="14">
        <f t="shared" si="1167"/>
        <v>0</v>
      </c>
      <c r="BH217" s="14">
        <f t="shared" si="1167"/>
        <v>6902600</v>
      </c>
      <c r="BI217" s="14">
        <f t="shared" si="1167"/>
        <v>0</v>
      </c>
      <c r="BJ217" s="14">
        <f t="shared" si="1167"/>
        <v>0</v>
      </c>
      <c r="BK217" s="14">
        <f t="shared" si="1167"/>
        <v>0</v>
      </c>
      <c r="BL217" s="14">
        <f t="shared" si="1167"/>
        <v>0</v>
      </c>
      <c r="BM217" s="14">
        <f t="shared" si="1167"/>
        <v>0</v>
      </c>
      <c r="BN217" s="14">
        <f t="shared" si="1167"/>
        <v>6902600</v>
      </c>
      <c r="BO217" s="14">
        <f t="shared" si="1167"/>
        <v>0</v>
      </c>
      <c r="BP217" s="14">
        <f t="shared" si="1167"/>
        <v>6902600</v>
      </c>
      <c r="BQ217" s="14">
        <f t="shared" si="1167"/>
        <v>0</v>
      </c>
      <c r="BR217" s="14">
        <f t="shared" si="1167"/>
        <v>6902600</v>
      </c>
      <c r="BS217" s="43">
        <f t="shared" si="1167"/>
        <v>0</v>
      </c>
      <c r="BT217" s="43">
        <f t="shared" si="1167"/>
        <v>6902600</v>
      </c>
      <c r="BU217" s="43">
        <f t="shared" si="1167"/>
        <v>0</v>
      </c>
      <c r="BV217" s="14">
        <f t="shared" si="1168"/>
        <v>0</v>
      </c>
      <c r="BW217" s="14">
        <f t="shared" si="1168"/>
        <v>0</v>
      </c>
      <c r="BX217" s="14">
        <f t="shared" si="1168"/>
        <v>0</v>
      </c>
      <c r="BY217" s="14">
        <f t="shared" si="1168"/>
        <v>0</v>
      </c>
      <c r="BZ217" s="14">
        <f t="shared" si="1168"/>
        <v>6902600</v>
      </c>
      <c r="CA217" s="14">
        <f t="shared" si="1168"/>
        <v>0</v>
      </c>
      <c r="CB217" s="14">
        <f t="shared" si="1168"/>
        <v>6902600</v>
      </c>
      <c r="CC217" s="14">
        <f t="shared" si="1168"/>
        <v>0</v>
      </c>
      <c r="CD217" s="14">
        <f t="shared" si="1168"/>
        <v>0</v>
      </c>
      <c r="CE217" s="14">
        <f t="shared" si="1168"/>
        <v>0</v>
      </c>
      <c r="CF217" s="14">
        <f t="shared" si="1168"/>
        <v>0</v>
      </c>
      <c r="CG217" s="14">
        <f t="shared" si="1168"/>
        <v>0</v>
      </c>
      <c r="CH217" s="14">
        <f t="shared" si="1168"/>
        <v>6902600</v>
      </c>
      <c r="CI217" s="14">
        <f t="shared" si="1168"/>
        <v>0</v>
      </c>
      <c r="CJ217" s="14">
        <f t="shared" si="1168"/>
        <v>6902600</v>
      </c>
      <c r="CK217" s="14">
        <f t="shared" si="1168"/>
        <v>0</v>
      </c>
    </row>
    <row r="218" spans="1:89" hidden="1" x14ac:dyDescent="0.25">
      <c r="A218" s="116" t="s">
        <v>81</v>
      </c>
      <c r="B218" s="116"/>
      <c r="C218" s="116"/>
      <c r="D218" s="116"/>
      <c r="E218" s="37">
        <v>851</v>
      </c>
      <c r="F218" s="2" t="s">
        <v>56</v>
      </c>
      <c r="G218" s="2" t="s">
        <v>11</v>
      </c>
      <c r="H218" s="3" t="s">
        <v>336</v>
      </c>
      <c r="I218" s="2" t="s">
        <v>82</v>
      </c>
      <c r="J218" s="43"/>
      <c r="K218" s="43"/>
      <c r="L218" s="43">
        <f>J218</f>
        <v>0</v>
      </c>
      <c r="M218" s="43"/>
      <c r="N218" s="14">
        <v>0</v>
      </c>
      <c r="O218" s="14">
        <v>0</v>
      </c>
      <c r="P218" s="77"/>
      <c r="Q218" s="77"/>
      <c r="R218" s="14" t="e">
        <f>#REF!-V218</f>
        <v>#REF!</v>
      </c>
      <c r="S218" s="36" t="e">
        <f>#REF!-W218</f>
        <v>#REF!</v>
      </c>
      <c r="T218" s="36" t="e">
        <f>#REF!-X218</f>
        <v>#REF!</v>
      </c>
      <c r="U218" s="36" t="e">
        <f>#REF!-Y218</f>
        <v>#REF!</v>
      </c>
      <c r="V218" s="14">
        <v>8746000</v>
      </c>
      <c r="W218" s="43"/>
      <c r="X218" s="43">
        <f>V218</f>
        <v>8746000</v>
      </c>
      <c r="Y218" s="43"/>
      <c r="Z218" s="14"/>
      <c r="AA218" s="43"/>
      <c r="AB218" s="43">
        <f>Z218</f>
        <v>0</v>
      </c>
      <c r="AC218" s="43"/>
      <c r="AD218" s="14">
        <f>V218+Z218</f>
        <v>8746000</v>
      </c>
      <c r="AE218" s="77">
        <f>W218+AA218</f>
        <v>0</v>
      </c>
      <c r="AF218" s="77">
        <f>X218+AB218</f>
        <v>8746000</v>
      </c>
      <c r="AG218" s="77">
        <f>Y218+AC218</f>
        <v>0</v>
      </c>
      <c r="AH218" s="14"/>
      <c r="AI218" s="43"/>
      <c r="AJ218" s="43">
        <f>AH218</f>
        <v>0</v>
      </c>
      <c r="AK218" s="43"/>
      <c r="AL218" s="14">
        <f>AD218+AH218</f>
        <v>8746000</v>
      </c>
      <c r="AM218" s="77">
        <f>AE218+AI218</f>
        <v>0</v>
      </c>
      <c r="AN218" s="77">
        <f>AF218+AJ218</f>
        <v>8746000</v>
      </c>
      <c r="AO218" s="77">
        <f>AG218+AK218</f>
        <v>0</v>
      </c>
      <c r="AP218" s="14"/>
      <c r="AQ218" s="43"/>
      <c r="AR218" s="43">
        <f>AP218</f>
        <v>0</v>
      </c>
      <c r="AS218" s="43"/>
      <c r="AT218" s="14">
        <f>AL218+AP218</f>
        <v>8746000</v>
      </c>
      <c r="AU218" s="77">
        <f>AM218+AQ218</f>
        <v>0</v>
      </c>
      <c r="AV218" s="77">
        <f>AN218+AR218</f>
        <v>8746000</v>
      </c>
      <c r="AW218" s="77">
        <f>AO218+AS218</f>
        <v>0</v>
      </c>
      <c r="AX218" s="14">
        <v>6902600</v>
      </c>
      <c r="AY218" s="43"/>
      <c r="AZ218" s="43">
        <f>AX218</f>
        <v>6902600</v>
      </c>
      <c r="BA218" s="43"/>
      <c r="BB218" s="43"/>
      <c r="BC218" s="43"/>
      <c r="BD218" s="43">
        <f>BB218</f>
        <v>0</v>
      </c>
      <c r="BE218" s="43"/>
      <c r="BF218" s="14">
        <f t="shared" ref="BF218" si="1169">AX218+BB218</f>
        <v>6902600</v>
      </c>
      <c r="BG218" s="77">
        <f t="shared" ref="BG218" si="1170">AY218+BC218</f>
        <v>0</v>
      </c>
      <c r="BH218" s="77">
        <f t="shared" ref="BH218" si="1171">AZ218+BD218</f>
        <v>6902600</v>
      </c>
      <c r="BI218" s="77">
        <f t="shared" ref="BI218" si="1172">BA218+BE218</f>
        <v>0</v>
      </c>
      <c r="BJ218" s="43"/>
      <c r="BK218" s="43"/>
      <c r="BL218" s="43">
        <f>BJ218</f>
        <v>0</v>
      </c>
      <c r="BM218" s="43"/>
      <c r="BN218" s="14">
        <f t="shared" ref="BN218" si="1173">BF218+BJ218</f>
        <v>6902600</v>
      </c>
      <c r="BO218" s="77">
        <f t="shared" ref="BO218" si="1174">BG218+BK218</f>
        <v>0</v>
      </c>
      <c r="BP218" s="77">
        <f t="shared" ref="BP218" si="1175">BH218+BL218</f>
        <v>6902600</v>
      </c>
      <c r="BQ218" s="77">
        <f t="shared" ref="BQ218" si="1176">BI218+BM218</f>
        <v>0</v>
      </c>
      <c r="BR218" s="14">
        <v>6902600</v>
      </c>
      <c r="BS218" s="43"/>
      <c r="BT218" s="43">
        <f>BR218</f>
        <v>6902600</v>
      </c>
      <c r="BU218" s="43"/>
      <c r="BV218" s="43"/>
      <c r="BW218" s="43"/>
      <c r="BX218" s="43">
        <f>BV218</f>
        <v>0</v>
      </c>
      <c r="BY218" s="43"/>
      <c r="BZ218" s="14">
        <f t="shared" ref="BZ218" si="1177">BR218+BV218</f>
        <v>6902600</v>
      </c>
      <c r="CA218" s="77">
        <f t="shared" ref="CA218" si="1178">BS218+BW218</f>
        <v>0</v>
      </c>
      <c r="CB218" s="77">
        <f t="shared" ref="CB218" si="1179">BT218+BX218</f>
        <v>6902600</v>
      </c>
      <c r="CC218" s="77">
        <f t="shared" ref="CC218" si="1180">BU218+BY218</f>
        <v>0</v>
      </c>
      <c r="CD218" s="43"/>
      <c r="CE218" s="43"/>
      <c r="CF218" s="43">
        <f>CD218</f>
        <v>0</v>
      </c>
      <c r="CG218" s="43"/>
      <c r="CH218" s="14">
        <f t="shared" ref="CH218" si="1181">BZ218+CD218</f>
        <v>6902600</v>
      </c>
      <c r="CI218" s="77">
        <f t="shared" ref="CI218" si="1182">CA218+CE218</f>
        <v>0</v>
      </c>
      <c r="CJ218" s="77">
        <f t="shared" ref="CJ218" si="1183">CB218+CF218</f>
        <v>6902600</v>
      </c>
      <c r="CK218" s="77">
        <f t="shared" ref="CK218" si="1184">CC218+CG218</f>
        <v>0</v>
      </c>
    </row>
    <row r="219" spans="1:89" x14ac:dyDescent="0.25">
      <c r="A219" s="116" t="s">
        <v>86</v>
      </c>
      <c r="B219" s="116"/>
      <c r="C219" s="116"/>
      <c r="D219" s="116"/>
      <c r="E219" s="37">
        <v>851</v>
      </c>
      <c r="F219" s="2" t="s">
        <v>56</v>
      </c>
      <c r="G219" s="2" t="s">
        <v>11</v>
      </c>
      <c r="H219" s="3" t="s">
        <v>337</v>
      </c>
      <c r="I219" s="2"/>
      <c r="J219" s="14">
        <f t="shared" ref="J219:M219" si="1185">J220+J222</f>
        <v>400000</v>
      </c>
      <c r="K219" s="14">
        <f t="shared" si="1185"/>
        <v>0</v>
      </c>
      <c r="L219" s="14">
        <f t="shared" si="1185"/>
        <v>400000</v>
      </c>
      <c r="M219" s="14">
        <f t="shared" si="1185"/>
        <v>0</v>
      </c>
      <c r="N219" s="14">
        <v>0</v>
      </c>
      <c r="O219" s="14">
        <v>0</v>
      </c>
      <c r="P219" s="14"/>
      <c r="Q219" s="14"/>
      <c r="R219" s="14" t="e">
        <f>#REF!-V219</f>
        <v>#REF!</v>
      </c>
      <c r="S219" s="36" t="e">
        <f>#REF!-W219</f>
        <v>#REF!</v>
      </c>
      <c r="T219" s="36" t="e">
        <f>#REF!-X219</f>
        <v>#REF!</v>
      </c>
      <c r="U219" s="36" t="e">
        <f>#REF!-Y219</f>
        <v>#REF!</v>
      </c>
      <c r="V219" s="14">
        <f t="shared" ref="V219" si="1186">V220+V222</f>
        <v>1705000</v>
      </c>
      <c r="W219" s="43">
        <f t="shared" ref="W219:AG219" si="1187">W220+W222</f>
        <v>0</v>
      </c>
      <c r="X219" s="43">
        <f t="shared" si="1187"/>
        <v>1705000</v>
      </c>
      <c r="Y219" s="43">
        <f t="shared" si="1187"/>
        <v>0</v>
      </c>
      <c r="Z219" s="14">
        <f t="shared" si="1187"/>
        <v>0</v>
      </c>
      <c r="AA219" s="14">
        <f t="shared" ref="AA219:AC219" si="1188">AA220+AA222</f>
        <v>0</v>
      </c>
      <c r="AB219" s="14">
        <f t="shared" si="1188"/>
        <v>0</v>
      </c>
      <c r="AC219" s="14">
        <f t="shared" si="1188"/>
        <v>0</v>
      </c>
      <c r="AD219" s="14">
        <f t="shared" si="1187"/>
        <v>1705000</v>
      </c>
      <c r="AE219" s="14">
        <f t="shared" si="1187"/>
        <v>0</v>
      </c>
      <c r="AF219" s="14">
        <f t="shared" si="1187"/>
        <v>1705000</v>
      </c>
      <c r="AG219" s="14">
        <f t="shared" si="1187"/>
        <v>0</v>
      </c>
      <c r="AH219" s="14">
        <f t="shared" ref="AH219:AO219" si="1189">AH220+AH222</f>
        <v>0</v>
      </c>
      <c r="AI219" s="14">
        <f t="shared" si="1189"/>
        <v>0</v>
      </c>
      <c r="AJ219" s="14">
        <f t="shared" si="1189"/>
        <v>0</v>
      </c>
      <c r="AK219" s="14">
        <f t="shared" si="1189"/>
        <v>0</v>
      </c>
      <c r="AL219" s="14">
        <f t="shared" si="1189"/>
        <v>1705000</v>
      </c>
      <c r="AM219" s="14">
        <f t="shared" si="1189"/>
        <v>0</v>
      </c>
      <c r="AN219" s="14">
        <f t="shared" si="1189"/>
        <v>1705000</v>
      </c>
      <c r="AO219" s="14">
        <f t="shared" si="1189"/>
        <v>0</v>
      </c>
      <c r="AP219" s="14">
        <f t="shared" ref="AP219:AW219" si="1190">AP220+AP222</f>
        <v>0</v>
      </c>
      <c r="AQ219" s="14">
        <f t="shared" si="1190"/>
        <v>0</v>
      </c>
      <c r="AR219" s="14">
        <f t="shared" si="1190"/>
        <v>0</v>
      </c>
      <c r="AS219" s="14">
        <f t="shared" si="1190"/>
        <v>0</v>
      </c>
      <c r="AT219" s="14">
        <f t="shared" si="1190"/>
        <v>1705000</v>
      </c>
      <c r="AU219" s="14">
        <f t="shared" si="1190"/>
        <v>0</v>
      </c>
      <c r="AV219" s="14">
        <f t="shared" si="1190"/>
        <v>1705000</v>
      </c>
      <c r="AW219" s="14">
        <f t="shared" si="1190"/>
        <v>0</v>
      </c>
      <c r="AX219" s="14">
        <f t="shared" ref="AX219:BU219" si="1191">AX220+AX222</f>
        <v>0</v>
      </c>
      <c r="AY219" s="43">
        <f t="shared" si="1191"/>
        <v>0</v>
      </c>
      <c r="AZ219" s="43">
        <f t="shared" si="1191"/>
        <v>0</v>
      </c>
      <c r="BA219" s="43">
        <f t="shared" si="1191"/>
        <v>0</v>
      </c>
      <c r="BB219" s="14">
        <f t="shared" si="1191"/>
        <v>0</v>
      </c>
      <c r="BC219" s="14">
        <f t="shared" si="1191"/>
        <v>0</v>
      </c>
      <c r="BD219" s="14">
        <f t="shared" si="1191"/>
        <v>0</v>
      </c>
      <c r="BE219" s="14">
        <f t="shared" si="1191"/>
        <v>0</v>
      </c>
      <c r="BF219" s="14">
        <f t="shared" si="1191"/>
        <v>0</v>
      </c>
      <c r="BG219" s="14">
        <f t="shared" si="1191"/>
        <v>0</v>
      </c>
      <c r="BH219" s="14">
        <f t="shared" si="1191"/>
        <v>0</v>
      </c>
      <c r="BI219" s="14">
        <f t="shared" si="1191"/>
        <v>0</v>
      </c>
      <c r="BJ219" s="14">
        <f t="shared" ref="BJ219:BQ219" si="1192">BJ220+BJ222</f>
        <v>0</v>
      </c>
      <c r="BK219" s="14">
        <f t="shared" si="1192"/>
        <v>0</v>
      </c>
      <c r="BL219" s="14">
        <f t="shared" si="1192"/>
        <v>0</v>
      </c>
      <c r="BM219" s="14">
        <f t="shared" si="1192"/>
        <v>0</v>
      </c>
      <c r="BN219" s="14">
        <f t="shared" si="1192"/>
        <v>0</v>
      </c>
      <c r="BO219" s="14">
        <f t="shared" si="1192"/>
        <v>0</v>
      </c>
      <c r="BP219" s="14">
        <f t="shared" si="1192"/>
        <v>0</v>
      </c>
      <c r="BQ219" s="14">
        <f t="shared" si="1192"/>
        <v>0</v>
      </c>
      <c r="BR219" s="14">
        <f t="shared" si="1191"/>
        <v>0</v>
      </c>
      <c r="BS219" s="43">
        <f t="shared" si="1191"/>
        <v>0</v>
      </c>
      <c r="BT219" s="43">
        <f t="shared" si="1191"/>
        <v>0</v>
      </c>
      <c r="BU219" s="43">
        <f t="shared" si="1191"/>
        <v>0</v>
      </c>
      <c r="BV219" s="14">
        <f t="shared" ref="BV219:CC219" si="1193">BV220+BV222</f>
        <v>0</v>
      </c>
      <c r="BW219" s="14">
        <f t="shared" si="1193"/>
        <v>0</v>
      </c>
      <c r="BX219" s="14">
        <f t="shared" si="1193"/>
        <v>0</v>
      </c>
      <c r="BY219" s="14">
        <f t="shared" si="1193"/>
        <v>0</v>
      </c>
      <c r="BZ219" s="14">
        <f t="shared" si="1193"/>
        <v>0</v>
      </c>
      <c r="CA219" s="14">
        <f t="shared" si="1193"/>
        <v>0</v>
      </c>
      <c r="CB219" s="14">
        <f t="shared" si="1193"/>
        <v>0</v>
      </c>
      <c r="CC219" s="14">
        <f t="shared" si="1193"/>
        <v>0</v>
      </c>
      <c r="CD219" s="14">
        <f t="shared" ref="CD219:CK219" si="1194">CD220+CD222</f>
        <v>0</v>
      </c>
      <c r="CE219" s="14">
        <f t="shared" si="1194"/>
        <v>0</v>
      </c>
      <c r="CF219" s="14">
        <f t="shared" si="1194"/>
        <v>0</v>
      </c>
      <c r="CG219" s="14">
        <f t="shared" si="1194"/>
        <v>0</v>
      </c>
      <c r="CH219" s="14">
        <f t="shared" si="1194"/>
        <v>0</v>
      </c>
      <c r="CI219" s="14">
        <f t="shared" si="1194"/>
        <v>0</v>
      </c>
      <c r="CJ219" s="14">
        <f t="shared" si="1194"/>
        <v>0</v>
      </c>
      <c r="CK219" s="14">
        <f t="shared" si="1194"/>
        <v>0</v>
      </c>
    </row>
    <row r="220" spans="1:89" ht="30" hidden="1" x14ac:dyDescent="0.25">
      <c r="A220" s="116" t="s">
        <v>20</v>
      </c>
      <c r="B220" s="114"/>
      <c r="C220" s="114"/>
      <c r="D220" s="114"/>
      <c r="E220" s="37">
        <v>851</v>
      </c>
      <c r="F220" s="2" t="s">
        <v>56</v>
      </c>
      <c r="G220" s="2" t="s">
        <v>11</v>
      </c>
      <c r="H220" s="3" t="s">
        <v>337</v>
      </c>
      <c r="I220" s="2" t="s">
        <v>21</v>
      </c>
      <c r="J220" s="14">
        <f t="shared" ref="J220:M220" si="1195">J221</f>
        <v>0</v>
      </c>
      <c r="K220" s="14">
        <f t="shared" si="1195"/>
        <v>0</v>
      </c>
      <c r="L220" s="14">
        <f t="shared" si="1195"/>
        <v>0</v>
      </c>
      <c r="M220" s="14">
        <f t="shared" si="1195"/>
        <v>0</v>
      </c>
      <c r="N220" s="14">
        <v>0</v>
      </c>
      <c r="O220" s="14">
        <v>0</v>
      </c>
      <c r="P220" s="14"/>
      <c r="Q220" s="14"/>
      <c r="R220" s="14" t="e">
        <f>#REF!-V220</f>
        <v>#REF!</v>
      </c>
      <c r="S220" s="36" t="e">
        <f>#REF!-W220</f>
        <v>#REF!</v>
      </c>
      <c r="T220" s="36" t="e">
        <f>#REF!-X220</f>
        <v>#REF!</v>
      </c>
      <c r="U220" s="36" t="e">
        <f>#REF!-Y220</f>
        <v>#REF!</v>
      </c>
      <c r="V220" s="14">
        <f t="shared" ref="V220:CG220" si="1196">V221</f>
        <v>145000</v>
      </c>
      <c r="W220" s="43">
        <f t="shared" si="1196"/>
        <v>0</v>
      </c>
      <c r="X220" s="43">
        <f t="shared" si="1196"/>
        <v>145000</v>
      </c>
      <c r="Y220" s="43">
        <f t="shared" si="1196"/>
        <v>0</v>
      </c>
      <c r="Z220" s="14">
        <f t="shared" si="1196"/>
        <v>0</v>
      </c>
      <c r="AA220" s="14">
        <f t="shared" si="1196"/>
        <v>0</v>
      </c>
      <c r="AB220" s="14">
        <f t="shared" si="1196"/>
        <v>0</v>
      </c>
      <c r="AC220" s="14">
        <f t="shared" si="1196"/>
        <v>0</v>
      </c>
      <c r="AD220" s="14">
        <f t="shared" si="1196"/>
        <v>145000</v>
      </c>
      <c r="AE220" s="14">
        <f t="shared" si="1196"/>
        <v>0</v>
      </c>
      <c r="AF220" s="14">
        <f t="shared" si="1196"/>
        <v>145000</v>
      </c>
      <c r="AG220" s="14">
        <f t="shared" si="1196"/>
        <v>0</v>
      </c>
      <c r="AH220" s="14">
        <f t="shared" si="1196"/>
        <v>0</v>
      </c>
      <c r="AI220" s="14">
        <f t="shared" si="1196"/>
        <v>0</v>
      </c>
      <c r="AJ220" s="14">
        <f t="shared" si="1196"/>
        <v>0</v>
      </c>
      <c r="AK220" s="14">
        <f t="shared" si="1196"/>
        <v>0</v>
      </c>
      <c r="AL220" s="14">
        <f t="shared" si="1196"/>
        <v>145000</v>
      </c>
      <c r="AM220" s="14">
        <f t="shared" si="1196"/>
        <v>0</v>
      </c>
      <c r="AN220" s="14">
        <f t="shared" si="1196"/>
        <v>145000</v>
      </c>
      <c r="AO220" s="14">
        <f t="shared" si="1196"/>
        <v>0</v>
      </c>
      <c r="AP220" s="14">
        <f t="shared" si="1196"/>
        <v>0</v>
      </c>
      <c r="AQ220" s="14">
        <f t="shared" si="1196"/>
        <v>0</v>
      </c>
      <c r="AR220" s="14">
        <f t="shared" si="1196"/>
        <v>0</v>
      </c>
      <c r="AS220" s="14">
        <f t="shared" si="1196"/>
        <v>0</v>
      </c>
      <c r="AT220" s="14">
        <f t="shared" si="1196"/>
        <v>145000</v>
      </c>
      <c r="AU220" s="14">
        <f t="shared" si="1196"/>
        <v>0</v>
      </c>
      <c r="AV220" s="14">
        <f t="shared" si="1196"/>
        <v>145000</v>
      </c>
      <c r="AW220" s="14">
        <f t="shared" si="1196"/>
        <v>0</v>
      </c>
      <c r="AX220" s="14">
        <f t="shared" si="1196"/>
        <v>0</v>
      </c>
      <c r="AY220" s="43">
        <f t="shared" si="1196"/>
        <v>0</v>
      </c>
      <c r="AZ220" s="43">
        <f t="shared" si="1196"/>
        <v>0</v>
      </c>
      <c r="BA220" s="43">
        <f t="shared" si="1196"/>
        <v>0</v>
      </c>
      <c r="BB220" s="14">
        <f t="shared" si="1196"/>
        <v>0</v>
      </c>
      <c r="BC220" s="14">
        <f t="shared" si="1196"/>
        <v>0</v>
      </c>
      <c r="BD220" s="14">
        <f t="shared" si="1196"/>
        <v>0</v>
      </c>
      <c r="BE220" s="14">
        <f t="shared" si="1196"/>
        <v>0</v>
      </c>
      <c r="BF220" s="14">
        <f t="shared" si="1196"/>
        <v>0</v>
      </c>
      <c r="BG220" s="14">
        <f t="shared" si="1196"/>
        <v>0</v>
      </c>
      <c r="BH220" s="14">
        <f t="shared" si="1196"/>
        <v>0</v>
      </c>
      <c r="BI220" s="14">
        <f t="shared" si="1196"/>
        <v>0</v>
      </c>
      <c r="BJ220" s="14">
        <f t="shared" si="1196"/>
        <v>0</v>
      </c>
      <c r="BK220" s="14">
        <f t="shared" si="1196"/>
        <v>0</v>
      </c>
      <c r="BL220" s="14">
        <f t="shared" si="1196"/>
        <v>0</v>
      </c>
      <c r="BM220" s="14">
        <f t="shared" si="1196"/>
        <v>0</v>
      </c>
      <c r="BN220" s="14">
        <f t="shared" si="1196"/>
        <v>0</v>
      </c>
      <c r="BO220" s="14">
        <f t="shared" si="1196"/>
        <v>0</v>
      </c>
      <c r="BP220" s="14">
        <f t="shared" si="1196"/>
        <v>0</v>
      </c>
      <c r="BQ220" s="14">
        <f t="shared" si="1196"/>
        <v>0</v>
      </c>
      <c r="BR220" s="14">
        <f t="shared" si="1196"/>
        <v>0</v>
      </c>
      <c r="BS220" s="43">
        <f t="shared" si="1196"/>
        <v>0</v>
      </c>
      <c r="BT220" s="43">
        <f t="shared" si="1196"/>
        <v>0</v>
      </c>
      <c r="BU220" s="43">
        <f t="shared" si="1196"/>
        <v>0</v>
      </c>
      <c r="BV220" s="14">
        <f t="shared" si="1196"/>
        <v>0</v>
      </c>
      <c r="BW220" s="14">
        <f t="shared" si="1196"/>
        <v>0</v>
      </c>
      <c r="BX220" s="14">
        <f t="shared" si="1196"/>
        <v>0</v>
      </c>
      <c r="BY220" s="14">
        <f t="shared" si="1196"/>
        <v>0</v>
      </c>
      <c r="BZ220" s="14">
        <f t="shared" si="1196"/>
        <v>0</v>
      </c>
      <c r="CA220" s="14">
        <f t="shared" si="1196"/>
        <v>0</v>
      </c>
      <c r="CB220" s="14">
        <f t="shared" si="1196"/>
        <v>0</v>
      </c>
      <c r="CC220" s="14">
        <f t="shared" si="1196"/>
        <v>0</v>
      </c>
      <c r="CD220" s="14">
        <f t="shared" si="1196"/>
        <v>0</v>
      </c>
      <c r="CE220" s="14">
        <f t="shared" si="1196"/>
        <v>0</v>
      </c>
      <c r="CF220" s="14">
        <f t="shared" si="1196"/>
        <v>0</v>
      </c>
      <c r="CG220" s="14">
        <f t="shared" si="1196"/>
        <v>0</v>
      </c>
      <c r="CH220" s="14">
        <f t="shared" ref="CH220:CK220" si="1197">CH221</f>
        <v>0</v>
      </c>
      <c r="CI220" s="14">
        <f t="shared" si="1197"/>
        <v>0</v>
      </c>
      <c r="CJ220" s="14">
        <f t="shared" si="1197"/>
        <v>0</v>
      </c>
      <c r="CK220" s="14">
        <f t="shared" si="1197"/>
        <v>0</v>
      </c>
    </row>
    <row r="221" spans="1:89" ht="30" hidden="1" x14ac:dyDescent="0.25">
      <c r="A221" s="116" t="s">
        <v>9</v>
      </c>
      <c r="B221" s="116"/>
      <c r="C221" s="116"/>
      <c r="D221" s="116"/>
      <c r="E221" s="37">
        <v>851</v>
      </c>
      <c r="F221" s="2" t="s">
        <v>56</v>
      </c>
      <c r="G221" s="2" t="s">
        <v>11</v>
      </c>
      <c r="H221" s="3" t="s">
        <v>337</v>
      </c>
      <c r="I221" s="2" t="s">
        <v>22</v>
      </c>
      <c r="J221" s="43"/>
      <c r="K221" s="43"/>
      <c r="L221" s="43">
        <f>J221</f>
        <v>0</v>
      </c>
      <c r="M221" s="43"/>
      <c r="N221" s="14">
        <v>0</v>
      </c>
      <c r="O221" s="14">
        <v>0</v>
      </c>
      <c r="P221" s="77"/>
      <c r="Q221" s="77"/>
      <c r="R221" s="14" t="e">
        <f>#REF!-V221</f>
        <v>#REF!</v>
      </c>
      <c r="S221" s="36" t="e">
        <f>#REF!-W221</f>
        <v>#REF!</v>
      </c>
      <c r="T221" s="36" t="e">
        <f>#REF!-X221</f>
        <v>#REF!</v>
      </c>
      <c r="U221" s="36" t="e">
        <f>#REF!-Y221</f>
        <v>#REF!</v>
      </c>
      <c r="V221" s="14">
        <v>145000</v>
      </c>
      <c r="W221" s="43"/>
      <c r="X221" s="43">
        <f>V221</f>
        <v>145000</v>
      </c>
      <c r="Y221" s="43"/>
      <c r="Z221" s="14"/>
      <c r="AA221" s="43"/>
      <c r="AB221" s="43">
        <f>Z221</f>
        <v>0</v>
      </c>
      <c r="AC221" s="43"/>
      <c r="AD221" s="14">
        <f>V221+Z221</f>
        <v>145000</v>
      </c>
      <c r="AE221" s="77">
        <f>W221+AA221</f>
        <v>0</v>
      </c>
      <c r="AF221" s="77">
        <f>X221+AB221</f>
        <v>145000</v>
      </c>
      <c r="AG221" s="77">
        <f>Y221+AC221</f>
        <v>0</v>
      </c>
      <c r="AH221" s="14"/>
      <c r="AI221" s="43"/>
      <c r="AJ221" s="43">
        <f>AH221</f>
        <v>0</v>
      </c>
      <c r="AK221" s="43"/>
      <c r="AL221" s="14">
        <f>AD221+AH221</f>
        <v>145000</v>
      </c>
      <c r="AM221" s="77">
        <f>AE221+AI221</f>
        <v>0</v>
      </c>
      <c r="AN221" s="77">
        <f>AF221+AJ221</f>
        <v>145000</v>
      </c>
      <c r="AO221" s="77">
        <f>AG221+AK221</f>
        <v>0</v>
      </c>
      <c r="AP221" s="14"/>
      <c r="AQ221" s="43"/>
      <c r="AR221" s="43">
        <f>AP221</f>
        <v>0</v>
      </c>
      <c r="AS221" s="43"/>
      <c r="AT221" s="14">
        <f>AL221+AP221</f>
        <v>145000</v>
      </c>
      <c r="AU221" s="77">
        <f>AM221+AQ221</f>
        <v>0</v>
      </c>
      <c r="AV221" s="77">
        <f>AN221+AR221</f>
        <v>145000</v>
      </c>
      <c r="AW221" s="77">
        <f>AO221+AS221</f>
        <v>0</v>
      </c>
      <c r="AX221" s="14"/>
      <c r="AY221" s="43"/>
      <c r="AZ221" s="43">
        <f>AX221</f>
        <v>0</v>
      </c>
      <c r="BA221" s="43"/>
      <c r="BB221" s="43"/>
      <c r="BC221" s="43"/>
      <c r="BD221" s="43">
        <f>BB221</f>
        <v>0</v>
      </c>
      <c r="BE221" s="43"/>
      <c r="BF221" s="14">
        <f t="shared" ref="BF221" si="1198">AX221+BB221</f>
        <v>0</v>
      </c>
      <c r="BG221" s="77">
        <f t="shared" ref="BG221" si="1199">AY221+BC221</f>
        <v>0</v>
      </c>
      <c r="BH221" s="77">
        <f t="shared" ref="BH221" si="1200">AZ221+BD221</f>
        <v>0</v>
      </c>
      <c r="BI221" s="77">
        <f t="shared" ref="BI221" si="1201">BA221+BE221</f>
        <v>0</v>
      </c>
      <c r="BJ221" s="43"/>
      <c r="BK221" s="43"/>
      <c r="BL221" s="43">
        <f>BJ221</f>
        <v>0</v>
      </c>
      <c r="BM221" s="43"/>
      <c r="BN221" s="14">
        <f t="shared" ref="BN221" si="1202">BF221+BJ221</f>
        <v>0</v>
      </c>
      <c r="BO221" s="77">
        <f t="shared" ref="BO221" si="1203">BG221+BK221</f>
        <v>0</v>
      </c>
      <c r="BP221" s="77">
        <f t="shared" ref="BP221" si="1204">BH221+BL221</f>
        <v>0</v>
      </c>
      <c r="BQ221" s="77">
        <f t="shared" ref="BQ221" si="1205">BI221+BM221</f>
        <v>0</v>
      </c>
      <c r="BR221" s="14"/>
      <c r="BS221" s="43"/>
      <c r="BT221" s="43">
        <f>BR221</f>
        <v>0</v>
      </c>
      <c r="BU221" s="43"/>
      <c r="BV221" s="43"/>
      <c r="BW221" s="43"/>
      <c r="BX221" s="43">
        <f>BV221</f>
        <v>0</v>
      </c>
      <c r="BY221" s="43"/>
      <c r="BZ221" s="14">
        <f t="shared" ref="BZ221" si="1206">BR221+BV221</f>
        <v>0</v>
      </c>
      <c r="CA221" s="77">
        <f t="shared" ref="CA221" si="1207">BS221+BW221</f>
        <v>0</v>
      </c>
      <c r="CB221" s="77">
        <f t="shared" ref="CB221" si="1208">BT221+BX221</f>
        <v>0</v>
      </c>
      <c r="CC221" s="77">
        <f t="shared" ref="CC221" si="1209">BU221+BY221</f>
        <v>0</v>
      </c>
      <c r="CD221" s="43"/>
      <c r="CE221" s="43"/>
      <c r="CF221" s="43">
        <f>CD221</f>
        <v>0</v>
      </c>
      <c r="CG221" s="43"/>
      <c r="CH221" s="14">
        <f t="shared" ref="CH221" si="1210">BZ221+CD221</f>
        <v>0</v>
      </c>
      <c r="CI221" s="77">
        <f t="shared" ref="CI221" si="1211">CA221+CE221</f>
        <v>0</v>
      </c>
      <c r="CJ221" s="77">
        <f t="shared" ref="CJ221" si="1212">CB221+CF221</f>
        <v>0</v>
      </c>
      <c r="CK221" s="77">
        <f t="shared" ref="CK221" si="1213">CC221+CG221</f>
        <v>0</v>
      </c>
    </row>
    <row r="222" spans="1:89" ht="30" x14ac:dyDescent="0.25">
      <c r="A222" s="116" t="s">
        <v>40</v>
      </c>
      <c r="B222" s="116"/>
      <c r="C222" s="116"/>
      <c r="D222" s="116"/>
      <c r="E222" s="37">
        <v>851</v>
      </c>
      <c r="F222" s="2" t="s">
        <v>56</v>
      </c>
      <c r="G222" s="2" t="s">
        <v>11</v>
      </c>
      <c r="H222" s="3" t="s">
        <v>337</v>
      </c>
      <c r="I222" s="2" t="s">
        <v>80</v>
      </c>
      <c r="J222" s="14">
        <f t="shared" ref="J222:M222" si="1214">J223</f>
        <v>400000</v>
      </c>
      <c r="K222" s="14">
        <f t="shared" si="1214"/>
        <v>0</v>
      </c>
      <c r="L222" s="14">
        <f t="shared" si="1214"/>
        <v>400000</v>
      </c>
      <c r="M222" s="14">
        <f t="shared" si="1214"/>
        <v>0</v>
      </c>
      <c r="N222" s="14">
        <v>0</v>
      </c>
      <c r="O222" s="14">
        <v>0</v>
      </c>
      <c r="P222" s="14"/>
      <c r="Q222" s="14"/>
      <c r="R222" s="14" t="e">
        <f>#REF!-V222</f>
        <v>#REF!</v>
      </c>
      <c r="S222" s="36" t="e">
        <f>#REF!-W222</f>
        <v>#REF!</v>
      </c>
      <c r="T222" s="36" t="e">
        <f>#REF!-X222</f>
        <v>#REF!</v>
      </c>
      <c r="U222" s="36" t="e">
        <f>#REF!-Y222</f>
        <v>#REF!</v>
      </c>
      <c r="V222" s="14">
        <f t="shared" ref="V222:CG222" si="1215">V223</f>
        <v>1560000</v>
      </c>
      <c r="W222" s="43">
        <f t="shared" si="1215"/>
        <v>0</v>
      </c>
      <c r="X222" s="43">
        <f t="shared" si="1215"/>
        <v>1560000</v>
      </c>
      <c r="Y222" s="43">
        <f t="shared" si="1215"/>
        <v>0</v>
      </c>
      <c r="Z222" s="14">
        <f t="shared" si="1215"/>
        <v>0</v>
      </c>
      <c r="AA222" s="14">
        <f t="shared" si="1215"/>
        <v>0</v>
      </c>
      <c r="AB222" s="14">
        <f t="shared" si="1215"/>
        <v>0</v>
      </c>
      <c r="AC222" s="14">
        <f t="shared" si="1215"/>
        <v>0</v>
      </c>
      <c r="AD222" s="14">
        <f t="shared" si="1215"/>
        <v>1560000</v>
      </c>
      <c r="AE222" s="14">
        <f t="shared" si="1215"/>
        <v>0</v>
      </c>
      <c r="AF222" s="14">
        <f t="shared" si="1215"/>
        <v>1560000</v>
      </c>
      <c r="AG222" s="14">
        <f t="shared" si="1215"/>
        <v>0</v>
      </c>
      <c r="AH222" s="14">
        <f t="shared" si="1215"/>
        <v>0</v>
      </c>
      <c r="AI222" s="14">
        <f t="shared" si="1215"/>
        <v>0</v>
      </c>
      <c r="AJ222" s="14">
        <f t="shared" si="1215"/>
        <v>0</v>
      </c>
      <c r="AK222" s="14">
        <f t="shared" si="1215"/>
        <v>0</v>
      </c>
      <c r="AL222" s="14">
        <f t="shared" si="1215"/>
        <v>1560000</v>
      </c>
      <c r="AM222" s="14">
        <f t="shared" si="1215"/>
        <v>0</v>
      </c>
      <c r="AN222" s="14">
        <f t="shared" si="1215"/>
        <v>1560000</v>
      </c>
      <c r="AO222" s="14">
        <f t="shared" si="1215"/>
        <v>0</v>
      </c>
      <c r="AP222" s="14">
        <f t="shared" si="1215"/>
        <v>0</v>
      </c>
      <c r="AQ222" s="14">
        <f t="shared" si="1215"/>
        <v>0</v>
      </c>
      <c r="AR222" s="14">
        <f t="shared" si="1215"/>
        <v>0</v>
      </c>
      <c r="AS222" s="14">
        <f t="shared" si="1215"/>
        <v>0</v>
      </c>
      <c r="AT222" s="14">
        <f t="shared" si="1215"/>
        <v>1560000</v>
      </c>
      <c r="AU222" s="14">
        <f t="shared" si="1215"/>
        <v>0</v>
      </c>
      <c r="AV222" s="14">
        <f t="shared" si="1215"/>
        <v>1560000</v>
      </c>
      <c r="AW222" s="14">
        <f t="shared" si="1215"/>
        <v>0</v>
      </c>
      <c r="AX222" s="14">
        <f t="shared" si="1215"/>
        <v>0</v>
      </c>
      <c r="AY222" s="43">
        <f t="shared" si="1215"/>
        <v>0</v>
      </c>
      <c r="AZ222" s="43">
        <f t="shared" si="1215"/>
        <v>0</v>
      </c>
      <c r="BA222" s="43">
        <f t="shared" si="1215"/>
        <v>0</v>
      </c>
      <c r="BB222" s="14">
        <f t="shared" si="1215"/>
        <v>0</v>
      </c>
      <c r="BC222" s="14">
        <f t="shared" si="1215"/>
        <v>0</v>
      </c>
      <c r="BD222" s="14">
        <f t="shared" si="1215"/>
        <v>0</v>
      </c>
      <c r="BE222" s="14">
        <f t="shared" si="1215"/>
        <v>0</v>
      </c>
      <c r="BF222" s="14">
        <f t="shared" si="1215"/>
        <v>0</v>
      </c>
      <c r="BG222" s="14">
        <f t="shared" si="1215"/>
        <v>0</v>
      </c>
      <c r="BH222" s="14">
        <f t="shared" si="1215"/>
        <v>0</v>
      </c>
      <c r="BI222" s="14">
        <f t="shared" si="1215"/>
        <v>0</v>
      </c>
      <c r="BJ222" s="14">
        <f t="shared" si="1215"/>
        <v>0</v>
      </c>
      <c r="BK222" s="14">
        <f t="shared" si="1215"/>
        <v>0</v>
      </c>
      <c r="BL222" s="14">
        <f t="shared" si="1215"/>
        <v>0</v>
      </c>
      <c r="BM222" s="14">
        <f t="shared" si="1215"/>
        <v>0</v>
      </c>
      <c r="BN222" s="14">
        <f t="shared" si="1215"/>
        <v>0</v>
      </c>
      <c r="BO222" s="14">
        <f t="shared" si="1215"/>
        <v>0</v>
      </c>
      <c r="BP222" s="14">
        <f t="shared" si="1215"/>
        <v>0</v>
      </c>
      <c r="BQ222" s="14">
        <f t="shared" si="1215"/>
        <v>0</v>
      </c>
      <c r="BR222" s="14">
        <f t="shared" si="1215"/>
        <v>0</v>
      </c>
      <c r="BS222" s="43">
        <f t="shared" si="1215"/>
        <v>0</v>
      </c>
      <c r="BT222" s="43">
        <f t="shared" si="1215"/>
        <v>0</v>
      </c>
      <c r="BU222" s="43">
        <f t="shared" si="1215"/>
        <v>0</v>
      </c>
      <c r="BV222" s="14">
        <f t="shared" si="1215"/>
        <v>0</v>
      </c>
      <c r="BW222" s="14">
        <f t="shared" si="1215"/>
        <v>0</v>
      </c>
      <c r="BX222" s="14">
        <f t="shared" si="1215"/>
        <v>0</v>
      </c>
      <c r="BY222" s="14">
        <f t="shared" si="1215"/>
        <v>0</v>
      </c>
      <c r="BZ222" s="14">
        <f t="shared" si="1215"/>
        <v>0</v>
      </c>
      <c r="CA222" s="14">
        <f t="shared" si="1215"/>
        <v>0</v>
      </c>
      <c r="CB222" s="14">
        <f t="shared" si="1215"/>
        <v>0</v>
      </c>
      <c r="CC222" s="14">
        <f t="shared" si="1215"/>
        <v>0</v>
      </c>
      <c r="CD222" s="14">
        <f t="shared" si="1215"/>
        <v>0</v>
      </c>
      <c r="CE222" s="14">
        <f t="shared" si="1215"/>
        <v>0</v>
      </c>
      <c r="CF222" s="14">
        <f t="shared" si="1215"/>
        <v>0</v>
      </c>
      <c r="CG222" s="14">
        <f t="shared" si="1215"/>
        <v>0</v>
      </c>
      <c r="CH222" s="14">
        <f t="shared" ref="CH222:CK222" si="1216">CH223</f>
        <v>0</v>
      </c>
      <c r="CI222" s="14">
        <f t="shared" si="1216"/>
        <v>0</v>
      </c>
      <c r="CJ222" s="14">
        <f t="shared" si="1216"/>
        <v>0</v>
      </c>
      <c r="CK222" s="14">
        <f t="shared" si="1216"/>
        <v>0</v>
      </c>
    </row>
    <row r="223" spans="1:89" x14ac:dyDescent="0.25">
      <c r="A223" s="116" t="s">
        <v>81</v>
      </c>
      <c r="B223" s="116"/>
      <c r="C223" s="116"/>
      <c r="D223" s="116"/>
      <c r="E223" s="37">
        <v>851</v>
      </c>
      <c r="F223" s="2" t="s">
        <v>56</v>
      </c>
      <c r="G223" s="2" t="s">
        <v>11</v>
      </c>
      <c r="H223" s="3" t="s">
        <v>337</v>
      </c>
      <c r="I223" s="2" t="s">
        <v>82</v>
      </c>
      <c r="J223" s="43">
        <v>400000</v>
      </c>
      <c r="K223" s="43"/>
      <c r="L223" s="43">
        <f>J223</f>
        <v>400000</v>
      </c>
      <c r="M223" s="43"/>
      <c r="N223" s="14">
        <v>0</v>
      </c>
      <c r="O223" s="14">
        <v>0</v>
      </c>
      <c r="P223" s="77"/>
      <c r="Q223" s="77"/>
      <c r="R223" s="14" t="e">
        <f>#REF!-V223</f>
        <v>#REF!</v>
      </c>
      <c r="S223" s="36" t="e">
        <f>#REF!-W223</f>
        <v>#REF!</v>
      </c>
      <c r="T223" s="36" t="e">
        <f>#REF!-X223</f>
        <v>#REF!</v>
      </c>
      <c r="U223" s="36" t="e">
        <f>#REF!-Y223</f>
        <v>#REF!</v>
      </c>
      <c r="V223" s="14">
        <v>1560000</v>
      </c>
      <c r="W223" s="43"/>
      <c r="X223" s="43">
        <f>V223</f>
        <v>1560000</v>
      </c>
      <c r="Y223" s="43"/>
      <c r="Z223" s="14"/>
      <c r="AA223" s="43"/>
      <c r="AB223" s="43">
        <f>Z223</f>
        <v>0</v>
      </c>
      <c r="AC223" s="43"/>
      <c r="AD223" s="14">
        <f>V223+Z223</f>
        <v>1560000</v>
      </c>
      <c r="AE223" s="77">
        <f>W223+AA223</f>
        <v>0</v>
      </c>
      <c r="AF223" s="77">
        <f>X223+AB223</f>
        <v>1560000</v>
      </c>
      <c r="AG223" s="77">
        <f>Y223+AC223</f>
        <v>0</v>
      </c>
      <c r="AH223" s="14"/>
      <c r="AI223" s="43"/>
      <c r="AJ223" s="43">
        <f>AH223</f>
        <v>0</v>
      </c>
      <c r="AK223" s="43"/>
      <c r="AL223" s="14">
        <f>AD223+AH223</f>
        <v>1560000</v>
      </c>
      <c r="AM223" s="77">
        <f>AE223+AI223</f>
        <v>0</v>
      </c>
      <c r="AN223" s="77">
        <f>AF223+AJ223</f>
        <v>1560000</v>
      </c>
      <c r="AO223" s="77">
        <f>AG223+AK223</f>
        <v>0</v>
      </c>
      <c r="AP223" s="14"/>
      <c r="AQ223" s="43"/>
      <c r="AR223" s="43">
        <f>AP223</f>
        <v>0</v>
      </c>
      <c r="AS223" s="43"/>
      <c r="AT223" s="14">
        <f>AL223+AP223</f>
        <v>1560000</v>
      </c>
      <c r="AU223" s="77">
        <f>AM223+AQ223</f>
        <v>0</v>
      </c>
      <c r="AV223" s="77">
        <f>AN223+AR223</f>
        <v>1560000</v>
      </c>
      <c r="AW223" s="77">
        <f>AO223+AS223</f>
        <v>0</v>
      </c>
      <c r="AX223" s="14"/>
      <c r="AY223" s="43"/>
      <c r="AZ223" s="43">
        <f>AX223</f>
        <v>0</v>
      </c>
      <c r="BA223" s="43"/>
      <c r="BB223" s="43"/>
      <c r="BC223" s="43"/>
      <c r="BD223" s="43">
        <f>BB223</f>
        <v>0</v>
      </c>
      <c r="BE223" s="43"/>
      <c r="BF223" s="14">
        <f t="shared" ref="BF223" si="1217">AX223+BB223</f>
        <v>0</v>
      </c>
      <c r="BG223" s="77">
        <f t="shared" ref="BG223" si="1218">AY223+BC223</f>
        <v>0</v>
      </c>
      <c r="BH223" s="77">
        <f t="shared" ref="BH223" si="1219">AZ223+BD223</f>
        <v>0</v>
      </c>
      <c r="BI223" s="77">
        <f t="shared" ref="BI223" si="1220">BA223+BE223</f>
        <v>0</v>
      </c>
      <c r="BJ223" s="43"/>
      <c r="BK223" s="43"/>
      <c r="BL223" s="43">
        <f>BJ223</f>
        <v>0</v>
      </c>
      <c r="BM223" s="43"/>
      <c r="BN223" s="14">
        <f t="shared" ref="BN223" si="1221">BF223+BJ223</f>
        <v>0</v>
      </c>
      <c r="BO223" s="77">
        <f t="shared" ref="BO223" si="1222">BG223+BK223</f>
        <v>0</v>
      </c>
      <c r="BP223" s="77">
        <f t="shared" ref="BP223" si="1223">BH223+BL223</f>
        <v>0</v>
      </c>
      <c r="BQ223" s="77">
        <f t="shared" ref="BQ223" si="1224">BI223+BM223</f>
        <v>0</v>
      </c>
      <c r="BR223" s="14"/>
      <c r="BS223" s="43"/>
      <c r="BT223" s="43">
        <f>BR223</f>
        <v>0</v>
      </c>
      <c r="BU223" s="43"/>
      <c r="BV223" s="43"/>
      <c r="BW223" s="43"/>
      <c r="BX223" s="43">
        <f>BV223</f>
        <v>0</v>
      </c>
      <c r="BY223" s="43"/>
      <c r="BZ223" s="14">
        <f t="shared" ref="BZ223" si="1225">BR223+BV223</f>
        <v>0</v>
      </c>
      <c r="CA223" s="77">
        <f t="shared" ref="CA223" si="1226">BS223+BW223</f>
        <v>0</v>
      </c>
      <c r="CB223" s="77">
        <f t="shared" ref="CB223" si="1227">BT223+BX223</f>
        <v>0</v>
      </c>
      <c r="CC223" s="77">
        <f t="shared" ref="CC223" si="1228">BU223+BY223</f>
        <v>0</v>
      </c>
      <c r="CD223" s="43"/>
      <c r="CE223" s="43"/>
      <c r="CF223" s="43">
        <f>CD223</f>
        <v>0</v>
      </c>
      <c r="CG223" s="43"/>
      <c r="CH223" s="14">
        <f t="shared" ref="CH223" si="1229">BZ223+CD223</f>
        <v>0</v>
      </c>
      <c r="CI223" s="77">
        <f t="shared" ref="CI223" si="1230">CA223+CE223</f>
        <v>0</v>
      </c>
      <c r="CJ223" s="77">
        <f t="shared" ref="CJ223" si="1231">CB223+CF223</f>
        <v>0</v>
      </c>
      <c r="CK223" s="77">
        <f t="shared" ref="CK223" si="1232">CC223+CG223</f>
        <v>0</v>
      </c>
    </row>
    <row r="224" spans="1:89" ht="30" hidden="1" x14ac:dyDescent="0.25">
      <c r="A224" s="116" t="s">
        <v>114</v>
      </c>
      <c r="B224" s="116"/>
      <c r="C224" s="116"/>
      <c r="D224" s="116"/>
      <c r="E224" s="37">
        <v>851</v>
      </c>
      <c r="F224" s="2" t="s">
        <v>56</v>
      </c>
      <c r="G224" s="2" t="s">
        <v>11</v>
      </c>
      <c r="H224" s="3" t="s">
        <v>416</v>
      </c>
      <c r="I224" s="2"/>
      <c r="J224" s="14">
        <f t="shared" ref="J224:M224" si="1233">J225</f>
        <v>0</v>
      </c>
      <c r="K224" s="14">
        <f t="shared" si="1233"/>
        <v>0</v>
      </c>
      <c r="L224" s="14">
        <f t="shared" si="1233"/>
        <v>0</v>
      </c>
      <c r="M224" s="14">
        <f t="shared" si="1233"/>
        <v>0</v>
      </c>
      <c r="N224" s="14">
        <v>0</v>
      </c>
      <c r="O224" s="14">
        <v>0</v>
      </c>
      <c r="P224" s="14"/>
      <c r="Q224" s="14"/>
      <c r="R224" s="14" t="e">
        <f>#REF!-V224</f>
        <v>#REF!</v>
      </c>
      <c r="S224" s="36" t="e">
        <f>#REF!-W224</f>
        <v>#REF!</v>
      </c>
      <c r="T224" s="36" t="e">
        <f>#REF!-X224</f>
        <v>#REF!</v>
      </c>
      <c r="U224" s="36" t="e">
        <f>#REF!-Y224</f>
        <v>#REF!</v>
      </c>
      <c r="V224" s="14">
        <f>V225</f>
        <v>705715</v>
      </c>
      <c r="W224" s="43">
        <f t="shared" ref="W224:AW224" si="1234">W225</f>
        <v>0</v>
      </c>
      <c r="X224" s="43">
        <f t="shared" si="1234"/>
        <v>705715</v>
      </c>
      <c r="Y224" s="43">
        <f t="shared" si="1234"/>
        <v>0</v>
      </c>
      <c r="Z224" s="14">
        <f t="shared" si="1234"/>
        <v>0</v>
      </c>
      <c r="AA224" s="14">
        <f t="shared" ref="AA224" si="1235">AA225</f>
        <v>0</v>
      </c>
      <c r="AB224" s="14">
        <f t="shared" ref="AB224" si="1236">AB225</f>
        <v>0</v>
      </c>
      <c r="AC224" s="14">
        <f t="shared" ref="AC224" si="1237">AC225</f>
        <v>0</v>
      </c>
      <c r="AD224" s="14">
        <f t="shared" si="1234"/>
        <v>705715</v>
      </c>
      <c r="AE224" s="14">
        <f t="shared" si="1234"/>
        <v>0</v>
      </c>
      <c r="AF224" s="14">
        <f t="shared" si="1234"/>
        <v>705715</v>
      </c>
      <c r="AG224" s="14">
        <f t="shared" si="1234"/>
        <v>0</v>
      </c>
      <c r="AH224" s="14">
        <f t="shared" si="1234"/>
        <v>0</v>
      </c>
      <c r="AI224" s="14">
        <f t="shared" si="1234"/>
        <v>0</v>
      </c>
      <c r="AJ224" s="14">
        <f t="shared" si="1234"/>
        <v>0</v>
      </c>
      <c r="AK224" s="14">
        <f t="shared" si="1234"/>
        <v>0</v>
      </c>
      <c r="AL224" s="14">
        <f t="shared" si="1234"/>
        <v>705715</v>
      </c>
      <c r="AM224" s="14">
        <f t="shared" si="1234"/>
        <v>0</v>
      </c>
      <c r="AN224" s="14">
        <f t="shared" si="1234"/>
        <v>705715</v>
      </c>
      <c r="AO224" s="14">
        <f t="shared" si="1234"/>
        <v>0</v>
      </c>
      <c r="AP224" s="14">
        <f t="shared" si="1234"/>
        <v>0</v>
      </c>
      <c r="AQ224" s="14">
        <f t="shared" si="1234"/>
        <v>0</v>
      </c>
      <c r="AR224" s="14">
        <f t="shared" si="1234"/>
        <v>0</v>
      </c>
      <c r="AS224" s="14">
        <f t="shared" si="1234"/>
        <v>0</v>
      </c>
      <c r="AT224" s="14">
        <f t="shared" si="1234"/>
        <v>705715</v>
      </c>
      <c r="AU224" s="14">
        <f t="shared" si="1234"/>
        <v>0</v>
      </c>
      <c r="AV224" s="14">
        <f t="shared" si="1234"/>
        <v>705715</v>
      </c>
      <c r="AW224" s="14">
        <f t="shared" si="1234"/>
        <v>0</v>
      </c>
      <c r="AX224" s="14">
        <f t="shared" ref="AX224:CD225" si="1238">AX225</f>
        <v>0</v>
      </c>
      <c r="AY224" s="43">
        <f t="shared" si="1238"/>
        <v>0</v>
      </c>
      <c r="AZ224" s="43">
        <f t="shared" si="1238"/>
        <v>0</v>
      </c>
      <c r="BA224" s="43">
        <f t="shared" si="1238"/>
        <v>0</v>
      </c>
      <c r="BB224" s="14">
        <f t="shared" si="1238"/>
        <v>0</v>
      </c>
      <c r="BC224" s="14">
        <f t="shared" si="1238"/>
        <v>0</v>
      </c>
      <c r="BD224" s="14">
        <f t="shared" si="1238"/>
        <v>0</v>
      </c>
      <c r="BE224" s="14">
        <f t="shared" si="1238"/>
        <v>0</v>
      </c>
      <c r="BF224" s="14">
        <f t="shared" si="1238"/>
        <v>0</v>
      </c>
      <c r="BG224" s="14">
        <f t="shared" si="1238"/>
        <v>0</v>
      </c>
      <c r="BH224" s="14">
        <f t="shared" si="1238"/>
        <v>0</v>
      </c>
      <c r="BI224" s="14">
        <f t="shared" si="1238"/>
        <v>0</v>
      </c>
      <c r="BJ224" s="14">
        <f t="shared" si="1238"/>
        <v>0</v>
      </c>
      <c r="BK224" s="14">
        <f t="shared" si="1238"/>
        <v>0</v>
      </c>
      <c r="BL224" s="14">
        <f t="shared" si="1238"/>
        <v>0</v>
      </c>
      <c r="BM224" s="14">
        <f t="shared" si="1238"/>
        <v>0</v>
      </c>
      <c r="BN224" s="14">
        <f t="shared" si="1238"/>
        <v>0</v>
      </c>
      <c r="BO224" s="14">
        <f t="shared" si="1238"/>
        <v>0</v>
      </c>
      <c r="BP224" s="14">
        <f t="shared" si="1238"/>
        <v>0</v>
      </c>
      <c r="BQ224" s="14">
        <f t="shared" si="1238"/>
        <v>0</v>
      </c>
      <c r="BR224" s="14">
        <f t="shared" si="1238"/>
        <v>0</v>
      </c>
      <c r="BS224" s="43">
        <f t="shared" si="1238"/>
        <v>0</v>
      </c>
      <c r="BT224" s="43">
        <f t="shared" si="1238"/>
        <v>0</v>
      </c>
      <c r="BU224" s="43">
        <f t="shared" si="1238"/>
        <v>0</v>
      </c>
      <c r="BV224" s="14">
        <f t="shared" si="1238"/>
        <v>0</v>
      </c>
      <c r="BW224" s="14">
        <f t="shared" si="1238"/>
        <v>0</v>
      </c>
      <c r="BX224" s="14">
        <f t="shared" si="1238"/>
        <v>0</v>
      </c>
      <c r="BY224" s="14">
        <f t="shared" si="1238"/>
        <v>0</v>
      </c>
      <c r="BZ224" s="14">
        <f t="shared" si="1238"/>
        <v>0</v>
      </c>
      <c r="CA224" s="14">
        <f t="shared" si="1238"/>
        <v>0</v>
      </c>
      <c r="CB224" s="14">
        <f t="shared" si="1238"/>
        <v>0</v>
      </c>
      <c r="CC224" s="14">
        <f t="shared" si="1238"/>
        <v>0</v>
      </c>
      <c r="CD224" s="14">
        <f t="shared" si="1238"/>
        <v>0</v>
      </c>
      <c r="CE224" s="14">
        <f t="shared" ref="CD224:CK225" si="1239">CE225</f>
        <v>0</v>
      </c>
      <c r="CF224" s="14">
        <f t="shared" si="1239"/>
        <v>0</v>
      </c>
      <c r="CG224" s="14">
        <f t="shared" si="1239"/>
        <v>0</v>
      </c>
      <c r="CH224" s="14">
        <f t="shared" si="1239"/>
        <v>0</v>
      </c>
      <c r="CI224" s="14">
        <f t="shared" si="1239"/>
        <v>0</v>
      </c>
      <c r="CJ224" s="14">
        <f t="shared" si="1239"/>
        <v>0</v>
      </c>
      <c r="CK224" s="14">
        <f t="shared" si="1239"/>
        <v>0</v>
      </c>
    </row>
    <row r="225" spans="1:89" ht="30" hidden="1" x14ac:dyDescent="0.25">
      <c r="A225" s="116" t="s">
        <v>40</v>
      </c>
      <c r="B225" s="116"/>
      <c r="C225" s="116"/>
      <c r="D225" s="116"/>
      <c r="E225" s="37">
        <v>851</v>
      </c>
      <c r="F225" s="2" t="s">
        <v>56</v>
      </c>
      <c r="G225" s="2" t="s">
        <v>11</v>
      </c>
      <c r="H225" s="3" t="s">
        <v>416</v>
      </c>
      <c r="I225" s="2" t="s">
        <v>80</v>
      </c>
      <c r="J225" s="14">
        <f t="shared" ref="J225:M225" si="1240">J226</f>
        <v>0</v>
      </c>
      <c r="K225" s="14">
        <f t="shared" si="1240"/>
        <v>0</v>
      </c>
      <c r="L225" s="14">
        <f t="shared" si="1240"/>
        <v>0</v>
      </c>
      <c r="M225" s="14">
        <f t="shared" si="1240"/>
        <v>0</v>
      </c>
      <c r="N225" s="14">
        <v>0</v>
      </c>
      <c r="O225" s="14">
        <v>0</v>
      </c>
      <c r="P225" s="14"/>
      <c r="Q225" s="14"/>
      <c r="R225" s="14" t="e">
        <f>#REF!-V225</f>
        <v>#REF!</v>
      </c>
      <c r="S225" s="36" t="e">
        <f>#REF!-W225</f>
        <v>#REF!</v>
      </c>
      <c r="T225" s="36" t="e">
        <f>#REF!-X225</f>
        <v>#REF!</v>
      </c>
      <c r="U225" s="36" t="e">
        <f>#REF!-Y225</f>
        <v>#REF!</v>
      </c>
      <c r="V225" s="14">
        <f t="shared" ref="V225:BR225" si="1241">V226</f>
        <v>705715</v>
      </c>
      <c r="W225" s="43">
        <f t="shared" si="1241"/>
        <v>0</v>
      </c>
      <c r="X225" s="43">
        <f t="shared" si="1241"/>
        <v>705715</v>
      </c>
      <c r="Y225" s="43">
        <f t="shared" si="1241"/>
        <v>0</v>
      </c>
      <c r="Z225" s="14">
        <f t="shared" si="1241"/>
        <v>0</v>
      </c>
      <c r="AA225" s="14">
        <f t="shared" si="1241"/>
        <v>0</v>
      </c>
      <c r="AB225" s="14">
        <f t="shared" si="1241"/>
        <v>0</v>
      </c>
      <c r="AC225" s="14">
        <f t="shared" si="1241"/>
        <v>0</v>
      </c>
      <c r="AD225" s="14">
        <f t="shared" si="1241"/>
        <v>705715</v>
      </c>
      <c r="AE225" s="14">
        <f t="shared" si="1241"/>
        <v>0</v>
      </c>
      <c r="AF225" s="14">
        <f t="shared" si="1241"/>
        <v>705715</v>
      </c>
      <c r="AG225" s="14">
        <f t="shared" si="1241"/>
        <v>0</v>
      </c>
      <c r="AH225" s="14">
        <f t="shared" si="1241"/>
        <v>0</v>
      </c>
      <c r="AI225" s="14">
        <f t="shared" si="1241"/>
        <v>0</v>
      </c>
      <c r="AJ225" s="14">
        <f t="shared" si="1241"/>
        <v>0</v>
      </c>
      <c r="AK225" s="14">
        <f t="shared" si="1241"/>
        <v>0</v>
      </c>
      <c r="AL225" s="14">
        <f t="shared" si="1241"/>
        <v>705715</v>
      </c>
      <c r="AM225" s="14">
        <f t="shared" si="1241"/>
        <v>0</v>
      </c>
      <c r="AN225" s="14">
        <f t="shared" si="1241"/>
        <v>705715</v>
      </c>
      <c r="AO225" s="14">
        <f t="shared" si="1241"/>
        <v>0</v>
      </c>
      <c r="AP225" s="14">
        <f t="shared" si="1241"/>
        <v>0</v>
      </c>
      <c r="AQ225" s="14">
        <f t="shared" si="1241"/>
        <v>0</v>
      </c>
      <c r="AR225" s="14">
        <f t="shared" si="1241"/>
        <v>0</v>
      </c>
      <c r="AS225" s="14">
        <f t="shared" si="1241"/>
        <v>0</v>
      </c>
      <c r="AT225" s="14">
        <f t="shared" si="1241"/>
        <v>705715</v>
      </c>
      <c r="AU225" s="14">
        <f t="shared" si="1241"/>
        <v>0</v>
      </c>
      <c r="AV225" s="14">
        <f t="shared" si="1241"/>
        <v>705715</v>
      </c>
      <c r="AW225" s="14">
        <f t="shared" si="1241"/>
        <v>0</v>
      </c>
      <c r="AX225" s="14">
        <f t="shared" si="1241"/>
        <v>0</v>
      </c>
      <c r="AY225" s="43">
        <f t="shared" si="1241"/>
        <v>0</v>
      </c>
      <c r="AZ225" s="43">
        <f t="shared" si="1241"/>
        <v>0</v>
      </c>
      <c r="BA225" s="43">
        <f t="shared" si="1241"/>
        <v>0</v>
      </c>
      <c r="BB225" s="14">
        <f t="shared" si="1241"/>
        <v>0</v>
      </c>
      <c r="BC225" s="14">
        <f t="shared" si="1241"/>
        <v>0</v>
      </c>
      <c r="BD225" s="14">
        <f t="shared" si="1241"/>
        <v>0</v>
      </c>
      <c r="BE225" s="14">
        <f t="shared" si="1241"/>
        <v>0</v>
      </c>
      <c r="BF225" s="14">
        <f t="shared" si="1241"/>
        <v>0</v>
      </c>
      <c r="BG225" s="14">
        <f t="shared" si="1241"/>
        <v>0</v>
      </c>
      <c r="BH225" s="14">
        <f t="shared" si="1241"/>
        <v>0</v>
      </c>
      <c r="BI225" s="14">
        <f t="shared" si="1241"/>
        <v>0</v>
      </c>
      <c r="BJ225" s="14">
        <f t="shared" si="1241"/>
        <v>0</v>
      </c>
      <c r="BK225" s="14">
        <f t="shared" si="1241"/>
        <v>0</v>
      </c>
      <c r="BL225" s="14">
        <f t="shared" si="1241"/>
        <v>0</v>
      </c>
      <c r="BM225" s="14">
        <f t="shared" si="1241"/>
        <v>0</v>
      </c>
      <c r="BN225" s="14">
        <f t="shared" si="1241"/>
        <v>0</v>
      </c>
      <c r="BO225" s="14">
        <f t="shared" si="1241"/>
        <v>0</v>
      </c>
      <c r="BP225" s="14">
        <f t="shared" si="1241"/>
        <v>0</v>
      </c>
      <c r="BQ225" s="14">
        <f t="shared" si="1241"/>
        <v>0</v>
      </c>
      <c r="BR225" s="14">
        <f t="shared" si="1241"/>
        <v>0</v>
      </c>
      <c r="BS225" s="43"/>
      <c r="BT225" s="43"/>
      <c r="BU225" s="43"/>
      <c r="BV225" s="14">
        <f t="shared" si="1238"/>
        <v>0</v>
      </c>
      <c r="BW225" s="14">
        <f t="shared" si="1238"/>
        <v>0</v>
      </c>
      <c r="BX225" s="14">
        <f t="shared" si="1238"/>
        <v>0</v>
      </c>
      <c r="BY225" s="14">
        <f t="shared" si="1238"/>
        <v>0</v>
      </c>
      <c r="BZ225" s="14">
        <f t="shared" si="1238"/>
        <v>0</v>
      </c>
      <c r="CA225" s="14">
        <f t="shared" si="1238"/>
        <v>0</v>
      </c>
      <c r="CB225" s="14">
        <f t="shared" si="1238"/>
        <v>0</v>
      </c>
      <c r="CC225" s="14">
        <f t="shared" si="1238"/>
        <v>0</v>
      </c>
      <c r="CD225" s="14">
        <f t="shared" si="1239"/>
        <v>0</v>
      </c>
      <c r="CE225" s="14">
        <f t="shared" si="1239"/>
        <v>0</v>
      </c>
      <c r="CF225" s="14">
        <f t="shared" si="1239"/>
        <v>0</v>
      </c>
      <c r="CG225" s="14">
        <f t="shared" si="1239"/>
        <v>0</v>
      </c>
      <c r="CH225" s="14">
        <f t="shared" si="1239"/>
        <v>0</v>
      </c>
      <c r="CI225" s="14">
        <f t="shared" si="1239"/>
        <v>0</v>
      </c>
      <c r="CJ225" s="14">
        <f t="shared" si="1239"/>
        <v>0</v>
      </c>
      <c r="CK225" s="14">
        <f t="shared" si="1239"/>
        <v>0</v>
      </c>
    </row>
    <row r="226" spans="1:89" hidden="1" x14ac:dyDescent="0.25">
      <c r="A226" s="116" t="s">
        <v>81</v>
      </c>
      <c r="B226" s="116"/>
      <c r="C226" s="116"/>
      <c r="D226" s="116"/>
      <c r="E226" s="37">
        <v>851</v>
      </c>
      <c r="F226" s="2" t="s">
        <v>56</v>
      </c>
      <c r="G226" s="2" t="s">
        <v>11</v>
      </c>
      <c r="H226" s="3" t="s">
        <v>416</v>
      </c>
      <c r="I226" s="2" t="s">
        <v>82</v>
      </c>
      <c r="J226" s="43"/>
      <c r="K226" s="43"/>
      <c r="L226" s="43">
        <f>J226</f>
        <v>0</v>
      </c>
      <c r="M226" s="43"/>
      <c r="N226" s="14">
        <v>0</v>
      </c>
      <c r="O226" s="14">
        <v>0</v>
      </c>
      <c r="P226" s="77"/>
      <c r="Q226" s="77"/>
      <c r="R226" s="14" t="e">
        <f>#REF!-V226</f>
        <v>#REF!</v>
      </c>
      <c r="S226" s="36" t="e">
        <f>#REF!-W226</f>
        <v>#REF!</v>
      </c>
      <c r="T226" s="36" t="e">
        <f>#REF!-X226</f>
        <v>#REF!</v>
      </c>
      <c r="U226" s="36" t="e">
        <f>#REF!-Y226</f>
        <v>#REF!</v>
      </c>
      <c r="V226" s="14">
        <v>705715</v>
      </c>
      <c r="W226" s="43"/>
      <c r="X226" s="43">
        <f>V226</f>
        <v>705715</v>
      </c>
      <c r="Y226" s="43"/>
      <c r="Z226" s="14"/>
      <c r="AA226" s="43"/>
      <c r="AB226" s="43">
        <f>Z226</f>
        <v>0</v>
      </c>
      <c r="AC226" s="43"/>
      <c r="AD226" s="14">
        <f>V226+Z226</f>
        <v>705715</v>
      </c>
      <c r="AE226" s="77">
        <f>W226+AA226</f>
        <v>0</v>
      </c>
      <c r="AF226" s="77">
        <f>X226+AB226</f>
        <v>705715</v>
      </c>
      <c r="AG226" s="77">
        <f>Y226+AC226</f>
        <v>0</v>
      </c>
      <c r="AH226" s="14"/>
      <c r="AI226" s="43"/>
      <c r="AJ226" s="43">
        <f>AH226</f>
        <v>0</v>
      </c>
      <c r="AK226" s="43"/>
      <c r="AL226" s="14">
        <f>AD226+AH226</f>
        <v>705715</v>
      </c>
      <c r="AM226" s="77">
        <f>AE226+AI226</f>
        <v>0</v>
      </c>
      <c r="AN226" s="77">
        <f>AF226+AJ226</f>
        <v>705715</v>
      </c>
      <c r="AO226" s="77">
        <f>AG226+AK226</f>
        <v>0</v>
      </c>
      <c r="AP226" s="14"/>
      <c r="AQ226" s="43"/>
      <c r="AR226" s="43">
        <f>AP226</f>
        <v>0</v>
      </c>
      <c r="AS226" s="43"/>
      <c r="AT226" s="14">
        <f>AL226+AP226</f>
        <v>705715</v>
      </c>
      <c r="AU226" s="77">
        <f>AM226+AQ226</f>
        <v>0</v>
      </c>
      <c r="AV226" s="77">
        <f>AN226+AR226</f>
        <v>705715</v>
      </c>
      <c r="AW226" s="77">
        <f>AO226+AS226</f>
        <v>0</v>
      </c>
      <c r="AX226" s="14"/>
      <c r="AY226" s="43"/>
      <c r="AZ226" s="43"/>
      <c r="BA226" s="43"/>
      <c r="BB226" s="43"/>
      <c r="BC226" s="43"/>
      <c r="BD226" s="43">
        <f>BB226</f>
        <v>0</v>
      </c>
      <c r="BE226" s="43"/>
      <c r="BF226" s="14">
        <f t="shared" ref="BF226" si="1242">AX226+BB226</f>
        <v>0</v>
      </c>
      <c r="BG226" s="77">
        <f t="shared" ref="BG226" si="1243">AY226+BC226</f>
        <v>0</v>
      </c>
      <c r="BH226" s="77">
        <f t="shared" ref="BH226" si="1244">AZ226+BD226</f>
        <v>0</v>
      </c>
      <c r="BI226" s="77">
        <f t="shared" ref="BI226" si="1245">BA226+BE226</f>
        <v>0</v>
      </c>
      <c r="BJ226" s="43"/>
      <c r="BK226" s="43"/>
      <c r="BL226" s="43">
        <f>BJ226</f>
        <v>0</v>
      </c>
      <c r="BM226" s="43"/>
      <c r="BN226" s="14">
        <f t="shared" ref="BN226" si="1246">BF226+BJ226</f>
        <v>0</v>
      </c>
      <c r="BO226" s="77">
        <f t="shared" ref="BO226" si="1247">BG226+BK226</f>
        <v>0</v>
      </c>
      <c r="BP226" s="77">
        <f t="shared" ref="BP226" si="1248">BH226+BL226</f>
        <v>0</v>
      </c>
      <c r="BQ226" s="77">
        <f t="shared" ref="BQ226" si="1249">BI226+BM226</f>
        <v>0</v>
      </c>
      <c r="BR226" s="14"/>
      <c r="BS226" s="43"/>
      <c r="BT226" s="43"/>
      <c r="BU226" s="43"/>
      <c r="BV226" s="43"/>
      <c r="BW226" s="43"/>
      <c r="BX226" s="43">
        <f>BV226</f>
        <v>0</v>
      </c>
      <c r="BY226" s="43"/>
      <c r="BZ226" s="14">
        <f t="shared" ref="BZ226" si="1250">BR226+BV226</f>
        <v>0</v>
      </c>
      <c r="CA226" s="77">
        <f t="shared" ref="CA226" si="1251">BS226+BW226</f>
        <v>0</v>
      </c>
      <c r="CB226" s="77">
        <f t="shared" ref="CB226" si="1252">BT226+BX226</f>
        <v>0</v>
      </c>
      <c r="CC226" s="77">
        <f t="shared" ref="CC226" si="1253">BU226+BY226</f>
        <v>0</v>
      </c>
      <c r="CD226" s="43"/>
      <c r="CE226" s="43"/>
      <c r="CF226" s="43">
        <f>CD226</f>
        <v>0</v>
      </c>
      <c r="CG226" s="43"/>
      <c r="CH226" s="14">
        <f t="shared" ref="CH226" si="1254">BZ226+CD226</f>
        <v>0</v>
      </c>
      <c r="CI226" s="77">
        <f t="shared" ref="CI226" si="1255">CA226+CE226</f>
        <v>0</v>
      </c>
      <c r="CJ226" s="77">
        <f t="shared" ref="CJ226" si="1256">CB226+CF226</f>
        <v>0</v>
      </c>
      <c r="CK226" s="77">
        <f t="shared" ref="CK226" si="1257">CC226+CG226</f>
        <v>0</v>
      </c>
    </row>
    <row r="227" spans="1:89" ht="75" hidden="1" x14ac:dyDescent="0.25">
      <c r="A227" s="116" t="s">
        <v>265</v>
      </c>
      <c r="B227" s="116"/>
      <c r="C227" s="116"/>
      <c r="D227" s="116"/>
      <c r="E227" s="37">
        <v>851</v>
      </c>
      <c r="F227" s="2" t="s">
        <v>56</v>
      </c>
      <c r="G227" s="2" t="s">
        <v>11</v>
      </c>
      <c r="H227" s="3" t="s">
        <v>339</v>
      </c>
      <c r="I227" s="2"/>
      <c r="J227" s="14">
        <f t="shared" ref="J227:M227" si="1258">J228+J230</f>
        <v>0</v>
      </c>
      <c r="K227" s="14">
        <f t="shared" si="1258"/>
        <v>0</v>
      </c>
      <c r="L227" s="14">
        <f t="shared" si="1258"/>
        <v>0</v>
      </c>
      <c r="M227" s="14">
        <f t="shared" si="1258"/>
        <v>0</v>
      </c>
      <c r="N227" s="14">
        <v>0</v>
      </c>
      <c r="O227" s="14">
        <v>0</v>
      </c>
      <c r="P227" s="14"/>
      <c r="Q227" s="14"/>
      <c r="R227" s="14" t="e">
        <f>#REF!-V227</f>
        <v>#REF!</v>
      </c>
      <c r="S227" s="36" t="e">
        <f>#REF!-W227</f>
        <v>#REF!</v>
      </c>
      <c r="T227" s="36" t="e">
        <f>#REF!-X227</f>
        <v>#REF!</v>
      </c>
      <c r="U227" s="36" t="e">
        <f>#REF!-Y227</f>
        <v>#REF!</v>
      </c>
      <c r="V227" s="14">
        <f t="shared" ref="V227" si="1259">V228+V230</f>
        <v>5600000</v>
      </c>
      <c r="W227" s="43">
        <f t="shared" ref="W227:AG227" si="1260">W228+W230</f>
        <v>0</v>
      </c>
      <c r="X227" s="43">
        <f t="shared" si="1260"/>
        <v>0</v>
      </c>
      <c r="Y227" s="43">
        <f t="shared" si="1260"/>
        <v>5600000</v>
      </c>
      <c r="Z227" s="14">
        <f t="shared" si="1260"/>
        <v>0</v>
      </c>
      <c r="AA227" s="14">
        <f t="shared" ref="AA227:AC227" si="1261">AA228+AA230</f>
        <v>0</v>
      </c>
      <c r="AB227" s="14">
        <f t="shared" si="1261"/>
        <v>0</v>
      </c>
      <c r="AC227" s="14">
        <f t="shared" si="1261"/>
        <v>0</v>
      </c>
      <c r="AD227" s="14">
        <f t="shared" si="1260"/>
        <v>5600000</v>
      </c>
      <c r="AE227" s="14">
        <f t="shared" si="1260"/>
        <v>0</v>
      </c>
      <c r="AF227" s="14">
        <f t="shared" si="1260"/>
        <v>0</v>
      </c>
      <c r="AG227" s="14">
        <f t="shared" si="1260"/>
        <v>5600000</v>
      </c>
      <c r="AH227" s="14">
        <f t="shared" ref="AH227:AO227" si="1262">AH228+AH230</f>
        <v>0</v>
      </c>
      <c r="AI227" s="14">
        <f t="shared" si="1262"/>
        <v>0</v>
      </c>
      <c r="AJ227" s="14">
        <f t="shared" si="1262"/>
        <v>0</v>
      </c>
      <c r="AK227" s="14">
        <f t="shared" si="1262"/>
        <v>0</v>
      </c>
      <c r="AL227" s="14">
        <f t="shared" si="1262"/>
        <v>5600000</v>
      </c>
      <c r="AM227" s="14">
        <f t="shared" si="1262"/>
        <v>0</v>
      </c>
      <c r="AN227" s="14">
        <f t="shared" si="1262"/>
        <v>0</v>
      </c>
      <c r="AO227" s="14">
        <f t="shared" si="1262"/>
        <v>5600000</v>
      </c>
      <c r="AP227" s="14">
        <f t="shared" ref="AP227:AW227" si="1263">AP228+AP230</f>
        <v>0</v>
      </c>
      <c r="AQ227" s="14">
        <f t="shared" si="1263"/>
        <v>0</v>
      </c>
      <c r="AR227" s="14">
        <f t="shared" si="1263"/>
        <v>0</v>
      </c>
      <c r="AS227" s="14">
        <f t="shared" si="1263"/>
        <v>0</v>
      </c>
      <c r="AT227" s="14">
        <f t="shared" si="1263"/>
        <v>5600000</v>
      </c>
      <c r="AU227" s="14">
        <f t="shared" si="1263"/>
        <v>0</v>
      </c>
      <c r="AV227" s="14">
        <f t="shared" si="1263"/>
        <v>0</v>
      </c>
      <c r="AW227" s="14">
        <f t="shared" si="1263"/>
        <v>5600000</v>
      </c>
      <c r="AX227" s="14">
        <f t="shared" ref="AX227:BU227" si="1264">AX228+AX230</f>
        <v>5600000</v>
      </c>
      <c r="AY227" s="43">
        <f t="shared" si="1264"/>
        <v>0</v>
      </c>
      <c r="AZ227" s="43">
        <f t="shared" si="1264"/>
        <v>0</v>
      </c>
      <c r="BA227" s="43">
        <f t="shared" si="1264"/>
        <v>5600000</v>
      </c>
      <c r="BB227" s="14">
        <f t="shared" si="1264"/>
        <v>0</v>
      </c>
      <c r="BC227" s="14">
        <f t="shared" si="1264"/>
        <v>0</v>
      </c>
      <c r="BD227" s="14">
        <f t="shared" si="1264"/>
        <v>0</v>
      </c>
      <c r="BE227" s="14">
        <f t="shared" si="1264"/>
        <v>0</v>
      </c>
      <c r="BF227" s="14">
        <f t="shared" si="1264"/>
        <v>5600000</v>
      </c>
      <c r="BG227" s="14">
        <f t="shared" si="1264"/>
        <v>0</v>
      </c>
      <c r="BH227" s="14">
        <f t="shared" si="1264"/>
        <v>0</v>
      </c>
      <c r="BI227" s="14">
        <f t="shared" si="1264"/>
        <v>5600000</v>
      </c>
      <c r="BJ227" s="14">
        <f t="shared" ref="BJ227:BQ227" si="1265">BJ228+BJ230</f>
        <v>0</v>
      </c>
      <c r="BK227" s="14">
        <f t="shared" si="1265"/>
        <v>0</v>
      </c>
      <c r="BL227" s="14">
        <f t="shared" si="1265"/>
        <v>0</v>
      </c>
      <c r="BM227" s="14">
        <f t="shared" si="1265"/>
        <v>0</v>
      </c>
      <c r="BN227" s="14">
        <f t="shared" si="1265"/>
        <v>5600000</v>
      </c>
      <c r="BO227" s="14">
        <f t="shared" si="1265"/>
        <v>0</v>
      </c>
      <c r="BP227" s="14">
        <f t="shared" si="1265"/>
        <v>0</v>
      </c>
      <c r="BQ227" s="14">
        <f t="shared" si="1265"/>
        <v>5600000</v>
      </c>
      <c r="BR227" s="14">
        <f t="shared" si="1264"/>
        <v>5600000</v>
      </c>
      <c r="BS227" s="43">
        <f t="shared" si="1264"/>
        <v>0</v>
      </c>
      <c r="BT227" s="43">
        <f t="shared" si="1264"/>
        <v>0</v>
      </c>
      <c r="BU227" s="43">
        <f t="shared" si="1264"/>
        <v>5600000</v>
      </c>
      <c r="BV227" s="14">
        <f t="shared" ref="BV227:CC227" si="1266">BV228+BV230</f>
        <v>0</v>
      </c>
      <c r="BW227" s="14">
        <f t="shared" si="1266"/>
        <v>0</v>
      </c>
      <c r="BX227" s="14">
        <f t="shared" si="1266"/>
        <v>0</v>
      </c>
      <c r="BY227" s="14">
        <f t="shared" si="1266"/>
        <v>0</v>
      </c>
      <c r="BZ227" s="14">
        <f t="shared" si="1266"/>
        <v>5600000</v>
      </c>
      <c r="CA227" s="14">
        <f t="shared" si="1266"/>
        <v>0</v>
      </c>
      <c r="CB227" s="14">
        <f t="shared" si="1266"/>
        <v>0</v>
      </c>
      <c r="CC227" s="14">
        <f t="shared" si="1266"/>
        <v>5600000</v>
      </c>
      <c r="CD227" s="14">
        <f t="shared" ref="CD227:CK227" si="1267">CD228+CD230</f>
        <v>0</v>
      </c>
      <c r="CE227" s="14">
        <f t="shared" si="1267"/>
        <v>0</v>
      </c>
      <c r="CF227" s="14">
        <f t="shared" si="1267"/>
        <v>0</v>
      </c>
      <c r="CG227" s="14">
        <f t="shared" si="1267"/>
        <v>0</v>
      </c>
      <c r="CH227" s="14">
        <f t="shared" si="1267"/>
        <v>5600000</v>
      </c>
      <c r="CI227" s="14">
        <f t="shared" si="1267"/>
        <v>0</v>
      </c>
      <c r="CJ227" s="14">
        <f t="shared" si="1267"/>
        <v>0</v>
      </c>
      <c r="CK227" s="14">
        <f t="shared" si="1267"/>
        <v>5600000</v>
      </c>
    </row>
    <row r="228" spans="1:89" ht="30" hidden="1" x14ac:dyDescent="0.25">
      <c r="A228" s="116" t="s">
        <v>20</v>
      </c>
      <c r="B228" s="116"/>
      <c r="C228" s="116"/>
      <c r="D228" s="116"/>
      <c r="E228" s="37">
        <v>851</v>
      </c>
      <c r="F228" s="2" t="s">
        <v>56</v>
      </c>
      <c r="G228" s="2" t="s">
        <v>11</v>
      </c>
      <c r="H228" s="3" t="s">
        <v>339</v>
      </c>
      <c r="I228" s="2">
        <v>200</v>
      </c>
      <c r="J228" s="14">
        <f t="shared" ref="J228:M228" si="1268">J229</f>
        <v>0</v>
      </c>
      <c r="K228" s="14">
        <f t="shared" si="1268"/>
        <v>0</v>
      </c>
      <c r="L228" s="14">
        <f t="shared" si="1268"/>
        <v>0</v>
      </c>
      <c r="M228" s="14">
        <f t="shared" si="1268"/>
        <v>0</v>
      </c>
      <c r="N228" s="14">
        <v>0</v>
      </c>
      <c r="O228" s="14">
        <v>0</v>
      </c>
      <c r="P228" s="14"/>
      <c r="Q228" s="14"/>
      <c r="R228" s="14" t="e">
        <f>#REF!-V228</f>
        <v>#REF!</v>
      </c>
      <c r="S228" s="36" t="e">
        <f>#REF!-W228</f>
        <v>#REF!</v>
      </c>
      <c r="T228" s="36" t="e">
        <f>#REF!-X228</f>
        <v>#REF!</v>
      </c>
      <c r="U228" s="36" t="e">
        <f>#REF!-Y228</f>
        <v>#REF!</v>
      </c>
      <c r="V228" s="14">
        <f t="shared" ref="V228:CG228" si="1269">V229</f>
        <v>375000</v>
      </c>
      <c r="W228" s="43">
        <f t="shared" si="1269"/>
        <v>0</v>
      </c>
      <c r="X228" s="43">
        <f t="shared" si="1269"/>
        <v>0</v>
      </c>
      <c r="Y228" s="43">
        <f t="shared" si="1269"/>
        <v>375000</v>
      </c>
      <c r="Z228" s="14">
        <f t="shared" si="1269"/>
        <v>0</v>
      </c>
      <c r="AA228" s="14">
        <f t="shared" si="1269"/>
        <v>0</v>
      </c>
      <c r="AB228" s="14">
        <f t="shared" si="1269"/>
        <v>0</v>
      </c>
      <c r="AC228" s="14">
        <f t="shared" si="1269"/>
        <v>0</v>
      </c>
      <c r="AD228" s="14">
        <f t="shared" si="1269"/>
        <v>375000</v>
      </c>
      <c r="AE228" s="14">
        <f t="shared" si="1269"/>
        <v>0</v>
      </c>
      <c r="AF228" s="14">
        <f t="shared" si="1269"/>
        <v>0</v>
      </c>
      <c r="AG228" s="14">
        <f t="shared" si="1269"/>
        <v>375000</v>
      </c>
      <c r="AH228" s="14">
        <f t="shared" si="1269"/>
        <v>0</v>
      </c>
      <c r="AI228" s="14">
        <f t="shared" si="1269"/>
        <v>0</v>
      </c>
      <c r="AJ228" s="14">
        <f t="shared" si="1269"/>
        <v>0</v>
      </c>
      <c r="AK228" s="14">
        <f t="shared" si="1269"/>
        <v>0</v>
      </c>
      <c r="AL228" s="14">
        <f t="shared" si="1269"/>
        <v>375000</v>
      </c>
      <c r="AM228" s="14">
        <f t="shared" si="1269"/>
        <v>0</v>
      </c>
      <c r="AN228" s="14">
        <f t="shared" si="1269"/>
        <v>0</v>
      </c>
      <c r="AO228" s="14">
        <f t="shared" si="1269"/>
        <v>375000</v>
      </c>
      <c r="AP228" s="14">
        <f t="shared" si="1269"/>
        <v>0</v>
      </c>
      <c r="AQ228" s="14">
        <f t="shared" si="1269"/>
        <v>0</v>
      </c>
      <c r="AR228" s="14">
        <f t="shared" si="1269"/>
        <v>0</v>
      </c>
      <c r="AS228" s="14">
        <f t="shared" si="1269"/>
        <v>0</v>
      </c>
      <c r="AT228" s="14">
        <f t="shared" si="1269"/>
        <v>375000</v>
      </c>
      <c r="AU228" s="14">
        <f t="shared" si="1269"/>
        <v>0</v>
      </c>
      <c r="AV228" s="14">
        <f t="shared" si="1269"/>
        <v>0</v>
      </c>
      <c r="AW228" s="14">
        <f t="shared" si="1269"/>
        <v>375000</v>
      </c>
      <c r="AX228" s="14">
        <f t="shared" si="1269"/>
        <v>375000</v>
      </c>
      <c r="AY228" s="43">
        <f t="shared" si="1269"/>
        <v>0</v>
      </c>
      <c r="AZ228" s="43">
        <f t="shared" si="1269"/>
        <v>0</v>
      </c>
      <c r="BA228" s="43">
        <f t="shared" si="1269"/>
        <v>375000</v>
      </c>
      <c r="BB228" s="14">
        <f t="shared" si="1269"/>
        <v>0</v>
      </c>
      <c r="BC228" s="14">
        <f t="shared" si="1269"/>
        <v>0</v>
      </c>
      <c r="BD228" s="14">
        <f t="shared" si="1269"/>
        <v>0</v>
      </c>
      <c r="BE228" s="14">
        <f t="shared" si="1269"/>
        <v>0</v>
      </c>
      <c r="BF228" s="14">
        <f t="shared" si="1269"/>
        <v>375000</v>
      </c>
      <c r="BG228" s="14">
        <f t="shared" si="1269"/>
        <v>0</v>
      </c>
      <c r="BH228" s="14">
        <f t="shared" si="1269"/>
        <v>0</v>
      </c>
      <c r="BI228" s="14">
        <f t="shared" si="1269"/>
        <v>375000</v>
      </c>
      <c r="BJ228" s="14">
        <f t="shared" si="1269"/>
        <v>0</v>
      </c>
      <c r="BK228" s="14">
        <f t="shared" si="1269"/>
        <v>0</v>
      </c>
      <c r="BL228" s="14">
        <f t="shared" si="1269"/>
        <v>0</v>
      </c>
      <c r="BM228" s="14">
        <f t="shared" si="1269"/>
        <v>0</v>
      </c>
      <c r="BN228" s="14">
        <f t="shared" si="1269"/>
        <v>375000</v>
      </c>
      <c r="BO228" s="14">
        <f t="shared" si="1269"/>
        <v>0</v>
      </c>
      <c r="BP228" s="14">
        <f t="shared" si="1269"/>
        <v>0</v>
      </c>
      <c r="BQ228" s="14">
        <f t="shared" si="1269"/>
        <v>375000</v>
      </c>
      <c r="BR228" s="14">
        <f t="shared" si="1269"/>
        <v>375000</v>
      </c>
      <c r="BS228" s="43">
        <f t="shared" si="1269"/>
        <v>0</v>
      </c>
      <c r="BT228" s="43">
        <f t="shared" si="1269"/>
        <v>0</v>
      </c>
      <c r="BU228" s="43">
        <f t="shared" si="1269"/>
        <v>375000</v>
      </c>
      <c r="BV228" s="14">
        <f t="shared" si="1269"/>
        <v>0</v>
      </c>
      <c r="BW228" s="14">
        <f t="shared" si="1269"/>
        <v>0</v>
      </c>
      <c r="BX228" s="14">
        <f t="shared" si="1269"/>
        <v>0</v>
      </c>
      <c r="BY228" s="14">
        <f t="shared" si="1269"/>
        <v>0</v>
      </c>
      <c r="BZ228" s="14">
        <f t="shared" si="1269"/>
        <v>375000</v>
      </c>
      <c r="CA228" s="14">
        <f t="shared" si="1269"/>
        <v>0</v>
      </c>
      <c r="CB228" s="14">
        <f t="shared" si="1269"/>
        <v>0</v>
      </c>
      <c r="CC228" s="14">
        <f t="shared" si="1269"/>
        <v>375000</v>
      </c>
      <c r="CD228" s="14">
        <f t="shared" si="1269"/>
        <v>0</v>
      </c>
      <c r="CE228" s="14">
        <f t="shared" si="1269"/>
        <v>0</v>
      </c>
      <c r="CF228" s="14">
        <f t="shared" si="1269"/>
        <v>0</v>
      </c>
      <c r="CG228" s="14">
        <f t="shared" si="1269"/>
        <v>0</v>
      </c>
      <c r="CH228" s="14">
        <f t="shared" ref="CH228:CK228" si="1270">CH229</f>
        <v>375000</v>
      </c>
      <c r="CI228" s="14">
        <f t="shared" si="1270"/>
        <v>0</v>
      </c>
      <c r="CJ228" s="14">
        <f t="shared" si="1270"/>
        <v>0</v>
      </c>
      <c r="CK228" s="14">
        <f t="shared" si="1270"/>
        <v>375000</v>
      </c>
    </row>
    <row r="229" spans="1:89" ht="30" hidden="1" x14ac:dyDescent="0.25">
      <c r="A229" s="116" t="s">
        <v>9</v>
      </c>
      <c r="B229" s="116"/>
      <c r="C229" s="116"/>
      <c r="D229" s="116"/>
      <c r="E229" s="37">
        <v>851</v>
      </c>
      <c r="F229" s="2" t="s">
        <v>56</v>
      </c>
      <c r="G229" s="2" t="s">
        <v>11</v>
      </c>
      <c r="H229" s="3" t="s">
        <v>339</v>
      </c>
      <c r="I229" s="2">
        <v>240</v>
      </c>
      <c r="J229" s="43"/>
      <c r="K229" s="43"/>
      <c r="L229" s="43"/>
      <c r="M229" s="43"/>
      <c r="N229" s="14">
        <v>0</v>
      </c>
      <c r="O229" s="14">
        <v>0</v>
      </c>
      <c r="P229" s="77"/>
      <c r="Q229" s="77"/>
      <c r="R229" s="14" t="e">
        <f>#REF!-V229</f>
        <v>#REF!</v>
      </c>
      <c r="S229" s="36" t="e">
        <f>#REF!-W229</f>
        <v>#REF!</v>
      </c>
      <c r="T229" s="36" t="e">
        <f>#REF!-X229</f>
        <v>#REF!</v>
      </c>
      <c r="U229" s="36" t="e">
        <f>#REF!-Y229</f>
        <v>#REF!</v>
      </c>
      <c r="V229" s="14">
        <v>375000</v>
      </c>
      <c r="W229" s="43"/>
      <c r="X229" s="43"/>
      <c r="Y229" s="43">
        <f>V229</f>
        <v>375000</v>
      </c>
      <c r="Z229" s="14"/>
      <c r="AA229" s="43"/>
      <c r="AB229" s="43"/>
      <c r="AC229" s="43">
        <f>Z229</f>
        <v>0</v>
      </c>
      <c r="AD229" s="14">
        <f>V229+Z229</f>
        <v>375000</v>
      </c>
      <c r="AE229" s="77">
        <f>W229+AA229</f>
        <v>0</v>
      </c>
      <c r="AF229" s="77">
        <f>X229+AB229</f>
        <v>0</v>
      </c>
      <c r="AG229" s="77">
        <f>Y229+AC229</f>
        <v>375000</v>
      </c>
      <c r="AH229" s="14"/>
      <c r="AI229" s="43"/>
      <c r="AJ229" s="43"/>
      <c r="AK229" s="43">
        <f>AH229</f>
        <v>0</v>
      </c>
      <c r="AL229" s="14">
        <f>AD229+AH229</f>
        <v>375000</v>
      </c>
      <c r="AM229" s="77">
        <f>AE229+AI229</f>
        <v>0</v>
      </c>
      <c r="AN229" s="77">
        <f>AF229+AJ229</f>
        <v>0</v>
      </c>
      <c r="AO229" s="77">
        <f>AG229+AK229</f>
        <v>375000</v>
      </c>
      <c r="AP229" s="14"/>
      <c r="AQ229" s="43"/>
      <c r="AR229" s="43"/>
      <c r="AS229" s="43">
        <f>AP229</f>
        <v>0</v>
      </c>
      <c r="AT229" s="14">
        <f>AL229+AP229</f>
        <v>375000</v>
      </c>
      <c r="AU229" s="77">
        <f>AM229+AQ229</f>
        <v>0</v>
      </c>
      <c r="AV229" s="77">
        <f>AN229+AR229</f>
        <v>0</v>
      </c>
      <c r="AW229" s="77">
        <f>AO229+AS229</f>
        <v>375000</v>
      </c>
      <c r="AX229" s="14">
        <v>375000</v>
      </c>
      <c r="AY229" s="43"/>
      <c r="AZ229" s="43"/>
      <c r="BA229" s="43">
        <f>AX229</f>
        <v>375000</v>
      </c>
      <c r="BB229" s="43"/>
      <c r="BC229" s="43"/>
      <c r="BD229" s="43"/>
      <c r="BE229" s="43">
        <f>BB229</f>
        <v>0</v>
      </c>
      <c r="BF229" s="14">
        <f t="shared" ref="BF229" si="1271">AX229+BB229</f>
        <v>375000</v>
      </c>
      <c r="BG229" s="77">
        <f t="shared" ref="BG229" si="1272">AY229+BC229</f>
        <v>0</v>
      </c>
      <c r="BH229" s="77">
        <f t="shared" ref="BH229" si="1273">AZ229+BD229</f>
        <v>0</v>
      </c>
      <c r="BI229" s="77">
        <f t="shared" ref="BI229" si="1274">BA229+BE229</f>
        <v>375000</v>
      </c>
      <c r="BJ229" s="43"/>
      <c r="BK229" s="43"/>
      <c r="BL229" s="43"/>
      <c r="BM229" s="43">
        <f>BJ229</f>
        <v>0</v>
      </c>
      <c r="BN229" s="14">
        <f t="shared" ref="BN229" si="1275">BF229+BJ229</f>
        <v>375000</v>
      </c>
      <c r="BO229" s="77">
        <f t="shared" ref="BO229" si="1276">BG229+BK229</f>
        <v>0</v>
      </c>
      <c r="BP229" s="77">
        <f t="shared" ref="BP229" si="1277">BH229+BL229</f>
        <v>0</v>
      </c>
      <c r="BQ229" s="77">
        <f t="shared" ref="BQ229" si="1278">BI229+BM229</f>
        <v>375000</v>
      </c>
      <c r="BR229" s="14">
        <v>375000</v>
      </c>
      <c r="BS229" s="43"/>
      <c r="BT229" s="43"/>
      <c r="BU229" s="43">
        <f>BR229</f>
        <v>375000</v>
      </c>
      <c r="BV229" s="43"/>
      <c r="BW229" s="43"/>
      <c r="BX229" s="43"/>
      <c r="BY229" s="43">
        <f>BV229</f>
        <v>0</v>
      </c>
      <c r="BZ229" s="14">
        <f t="shared" ref="BZ229" si="1279">BR229+BV229</f>
        <v>375000</v>
      </c>
      <c r="CA229" s="77">
        <f t="shared" ref="CA229" si="1280">BS229+BW229</f>
        <v>0</v>
      </c>
      <c r="CB229" s="77">
        <f t="shared" ref="CB229" si="1281">BT229+BX229</f>
        <v>0</v>
      </c>
      <c r="CC229" s="77">
        <f t="shared" ref="CC229" si="1282">BU229+BY229</f>
        <v>375000</v>
      </c>
      <c r="CD229" s="43"/>
      <c r="CE229" s="43"/>
      <c r="CF229" s="43"/>
      <c r="CG229" s="43">
        <f>CD229</f>
        <v>0</v>
      </c>
      <c r="CH229" s="14">
        <f t="shared" ref="CH229" si="1283">BZ229+CD229</f>
        <v>375000</v>
      </c>
      <c r="CI229" s="77">
        <f t="shared" ref="CI229" si="1284">CA229+CE229</f>
        <v>0</v>
      </c>
      <c r="CJ229" s="77">
        <f t="shared" ref="CJ229" si="1285">CB229+CF229</f>
        <v>0</v>
      </c>
      <c r="CK229" s="77">
        <f t="shared" ref="CK229" si="1286">CC229+CG229</f>
        <v>375000</v>
      </c>
    </row>
    <row r="230" spans="1:89" ht="30" hidden="1" x14ac:dyDescent="0.25">
      <c r="A230" s="116" t="s">
        <v>40</v>
      </c>
      <c r="B230" s="116"/>
      <c r="C230" s="116"/>
      <c r="D230" s="116"/>
      <c r="E230" s="37">
        <v>851</v>
      </c>
      <c r="F230" s="2" t="s">
        <v>56</v>
      </c>
      <c r="G230" s="2" t="s">
        <v>11</v>
      </c>
      <c r="H230" s="3" t="s">
        <v>339</v>
      </c>
      <c r="I230" s="2">
        <v>600</v>
      </c>
      <c r="J230" s="14">
        <f t="shared" ref="J230:M230" si="1287">J231</f>
        <v>0</v>
      </c>
      <c r="K230" s="14">
        <f t="shared" si="1287"/>
        <v>0</v>
      </c>
      <c r="L230" s="14">
        <f t="shared" si="1287"/>
        <v>0</v>
      </c>
      <c r="M230" s="14">
        <f t="shared" si="1287"/>
        <v>0</v>
      </c>
      <c r="N230" s="14">
        <v>0</v>
      </c>
      <c r="O230" s="14">
        <v>0</v>
      </c>
      <c r="P230" s="14"/>
      <c r="Q230" s="14"/>
      <c r="R230" s="14" t="e">
        <f>#REF!-V230</f>
        <v>#REF!</v>
      </c>
      <c r="S230" s="36" t="e">
        <f>#REF!-W230</f>
        <v>#REF!</v>
      </c>
      <c r="T230" s="36" t="e">
        <f>#REF!-X230</f>
        <v>#REF!</v>
      </c>
      <c r="U230" s="36" t="e">
        <f>#REF!-Y230</f>
        <v>#REF!</v>
      </c>
      <c r="V230" s="14">
        <f t="shared" ref="V230:CG230" si="1288">V231</f>
        <v>5225000</v>
      </c>
      <c r="W230" s="43">
        <f t="shared" si="1288"/>
        <v>0</v>
      </c>
      <c r="X230" s="43">
        <f t="shared" si="1288"/>
        <v>0</v>
      </c>
      <c r="Y230" s="43">
        <f t="shared" si="1288"/>
        <v>5225000</v>
      </c>
      <c r="Z230" s="14">
        <f t="shared" si="1288"/>
        <v>0</v>
      </c>
      <c r="AA230" s="14">
        <f t="shared" si="1288"/>
        <v>0</v>
      </c>
      <c r="AB230" s="14">
        <f t="shared" si="1288"/>
        <v>0</v>
      </c>
      <c r="AC230" s="14">
        <f t="shared" si="1288"/>
        <v>0</v>
      </c>
      <c r="AD230" s="14">
        <f t="shared" si="1288"/>
        <v>5225000</v>
      </c>
      <c r="AE230" s="14">
        <f t="shared" si="1288"/>
        <v>0</v>
      </c>
      <c r="AF230" s="14">
        <f t="shared" si="1288"/>
        <v>0</v>
      </c>
      <c r="AG230" s="14">
        <f t="shared" si="1288"/>
        <v>5225000</v>
      </c>
      <c r="AH230" s="14">
        <f t="shared" si="1288"/>
        <v>0</v>
      </c>
      <c r="AI230" s="14">
        <f t="shared" si="1288"/>
        <v>0</v>
      </c>
      <c r="AJ230" s="14">
        <f t="shared" si="1288"/>
        <v>0</v>
      </c>
      <c r="AK230" s="14">
        <f t="shared" si="1288"/>
        <v>0</v>
      </c>
      <c r="AL230" s="14">
        <f t="shared" si="1288"/>
        <v>5225000</v>
      </c>
      <c r="AM230" s="14">
        <f t="shared" si="1288"/>
        <v>0</v>
      </c>
      <c r="AN230" s="14">
        <f t="shared" si="1288"/>
        <v>0</v>
      </c>
      <c r="AO230" s="14">
        <f t="shared" si="1288"/>
        <v>5225000</v>
      </c>
      <c r="AP230" s="14">
        <f t="shared" si="1288"/>
        <v>0</v>
      </c>
      <c r="AQ230" s="14">
        <f t="shared" si="1288"/>
        <v>0</v>
      </c>
      <c r="AR230" s="14">
        <f t="shared" si="1288"/>
        <v>0</v>
      </c>
      <c r="AS230" s="14">
        <f t="shared" si="1288"/>
        <v>0</v>
      </c>
      <c r="AT230" s="14">
        <f t="shared" si="1288"/>
        <v>5225000</v>
      </c>
      <c r="AU230" s="14">
        <f t="shared" si="1288"/>
        <v>0</v>
      </c>
      <c r="AV230" s="14">
        <f t="shared" si="1288"/>
        <v>0</v>
      </c>
      <c r="AW230" s="14">
        <f t="shared" si="1288"/>
        <v>5225000</v>
      </c>
      <c r="AX230" s="14">
        <f t="shared" si="1288"/>
        <v>5225000</v>
      </c>
      <c r="AY230" s="43">
        <f t="shared" si="1288"/>
        <v>0</v>
      </c>
      <c r="AZ230" s="43">
        <f t="shared" si="1288"/>
        <v>0</v>
      </c>
      <c r="BA230" s="43">
        <f t="shared" si="1288"/>
        <v>5225000</v>
      </c>
      <c r="BB230" s="14">
        <f t="shared" si="1288"/>
        <v>0</v>
      </c>
      <c r="BC230" s="14">
        <f t="shared" si="1288"/>
        <v>0</v>
      </c>
      <c r="BD230" s="14">
        <f t="shared" si="1288"/>
        <v>0</v>
      </c>
      <c r="BE230" s="14">
        <f t="shared" si="1288"/>
        <v>0</v>
      </c>
      <c r="BF230" s="14">
        <f t="shared" si="1288"/>
        <v>5225000</v>
      </c>
      <c r="BG230" s="14">
        <f t="shared" si="1288"/>
        <v>0</v>
      </c>
      <c r="BH230" s="14">
        <f t="shared" si="1288"/>
        <v>0</v>
      </c>
      <c r="BI230" s="14">
        <f t="shared" si="1288"/>
        <v>5225000</v>
      </c>
      <c r="BJ230" s="14">
        <f t="shared" si="1288"/>
        <v>0</v>
      </c>
      <c r="BK230" s="14">
        <f t="shared" si="1288"/>
        <v>0</v>
      </c>
      <c r="BL230" s="14">
        <f t="shared" si="1288"/>
        <v>0</v>
      </c>
      <c r="BM230" s="14">
        <f t="shared" si="1288"/>
        <v>0</v>
      </c>
      <c r="BN230" s="14">
        <f t="shared" si="1288"/>
        <v>5225000</v>
      </c>
      <c r="BO230" s="14">
        <f t="shared" si="1288"/>
        <v>0</v>
      </c>
      <c r="BP230" s="14">
        <f t="shared" si="1288"/>
        <v>0</v>
      </c>
      <c r="BQ230" s="14">
        <f t="shared" si="1288"/>
        <v>5225000</v>
      </c>
      <c r="BR230" s="14">
        <f t="shared" si="1288"/>
        <v>5225000</v>
      </c>
      <c r="BS230" s="43">
        <f t="shared" si="1288"/>
        <v>0</v>
      </c>
      <c r="BT230" s="43">
        <f t="shared" si="1288"/>
        <v>0</v>
      </c>
      <c r="BU230" s="43">
        <f t="shared" si="1288"/>
        <v>5225000</v>
      </c>
      <c r="BV230" s="14">
        <f t="shared" si="1288"/>
        <v>0</v>
      </c>
      <c r="BW230" s="14">
        <f t="shared" si="1288"/>
        <v>0</v>
      </c>
      <c r="BX230" s="14">
        <f t="shared" si="1288"/>
        <v>0</v>
      </c>
      <c r="BY230" s="14">
        <f t="shared" si="1288"/>
        <v>0</v>
      </c>
      <c r="BZ230" s="14">
        <f t="shared" si="1288"/>
        <v>5225000</v>
      </c>
      <c r="CA230" s="14">
        <f t="shared" si="1288"/>
        <v>0</v>
      </c>
      <c r="CB230" s="14">
        <f t="shared" si="1288"/>
        <v>0</v>
      </c>
      <c r="CC230" s="14">
        <f t="shared" si="1288"/>
        <v>5225000</v>
      </c>
      <c r="CD230" s="14">
        <f t="shared" si="1288"/>
        <v>0</v>
      </c>
      <c r="CE230" s="14">
        <f t="shared" si="1288"/>
        <v>0</v>
      </c>
      <c r="CF230" s="14">
        <f t="shared" si="1288"/>
        <v>0</v>
      </c>
      <c r="CG230" s="14">
        <f t="shared" si="1288"/>
        <v>0</v>
      </c>
      <c r="CH230" s="14">
        <f t="shared" ref="CH230:CK230" si="1289">CH231</f>
        <v>5225000</v>
      </c>
      <c r="CI230" s="14">
        <f t="shared" si="1289"/>
        <v>0</v>
      </c>
      <c r="CJ230" s="14">
        <f t="shared" si="1289"/>
        <v>0</v>
      </c>
      <c r="CK230" s="14">
        <f t="shared" si="1289"/>
        <v>5225000</v>
      </c>
    </row>
    <row r="231" spans="1:89" hidden="1" x14ac:dyDescent="0.25">
      <c r="A231" s="116" t="s">
        <v>81</v>
      </c>
      <c r="B231" s="116"/>
      <c r="C231" s="116"/>
      <c r="D231" s="116"/>
      <c r="E231" s="37">
        <v>851</v>
      </c>
      <c r="F231" s="2" t="s">
        <v>56</v>
      </c>
      <c r="G231" s="2" t="s">
        <v>11</v>
      </c>
      <c r="H231" s="3" t="s">
        <v>339</v>
      </c>
      <c r="I231" s="2" t="s">
        <v>82</v>
      </c>
      <c r="J231" s="43"/>
      <c r="K231" s="43"/>
      <c r="L231" s="43"/>
      <c r="M231" s="43"/>
      <c r="N231" s="14">
        <v>0</v>
      </c>
      <c r="O231" s="14">
        <v>0</v>
      </c>
      <c r="P231" s="77"/>
      <c r="Q231" s="77"/>
      <c r="R231" s="14" t="e">
        <f>#REF!-V231</f>
        <v>#REF!</v>
      </c>
      <c r="S231" s="36" t="e">
        <f>#REF!-W231</f>
        <v>#REF!</v>
      </c>
      <c r="T231" s="36" t="e">
        <f>#REF!-X231</f>
        <v>#REF!</v>
      </c>
      <c r="U231" s="36" t="e">
        <f>#REF!-Y231</f>
        <v>#REF!</v>
      </c>
      <c r="V231" s="14">
        <v>5225000</v>
      </c>
      <c r="W231" s="43"/>
      <c r="X231" s="43"/>
      <c r="Y231" s="43">
        <f>V231</f>
        <v>5225000</v>
      </c>
      <c r="Z231" s="14"/>
      <c r="AA231" s="43"/>
      <c r="AB231" s="43"/>
      <c r="AC231" s="43">
        <f>Z231</f>
        <v>0</v>
      </c>
      <c r="AD231" s="14">
        <f>V231+Z231</f>
        <v>5225000</v>
      </c>
      <c r="AE231" s="77">
        <f>W231+AA231</f>
        <v>0</v>
      </c>
      <c r="AF231" s="77">
        <f>X231+AB231</f>
        <v>0</v>
      </c>
      <c r="AG231" s="77">
        <f>Y231+AC231</f>
        <v>5225000</v>
      </c>
      <c r="AH231" s="14"/>
      <c r="AI231" s="43"/>
      <c r="AJ231" s="43"/>
      <c r="AK231" s="43">
        <f>AH231</f>
        <v>0</v>
      </c>
      <c r="AL231" s="14">
        <f>AD231+AH231</f>
        <v>5225000</v>
      </c>
      <c r="AM231" s="77">
        <f>AE231+AI231</f>
        <v>0</v>
      </c>
      <c r="AN231" s="77">
        <f>AF231+AJ231</f>
        <v>0</v>
      </c>
      <c r="AO231" s="77">
        <f>AG231+AK231</f>
        <v>5225000</v>
      </c>
      <c r="AP231" s="14"/>
      <c r="AQ231" s="43"/>
      <c r="AR231" s="43"/>
      <c r="AS231" s="43">
        <f>AP231</f>
        <v>0</v>
      </c>
      <c r="AT231" s="14">
        <f>AL231+AP231</f>
        <v>5225000</v>
      </c>
      <c r="AU231" s="77">
        <f>AM231+AQ231</f>
        <v>0</v>
      </c>
      <c r="AV231" s="77">
        <f>AN231+AR231</f>
        <v>0</v>
      </c>
      <c r="AW231" s="77">
        <f>AO231+AS231</f>
        <v>5225000</v>
      </c>
      <c r="AX231" s="14">
        <v>5225000</v>
      </c>
      <c r="AY231" s="43"/>
      <c r="AZ231" s="43"/>
      <c r="BA231" s="43">
        <f>AX231</f>
        <v>5225000</v>
      </c>
      <c r="BB231" s="43"/>
      <c r="BC231" s="43"/>
      <c r="BD231" s="43"/>
      <c r="BE231" s="43">
        <f>BB231</f>
        <v>0</v>
      </c>
      <c r="BF231" s="14">
        <f t="shared" ref="BF231" si="1290">AX231+BB231</f>
        <v>5225000</v>
      </c>
      <c r="BG231" s="77">
        <f t="shared" ref="BG231" si="1291">AY231+BC231</f>
        <v>0</v>
      </c>
      <c r="BH231" s="77">
        <f t="shared" ref="BH231" si="1292">AZ231+BD231</f>
        <v>0</v>
      </c>
      <c r="BI231" s="77">
        <f t="shared" ref="BI231" si="1293">BA231+BE231</f>
        <v>5225000</v>
      </c>
      <c r="BJ231" s="43"/>
      <c r="BK231" s="43"/>
      <c r="BL231" s="43"/>
      <c r="BM231" s="43">
        <f>BJ231</f>
        <v>0</v>
      </c>
      <c r="BN231" s="14">
        <f t="shared" ref="BN231" si="1294">BF231+BJ231</f>
        <v>5225000</v>
      </c>
      <c r="BO231" s="77">
        <f t="shared" ref="BO231" si="1295">BG231+BK231</f>
        <v>0</v>
      </c>
      <c r="BP231" s="77">
        <f t="shared" ref="BP231" si="1296">BH231+BL231</f>
        <v>0</v>
      </c>
      <c r="BQ231" s="77">
        <f t="shared" ref="BQ231" si="1297">BI231+BM231</f>
        <v>5225000</v>
      </c>
      <c r="BR231" s="14">
        <v>5225000</v>
      </c>
      <c r="BS231" s="43"/>
      <c r="BT231" s="43"/>
      <c r="BU231" s="43">
        <f>BR231</f>
        <v>5225000</v>
      </c>
      <c r="BV231" s="43"/>
      <c r="BW231" s="43"/>
      <c r="BX231" s="43"/>
      <c r="BY231" s="43">
        <f>BV231</f>
        <v>0</v>
      </c>
      <c r="BZ231" s="14">
        <f t="shared" ref="BZ231" si="1298">BR231+BV231</f>
        <v>5225000</v>
      </c>
      <c r="CA231" s="77">
        <f t="shared" ref="CA231" si="1299">BS231+BW231</f>
        <v>0</v>
      </c>
      <c r="CB231" s="77">
        <f t="shared" ref="CB231" si="1300">BT231+BX231</f>
        <v>0</v>
      </c>
      <c r="CC231" s="77">
        <f t="shared" ref="CC231" si="1301">BU231+BY231</f>
        <v>5225000</v>
      </c>
      <c r="CD231" s="43"/>
      <c r="CE231" s="43"/>
      <c r="CF231" s="43"/>
      <c r="CG231" s="43">
        <f>CD231</f>
        <v>0</v>
      </c>
      <c r="CH231" s="14">
        <f t="shared" ref="CH231" si="1302">BZ231+CD231</f>
        <v>5225000</v>
      </c>
      <c r="CI231" s="77">
        <f t="shared" ref="CI231" si="1303">CA231+CE231</f>
        <v>0</v>
      </c>
      <c r="CJ231" s="77">
        <f t="shared" ref="CJ231" si="1304">CB231+CF231</f>
        <v>0</v>
      </c>
      <c r="CK231" s="77">
        <f t="shared" ref="CK231" si="1305">CC231+CG231</f>
        <v>5225000</v>
      </c>
    </row>
    <row r="232" spans="1:89" ht="60" hidden="1" x14ac:dyDescent="0.25">
      <c r="A232" s="116" t="s">
        <v>266</v>
      </c>
      <c r="B232" s="116"/>
      <c r="C232" s="116"/>
      <c r="D232" s="116"/>
      <c r="E232" s="37">
        <v>851</v>
      </c>
      <c r="F232" s="3" t="s">
        <v>56</v>
      </c>
      <c r="G232" s="3" t="s">
        <v>11</v>
      </c>
      <c r="H232" s="3" t="s">
        <v>340</v>
      </c>
      <c r="I232" s="3"/>
      <c r="J232" s="14">
        <f t="shared" ref="J232:M233" si="1306">J233</f>
        <v>0</v>
      </c>
      <c r="K232" s="14">
        <f t="shared" si="1306"/>
        <v>0</v>
      </c>
      <c r="L232" s="14">
        <f t="shared" si="1306"/>
        <v>0</v>
      </c>
      <c r="M232" s="14">
        <f t="shared" si="1306"/>
        <v>0</v>
      </c>
      <c r="N232" s="14">
        <v>0</v>
      </c>
      <c r="O232" s="14">
        <v>0</v>
      </c>
      <c r="P232" s="14"/>
      <c r="Q232" s="14"/>
      <c r="R232" s="14" t="e">
        <f>#REF!-V232</f>
        <v>#REF!</v>
      </c>
      <c r="S232" s="36" t="e">
        <f>#REF!-W232</f>
        <v>#REF!</v>
      </c>
      <c r="T232" s="36" t="e">
        <f>#REF!-X232</f>
        <v>#REF!</v>
      </c>
      <c r="U232" s="36" t="e">
        <f>#REF!-Y232</f>
        <v>#REF!</v>
      </c>
      <c r="V232" s="14">
        <f t="shared" ref="V232:BV233" si="1307">V233</f>
        <v>0</v>
      </c>
      <c r="W232" s="43">
        <f t="shared" si="1307"/>
        <v>0</v>
      </c>
      <c r="X232" s="43">
        <f t="shared" si="1307"/>
        <v>0</v>
      </c>
      <c r="Y232" s="43">
        <f t="shared" si="1307"/>
        <v>0</v>
      </c>
      <c r="Z232" s="14">
        <f t="shared" si="1307"/>
        <v>0</v>
      </c>
      <c r="AA232" s="14">
        <f t="shared" si="1307"/>
        <v>0</v>
      </c>
      <c r="AB232" s="14">
        <f t="shared" si="1307"/>
        <v>0</v>
      </c>
      <c r="AC232" s="14">
        <f t="shared" si="1307"/>
        <v>0</v>
      </c>
      <c r="AD232" s="14">
        <f t="shared" si="1307"/>
        <v>0</v>
      </c>
      <c r="AE232" s="14">
        <f t="shared" si="1307"/>
        <v>0</v>
      </c>
      <c r="AF232" s="14">
        <f t="shared" si="1307"/>
        <v>0</v>
      </c>
      <c r="AG232" s="14">
        <f t="shared" si="1307"/>
        <v>0</v>
      </c>
      <c r="AH232" s="14">
        <f t="shared" si="1307"/>
        <v>0</v>
      </c>
      <c r="AI232" s="14">
        <f t="shared" si="1307"/>
        <v>0</v>
      </c>
      <c r="AJ232" s="14">
        <f t="shared" si="1307"/>
        <v>0</v>
      </c>
      <c r="AK232" s="14">
        <f t="shared" si="1307"/>
        <v>0</v>
      </c>
      <c r="AL232" s="14">
        <f t="shared" si="1307"/>
        <v>0</v>
      </c>
      <c r="AM232" s="14">
        <f t="shared" si="1307"/>
        <v>0</v>
      </c>
      <c r="AN232" s="14">
        <f t="shared" si="1307"/>
        <v>0</v>
      </c>
      <c r="AO232" s="14">
        <f t="shared" si="1307"/>
        <v>0</v>
      </c>
      <c r="AP232" s="14">
        <f t="shared" si="1307"/>
        <v>0</v>
      </c>
      <c r="AQ232" s="14">
        <f t="shared" si="1307"/>
        <v>0</v>
      </c>
      <c r="AR232" s="14">
        <f t="shared" si="1307"/>
        <v>0</v>
      </c>
      <c r="AS232" s="14">
        <f t="shared" si="1307"/>
        <v>0</v>
      </c>
      <c r="AT232" s="14">
        <f t="shared" si="1307"/>
        <v>0</v>
      </c>
      <c r="AU232" s="14">
        <f t="shared" si="1307"/>
        <v>0</v>
      </c>
      <c r="AV232" s="14">
        <f t="shared" si="1307"/>
        <v>0</v>
      </c>
      <c r="AW232" s="14">
        <f t="shared" si="1307"/>
        <v>0</v>
      </c>
      <c r="AX232" s="14">
        <f t="shared" si="1307"/>
        <v>3690077</v>
      </c>
      <c r="AY232" s="43">
        <f t="shared" si="1307"/>
        <v>3505573</v>
      </c>
      <c r="AZ232" s="43">
        <f t="shared" si="1307"/>
        <v>184504</v>
      </c>
      <c r="BA232" s="43">
        <f t="shared" si="1307"/>
        <v>0</v>
      </c>
      <c r="BB232" s="14">
        <f t="shared" si="1307"/>
        <v>0</v>
      </c>
      <c r="BC232" s="14">
        <f t="shared" si="1307"/>
        <v>0</v>
      </c>
      <c r="BD232" s="14">
        <f t="shared" si="1307"/>
        <v>0</v>
      </c>
      <c r="BE232" s="14">
        <f t="shared" si="1307"/>
        <v>0</v>
      </c>
      <c r="BF232" s="14">
        <f t="shared" si="1307"/>
        <v>3690077</v>
      </c>
      <c r="BG232" s="14">
        <f t="shared" si="1307"/>
        <v>3505573</v>
      </c>
      <c r="BH232" s="14">
        <f t="shared" si="1307"/>
        <v>184504</v>
      </c>
      <c r="BI232" s="14">
        <f t="shared" si="1307"/>
        <v>0</v>
      </c>
      <c r="BJ232" s="14">
        <f t="shared" si="1307"/>
        <v>0</v>
      </c>
      <c r="BK232" s="14">
        <f t="shared" si="1307"/>
        <v>0</v>
      </c>
      <c r="BL232" s="14">
        <f t="shared" si="1307"/>
        <v>0</v>
      </c>
      <c r="BM232" s="14">
        <f t="shared" si="1307"/>
        <v>0</v>
      </c>
      <c r="BN232" s="14">
        <f t="shared" si="1307"/>
        <v>3690077</v>
      </c>
      <c r="BO232" s="14">
        <f t="shared" si="1307"/>
        <v>3505573</v>
      </c>
      <c r="BP232" s="14">
        <f t="shared" si="1307"/>
        <v>184504</v>
      </c>
      <c r="BQ232" s="14">
        <f t="shared" si="1307"/>
        <v>0</v>
      </c>
      <c r="BR232" s="14">
        <f t="shared" si="1307"/>
        <v>0</v>
      </c>
      <c r="BS232" s="43">
        <f t="shared" si="1307"/>
        <v>0</v>
      </c>
      <c r="BT232" s="43">
        <f t="shared" si="1307"/>
        <v>0</v>
      </c>
      <c r="BU232" s="43">
        <f t="shared" si="1307"/>
        <v>0</v>
      </c>
      <c r="BV232" s="14">
        <f t="shared" si="1307"/>
        <v>0</v>
      </c>
      <c r="BW232" s="14">
        <f t="shared" ref="BV232:CK233" si="1308">BW233</f>
        <v>0</v>
      </c>
      <c r="BX232" s="14">
        <f t="shared" si="1308"/>
        <v>0</v>
      </c>
      <c r="BY232" s="14">
        <f t="shared" si="1308"/>
        <v>0</v>
      </c>
      <c r="BZ232" s="14">
        <f t="shared" si="1308"/>
        <v>0</v>
      </c>
      <c r="CA232" s="14">
        <f t="shared" si="1308"/>
        <v>0</v>
      </c>
      <c r="CB232" s="14">
        <f t="shared" si="1308"/>
        <v>0</v>
      </c>
      <c r="CC232" s="14">
        <f t="shared" si="1308"/>
        <v>0</v>
      </c>
      <c r="CD232" s="14">
        <f t="shared" si="1308"/>
        <v>0</v>
      </c>
      <c r="CE232" s="14">
        <f t="shared" si="1308"/>
        <v>0</v>
      </c>
      <c r="CF232" s="14">
        <f t="shared" si="1308"/>
        <v>0</v>
      </c>
      <c r="CG232" s="14">
        <f t="shared" si="1308"/>
        <v>0</v>
      </c>
      <c r="CH232" s="14">
        <f t="shared" si="1308"/>
        <v>0</v>
      </c>
      <c r="CI232" s="14">
        <f t="shared" si="1308"/>
        <v>0</v>
      </c>
      <c r="CJ232" s="14">
        <f t="shared" si="1308"/>
        <v>0</v>
      </c>
      <c r="CK232" s="14">
        <f t="shared" si="1308"/>
        <v>0</v>
      </c>
    </row>
    <row r="233" spans="1:89" ht="30" hidden="1" x14ac:dyDescent="0.25">
      <c r="A233" s="116" t="s">
        <v>40</v>
      </c>
      <c r="B233" s="116"/>
      <c r="C233" s="116"/>
      <c r="D233" s="116"/>
      <c r="E233" s="37">
        <v>851</v>
      </c>
      <c r="F233" s="2" t="s">
        <v>56</v>
      </c>
      <c r="G233" s="2" t="s">
        <v>11</v>
      </c>
      <c r="H233" s="3" t="s">
        <v>340</v>
      </c>
      <c r="I233" s="2" t="s">
        <v>80</v>
      </c>
      <c r="J233" s="14">
        <f t="shared" si="1306"/>
        <v>0</v>
      </c>
      <c r="K233" s="14">
        <f t="shared" si="1306"/>
        <v>0</v>
      </c>
      <c r="L233" s="14">
        <f t="shared" si="1306"/>
        <v>0</v>
      </c>
      <c r="M233" s="14">
        <f t="shared" si="1306"/>
        <v>0</v>
      </c>
      <c r="N233" s="14">
        <v>0</v>
      </c>
      <c r="O233" s="14">
        <v>0</v>
      </c>
      <c r="P233" s="14"/>
      <c r="Q233" s="14"/>
      <c r="R233" s="14" t="e">
        <f>#REF!-V233</f>
        <v>#REF!</v>
      </c>
      <c r="S233" s="36" t="e">
        <f>#REF!-W233</f>
        <v>#REF!</v>
      </c>
      <c r="T233" s="36" t="e">
        <f>#REF!-X233</f>
        <v>#REF!</v>
      </c>
      <c r="U233" s="36" t="e">
        <f>#REF!-Y233</f>
        <v>#REF!</v>
      </c>
      <c r="V233" s="14">
        <f t="shared" si="1307"/>
        <v>0</v>
      </c>
      <c r="W233" s="43">
        <f t="shared" si="1307"/>
        <v>0</v>
      </c>
      <c r="X233" s="43">
        <f t="shared" si="1307"/>
        <v>0</v>
      </c>
      <c r="Y233" s="43">
        <f t="shared" si="1307"/>
        <v>0</v>
      </c>
      <c r="Z233" s="14">
        <f t="shared" si="1307"/>
        <v>0</v>
      </c>
      <c r="AA233" s="14">
        <f t="shared" si="1307"/>
        <v>0</v>
      </c>
      <c r="AB233" s="14">
        <f t="shared" si="1307"/>
        <v>0</v>
      </c>
      <c r="AC233" s="14">
        <f t="shared" si="1307"/>
        <v>0</v>
      </c>
      <c r="AD233" s="14">
        <f t="shared" si="1307"/>
        <v>0</v>
      </c>
      <c r="AE233" s="14">
        <f t="shared" si="1307"/>
        <v>0</v>
      </c>
      <c r="AF233" s="14">
        <f t="shared" si="1307"/>
        <v>0</v>
      </c>
      <c r="AG233" s="14">
        <f t="shared" si="1307"/>
        <v>0</v>
      </c>
      <c r="AH233" s="14">
        <f t="shared" si="1307"/>
        <v>0</v>
      </c>
      <c r="AI233" s="14">
        <f t="shared" si="1307"/>
        <v>0</v>
      </c>
      <c r="AJ233" s="14">
        <f t="shared" si="1307"/>
        <v>0</v>
      </c>
      <c r="AK233" s="14">
        <f t="shared" si="1307"/>
        <v>0</v>
      </c>
      <c r="AL233" s="14">
        <f t="shared" si="1307"/>
        <v>0</v>
      </c>
      <c r="AM233" s="14">
        <f t="shared" si="1307"/>
        <v>0</v>
      </c>
      <c r="AN233" s="14">
        <f t="shared" si="1307"/>
        <v>0</v>
      </c>
      <c r="AO233" s="14">
        <f t="shared" si="1307"/>
        <v>0</v>
      </c>
      <c r="AP233" s="14">
        <f t="shared" si="1307"/>
        <v>0</v>
      </c>
      <c r="AQ233" s="14">
        <f t="shared" si="1307"/>
        <v>0</v>
      </c>
      <c r="AR233" s="14">
        <f t="shared" si="1307"/>
        <v>0</v>
      </c>
      <c r="AS233" s="14">
        <f t="shared" si="1307"/>
        <v>0</v>
      </c>
      <c r="AT233" s="14">
        <f t="shared" si="1307"/>
        <v>0</v>
      </c>
      <c r="AU233" s="14">
        <f t="shared" si="1307"/>
        <v>0</v>
      </c>
      <c r="AV233" s="14">
        <f t="shared" si="1307"/>
        <v>0</v>
      </c>
      <c r="AW233" s="14">
        <f t="shared" si="1307"/>
        <v>0</v>
      </c>
      <c r="AX233" s="14">
        <f t="shared" si="1307"/>
        <v>3690077</v>
      </c>
      <c r="AY233" s="43">
        <f t="shared" si="1307"/>
        <v>3505573</v>
      </c>
      <c r="AZ233" s="43">
        <f t="shared" si="1307"/>
        <v>184504</v>
      </c>
      <c r="BA233" s="43">
        <f t="shared" si="1307"/>
        <v>0</v>
      </c>
      <c r="BB233" s="14">
        <f t="shared" si="1307"/>
        <v>0</v>
      </c>
      <c r="BC233" s="14">
        <f t="shared" si="1307"/>
        <v>0</v>
      </c>
      <c r="BD233" s="14">
        <f t="shared" si="1307"/>
        <v>0</v>
      </c>
      <c r="BE233" s="14">
        <f t="shared" si="1307"/>
        <v>0</v>
      </c>
      <c r="BF233" s="14">
        <f t="shared" si="1307"/>
        <v>3690077</v>
      </c>
      <c r="BG233" s="14">
        <f t="shared" si="1307"/>
        <v>3505573</v>
      </c>
      <c r="BH233" s="14">
        <f t="shared" si="1307"/>
        <v>184504</v>
      </c>
      <c r="BI233" s="14">
        <f t="shared" si="1307"/>
        <v>0</v>
      </c>
      <c r="BJ233" s="14">
        <f t="shared" si="1307"/>
        <v>0</v>
      </c>
      <c r="BK233" s="14">
        <f t="shared" si="1307"/>
        <v>0</v>
      </c>
      <c r="BL233" s="14">
        <f t="shared" si="1307"/>
        <v>0</v>
      </c>
      <c r="BM233" s="14">
        <f t="shared" si="1307"/>
        <v>0</v>
      </c>
      <c r="BN233" s="14">
        <f t="shared" si="1307"/>
        <v>3690077</v>
      </c>
      <c r="BO233" s="14">
        <f t="shared" si="1307"/>
        <v>3505573</v>
      </c>
      <c r="BP233" s="14">
        <f t="shared" si="1307"/>
        <v>184504</v>
      </c>
      <c r="BQ233" s="14">
        <f t="shared" si="1307"/>
        <v>0</v>
      </c>
      <c r="BR233" s="14">
        <f t="shared" si="1307"/>
        <v>0</v>
      </c>
      <c r="BS233" s="43">
        <f t="shared" si="1307"/>
        <v>0</v>
      </c>
      <c r="BT233" s="43">
        <f t="shared" si="1307"/>
        <v>0</v>
      </c>
      <c r="BU233" s="43">
        <f t="shared" si="1307"/>
        <v>0</v>
      </c>
      <c r="BV233" s="14">
        <f t="shared" si="1308"/>
        <v>0</v>
      </c>
      <c r="BW233" s="14">
        <f t="shared" si="1308"/>
        <v>0</v>
      </c>
      <c r="BX233" s="14">
        <f t="shared" si="1308"/>
        <v>0</v>
      </c>
      <c r="BY233" s="14">
        <f t="shared" si="1308"/>
        <v>0</v>
      </c>
      <c r="BZ233" s="14">
        <f t="shared" si="1308"/>
        <v>0</v>
      </c>
      <c r="CA233" s="14">
        <f t="shared" si="1308"/>
        <v>0</v>
      </c>
      <c r="CB233" s="14">
        <f t="shared" si="1308"/>
        <v>0</v>
      </c>
      <c r="CC233" s="14">
        <f t="shared" si="1308"/>
        <v>0</v>
      </c>
      <c r="CD233" s="14">
        <f t="shared" si="1308"/>
        <v>0</v>
      </c>
      <c r="CE233" s="14">
        <f t="shared" si="1308"/>
        <v>0</v>
      </c>
      <c r="CF233" s="14">
        <f t="shared" si="1308"/>
        <v>0</v>
      </c>
      <c r="CG233" s="14">
        <f t="shared" si="1308"/>
        <v>0</v>
      </c>
      <c r="CH233" s="14">
        <f t="shared" si="1308"/>
        <v>0</v>
      </c>
      <c r="CI233" s="14">
        <f t="shared" si="1308"/>
        <v>0</v>
      </c>
      <c r="CJ233" s="14">
        <f t="shared" si="1308"/>
        <v>0</v>
      </c>
      <c r="CK233" s="14">
        <f t="shared" si="1308"/>
        <v>0</v>
      </c>
    </row>
    <row r="234" spans="1:89" hidden="1" x14ac:dyDescent="0.25">
      <c r="A234" s="116" t="s">
        <v>81</v>
      </c>
      <c r="B234" s="116"/>
      <c r="C234" s="116"/>
      <c r="D234" s="116"/>
      <c r="E234" s="37">
        <v>851</v>
      </c>
      <c r="F234" s="2" t="s">
        <v>56</v>
      </c>
      <c r="G234" s="2" t="s">
        <v>11</v>
      </c>
      <c r="H234" s="3" t="s">
        <v>340</v>
      </c>
      <c r="I234" s="2" t="s">
        <v>82</v>
      </c>
      <c r="J234" s="43"/>
      <c r="K234" s="43"/>
      <c r="L234" s="43"/>
      <c r="M234" s="43"/>
      <c r="N234" s="14">
        <v>0</v>
      </c>
      <c r="O234" s="14">
        <v>0</v>
      </c>
      <c r="P234" s="77"/>
      <c r="Q234" s="77"/>
      <c r="R234" s="14" t="e">
        <f>#REF!-V234</f>
        <v>#REF!</v>
      </c>
      <c r="S234" s="36" t="e">
        <f>#REF!-W234</f>
        <v>#REF!</v>
      </c>
      <c r="T234" s="36" t="e">
        <f>#REF!-X234</f>
        <v>#REF!</v>
      </c>
      <c r="U234" s="36" t="e">
        <f>#REF!-Y234</f>
        <v>#REF!</v>
      </c>
      <c r="V234" s="14"/>
      <c r="W234" s="43"/>
      <c r="X234" s="43"/>
      <c r="Y234" s="43"/>
      <c r="Z234" s="14"/>
      <c r="AA234" s="43"/>
      <c r="AB234" s="43"/>
      <c r="AC234" s="43"/>
      <c r="AD234" s="14">
        <f>V234+Z234</f>
        <v>0</v>
      </c>
      <c r="AE234" s="77">
        <f>W234+AA234</f>
        <v>0</v>
      </c>
      <c r="AF234" s="77">
        <f>X234+AB234</f>
        <v>0</v>
      </c>
      <c r="AG234" s="77">
        <f>Y234+AC234</f>
        <v>0</v>
      </c>
      <c r="AH234" s="14"/>
      <c r="AI234" s="43"/>
      <c r="AJ234" s="43"/>
      <c r="AK234" s="43"/>
      <c r="AL234" s="14">
        <f>AD234+AH234</f>
        <v>0</v>
      </c>
      <c r="AM234" s="77">
        <f>AE234+AI234</f>
        <v>0</v>
      </c>
      <c r="AN234" s="77">
        <f>AF234+AJ234</f>
        <v>0</v>
      </c>
      <c r="AO234" s="77">
        <f>AG234+AK234</f>
        <v>0</v>
      </c>
      <c r="AP234" s="14"/>
      <c r="AQ234" s="43"/>
      <c r="AR234" s="43"/>
      <c r="AS234" s="43"/>
      <c r="AT234" s="14">
        <f>AL234+AP234</f>
        <v>0</v>
      </c>
      <c r="AU234" s="77">
        <f>AM234+AQ234</f>
        <v>0</v>
      </c>
      <c r="AV234" s="77">
        <f>AN234+AR234</f>
        <v>0</v>
      </c>
      <c r="AW234" s="77">
        <f>AO234+AS234</f>
        <v>0</v>
      </c>
      <c r="AX234" s="14">
        <f>AY234+AZ234</f>
        <v>3690077</v>
      </c>
      <c r="AY234" s="43">
        <v>3505573</v>
      </c>
      <c r="AZ234" s="43">
        <v>184504</v>
      </c>
      <c r="BA234" s="43"/>
      <c r="BB234" s="43"/>
      <c r="BC234" s="43"/>
      <c r="BD234" s="43"/>
      <c r="BE234" s="43"/>
      <c r="BF234" s="14">
        <f t="shared" ref="BF234" si="1309">AX234+BB234</f>
        <v>3690077</v>
      </c>
      <c r="BG234" s="77">
        <f t="shared" ref="BG234" si="1310">AY234+BC234</f>
        <v>3505573</v>
      </c>
      <c r="BH234" s="77">
        <f t="shared" ref="BH234" si="1311">AZ234+BD234</f>
        <v>184504</v>
      </c>
      <c r="BI234" s="77">
        <f t="shared" ref="BI234" si="1312">BA234+BE234</f>
        <v>0</v>
      </c>
      <c r="BJ234" s="43"/>
      <c r="BK234" s="43"/>
      <c r="BL234" s="43"/>
      <c r="BM234" s="43"/>
      <c r="BN234" s="14">
        <f t="shared" ref="BN234" si="1313">BF234+BJ234</f>
        <v>3690077</v>
      </c>
      <c r="BO234" s="77">
        <f t="shared" ref="BO234" si="1314">BG234+BK234</f>
        <v>3505573</v>
      </c>
      <c r="BP234" s="77">
        <f t="shared" ref="BP234" si="1315">BH234+BL234</f>
        <v>184504</v>
      </c>
      <c r="BQ234" s="77">
        <f t="shared" ref="BQ234" si="1316">BI234+BM234</f>
        <v>0</v>
      </c>
      <c r="BR234" s="14"/>
      <c r="BS234" s="43"/>
      <c r="BT234" s="43"/>
      <c r="BU234" s="43"/>
      <c r="BV234" s="43"/>
      <c r="BW234" s="43"/>
      <c r="BX234" s="43"/>
      <c r="BY234" s="43"/>
      <c r="BZ234" s="14">
        <f t="shared" ref="BZ234" si="1317">BR234+BV234</f>
        <v>0</v>
      </c>
      <c r="CA234" s="77">
        <f t="shared" ref="CA234" si="1318">BS234+BW234</f>
        <v>0</v>
      </c>
      <c r="CB234" s="77">
        <f t="shared" ref="CB234" si="1319">BT234+BX234</f>
        <v>0</v>
      </c>
      <c r="CC234" s="77">
        <f t="shared" ref="CC234" si="1320">BU234+BY234</f>
        <v>0</v>
      </c>
      <c r="CD234" s="43"/>
      <c r="CE234" s="43"/>
      <c r="CF234" s="43"/>
      <c r="CG234" s="43"/>
      <c r="CH234" s="14">
        <f t="shared" ref="CH234" si="1321">BZ234+CD234</f>
        <v>0</v>
      </c>
      <c r="CI234" s="77">
        <f t="shared" ref="CI234" si="1322">CA234+CE234</f>
        <v>0</v>
      </c>
      <c r="CJ234" s="77">
        <f t="shared" ref="CJ234" si="1323">CB234+CF234</f>
        <v>0</v>
      </c>
      <c r="CK234" s="77">
        <f t="shared" ref="CK234" si="1324">CC234+CG234</f>
        <v>0</v>
      </c>
    </row>
    <row r="235" spans="1:89" hidden="1" x14ac:dyDescent="0.25">
      <c r="A235" s="116" t="s">
        <v>434</v>
      </c>
      <c r="B235" s="116"/>
      <c r="C235" s="116"/>
      <c r="D235" s="116"/>
      <c r="E235" s="37">
        <v>851</v>
      </c>
      <c r="F235" s="2" t="s">
        <v>56</v>
      </c>
      <c r="G235" s="2" t="s">
        <v>11</v>
      </c>
      <c r="H235" s="3" t="s">
        <v>341</v>
      </c>
      <c r="I235" s="2"/>
      <c r="J235" s="14">
        <f t="shared" ref="J235:M236" si="1325">J236</f>
        <v>0</v>
      </c>
      <c r="K235" s="14">
        <f t="shared" si="1325"/>
        <v>0</v>
      </c>
      <c r="L235" s="14">
        <f t="shared" si="1325"/>
        <v>0</v>
      </c>
      <c r="M235" s="14">
        <f t="shared" si="1325"/>
        <v>0</v>
      </c>
      <c r="N235" s="14">
        <v>0</v>
      </c>
      <c r="O235" s="14">
        <v>0</v>
      </c>
      <c r="P235" s="14"/>
      <c r="Q235" s="14"/>
      <c r="R235" s="14" t="e">
        <f>#REF!-V235</f>
        <v>#REF!</v>
      </c>
      <c r="S235" s="36" t="e">
        <f>#REF!-W235</f>
        <v>#REF!</v>
      </c>
      <c r="T235" s="36" t="e">
        <f>#REF!-X235</f>
        <v>#REF!</v>
      </c>
      <c r="U235" s="36" t="e">
        <f>#REF!-Y235</f>
        <v>#REF!</v>
      </c>
      <c r="V235" s="14">
        <f t="shared" ref="V235:BV236" si="1326">V236</f>
        <v>77099</v>
      </c>
      <c r="W235" s="43">
        <f t="shared" si="1326"/>
        <v>73222</v>
      </c>
      <c r="X235" s="43">
        <f t="shared" si="1326"/>
        <v>3877</v>
      </c>
      <c r="Y235" s="43">
        <f t="shared" si="1326"/>
        <v>0</v>
      </c>
      <c r="Z235" s="14">
        <f t="shared" si="1326"/>
        <v>-23</v>
      </c>
      <c r="AA235" s="14">
        <f t="shared" si="1326"/>
        <v>0</v>
      </c>
      <c r="AB235" s="14">
        <f t="shared" si="1326"/>
        <v>-23</v>
      </c>
      <c r="AC235" s="14">
        <f t="shared" si="1326"/>
        <v>0</v>
      </c>
      <c r="AD235" s="14">
        <f t="shared" si="1326"/>
        <v>77076</v>
      </c>
      <c r="AE235" s="14">
        <f t="shared" si="1326"/>
        <v>73222</v>
      </c>
      <c r="AF235" s="14">
        <f t="shared" si="1326"/>
        <v>3854</v>
      </c>
      <c r="AG235" s="14">
        <f t="shared" si="1326"/>
        <v>0</v>
      </c>
      <c r="AH235" s="14">
        <f t="shared" si="1326"/>
        <v>0</v>
      </c>
      <c r="AI235" s="14">
        <f t="shared" si="1326"/>
        <v>0</v>
      </c>
      <c r="AJ235" s="14">
        <f t="shared" si="1326"/>
        <v>0</v>
      </c>
      <c r="AK235" s="14">
        <f t="shared" si="1326"/>
        <v>0</v>
      </c>
      <c r="AL235" s="14">
        <f t="shared" si="1326"/>
        <v>77076</v>
      </c>
      <c r="AM235" s="14">
        <f t="shared" si="1326"/>
        <v>73222</v>
      </c>
      <c r="AN235" s="14">
        <f t="shared" si="1326"/>
        <v>3854</v>
      </c>
      <c r="AO235" s="14">
        <f t="shared" si="1326"/>
        <v>0</v>
      </c>
      <c r="AP235" s="14">
        <f t="shared" si="1326"/>
        <v>0</v>
      </c>
      <c r="AQ235" s="14">
        <f t="shared" si="1326"/>
        <v>0</v>
      </c>
      <c r="AR235" s="14">
        <f t="shared" si="1326"/>
        <v>0</v>
      </c>
      <c r="AS235" s="14">
        <f t="shared" si="1326"/>
        <v>0</v>
      </c>
      <c r="AT235" s="14">
        <f t="shared" si="1326"/>
        <v>77076</v>
      </c>
      <c r="AU235" s="14">
        <f t="shared" si="1326"/>
        <v>73222</v>
      </c>
      <c r="AV235" s="14">
        <f t="shared" si="1326"/>
        <v>3854</v>
      </c>
      <c r="AW235" s="14">
        <f t="shared" si="1326"/>
        <v>0</v>
      </c>
      <c r="AX235" s="14">
        <f t="shared" si="1326"/>
        <v>77099</v>
      </c>
      <c r="AY235" s="43">
        <f t="shared" si="1326"/>
        <v>73222</v>
      </c>
      <c r="AZ235" s="43">
        <f t="shared" si="1326"/>
        <v>3877</v>
      </c>
      <c r="BA235" s="43">
        <f t="shared" si="1326"/>
        <v>0</v>
      </c>
      <c r="BB235" s="14">
        <f t="shared" si="1326"/>
        <v>-23</v>
      </c>
      <c r="BC235" s="14">
        <f t="shared" si="1326"/>
        <v>0</v>
      </c>
      <c r="BD235" s="14">
        <f t="shared" si="1326"/>
        <v>-23</v>
      </c>
      <c r="BE235" s="14">
        <f t="shared" si="1326"/>
        <v>0</v>
      </c>
      <c r="BF235" s="14">
        <f t="shared" si="1326"/>
        <v>77076</v>
      </c>
      <c r="BG235" s="14">
        <f t="shared" si="1326"/>
        <v>73222</v>
      </c>
      <c r="BH235" s="14">
        <f t="shared" si="1326"/>
        <v>3854</v>
      </c>
      <c r="BI235" s="14">
        <f t="shared" si="1326"/>
        <v>0</v>
      </c>
      <c r="BJ235" s="14">
        <f t="shared" si="1326"/>
        <v>0</v>
      </c>
      <c r="BK235" s="14">
        <f t="shared" si="1326"/>
        <v>0</v>
      </c>
      <c r="BL235" s="14">
        <f t="shared" si="1326"/>
        <v>0</v>
      </c>
      <c r="BM235" s="14">
        <f t="shared" si="1326"/>
        <v>0</v>
      </c>
      <c r="BN235" s="14">
        <f t="shared" si="1326"/>
        <v>77076</v>
      </c>
      <c r="BO235" s="14">
        <f t="shared" si="1326"/>
        <v>73222</v>
      </c>
      <c r="BP235" s="14">
        <f t="shared" si="1326"/>
        <v>3854</v>
      </c>
      <c r="BQ235" s="14">
        <f t="shared" si="1326"/>
        <v>0</v>
      </c>
      <c r="BR235" s="14">
        <f t="shared" si="1326"/>
        <v>74005</v>
      </c>
      <c r="BS235" s="43">
        <f t="shared" si="1326"/>
        <v>70304</v>
      </c>
      <c r="BT235" s="43">
        <f t="shared" si="1326"/>
        <v>3701</v>
      </c>
      <c r="BU235" s="43">
        <f t="shared" si="1326"/>
        <v>0</v>
      </c>
      <c r="BV235" s="14">
        <f t="shared" si="1326"/>
        <v>0</v>
      </c>
      <c r="BW235" s="14">
        <f t="shared" ref="BV235:CK236" si="1327">BW236</f>
        <v>0</v>
      </c>
      <c r="BX235" s="14">
        <f t="shared" si="1327"/>
        <v>0</v>
      </c>
      <c r="BY235" s="14">
        <f t="shared" si="1327"/>
        <v>0</v>
      </c>
      <c r="BZ235" s="14">
        <f t="shared" si="1327"/>
        <v>74005</v>
      </c>
      <c r="CA235" s="14">
        <f t="shared" si="1327"/>
        <v>70304</v>
      </c>
      <c r="CB235" s="14">
        <f t="shared" si="1327"/>
        <v>3701</v>
      </c>
      <c r="CC235" s="14">
        <f t="shared" si="1327"/>
        <v>0</v>
      </c>
      <c r="CD235" s="14">
        <f t="shared" si="1327"/>
        <v>0</v>
      </c>
      <c r="CE235" s="14">
        <f t="shared" si="1327"/>
        <v>0</v>
      </c>
      <c r="CF235" s="14">
        <f t="shared" si="1327"/>
        <v>0</v>
      </c>
      <c r="CG235" s="14">
        <f t="shared" si="1327"/>
        <v>0</v>
      </c>
      <c r="CH235" s="14">
        <f t="shared" si="1327"/>
        <v>74005</v>
      </c>
      <c r="CI235" s="14">
        <f t="shared" si="1327"/>
        <v>70304</v>
      </c>
      <c r="CJ235" s="14">
        <f t="shared" si="1327"/>
        <v>3701</v>
      </c>
      <c r="CK235" s="14">
        <f t="shared" si="1327"/>
        <v>0</v>
      </c>
    </row>
    <row r="236" spans="1:89" ht="30" hidden="1" x14ac:dyDescent="0.25">
      <c r="A236" s="116" t="s">
        <v>40</v>
      </c>
      <c r="B236" s="116"/>
      <c r="C236" s="116"/>
      <c r="D236" s="116"/>
      <c r="E236" s="37">
        <v>851</v>
      </c>
      <c r="F236" s="2" t="s">
        <v>56</v>
      </c>
      <c r="G236" s="2" t="s">
        <v>11</v>
      </c>
      <c r="H236" s="3" t="s">
        <v>341</v>
      </c>
      <c r="I236" s="2" t="s">
        <v>80</v>
      </c>
      <c r="J236" s="14">
        <f t="shared" si="1325"/>
        <v>0</v>
      </c>
      <c r="K236" s="14">
        <f t="shared" si="1325"/>
        <v>0</v>
      </c>
      <c r="L236" s="14">
        <f t="shared" si="1325"/>
        <v>0</v>
      </c>
      <c r="M236" s="14">
        <f t="shared" si="1325"/>
        <v>0</v>
      </c>
      <c r="N236" s="14">
        <v>0</v>
      </c>
      <c r="O236" s="14">
        <v>0</v>
      </c>
      <c r="P236" s="14"/>
      <c r="Q236" s="14"/>
      <c r="R236" s="14" t="e">
        <f>#REF!-V236</f>
        <v>#REF!</v>
      </c>
      <c r="S236" s="36" t="e">
        <f>#REF!-W236</f>
        <v>#REF!</v>
      </c>
      <c r="T236" s="36" t="e">
        <f>#REF!-X236</f>
        <v>#REF!</v>
      </c>
      <c r="U236" s="36" t="e">
        <f>#REF!-Y236</f>
        <v>#REF!</v>
      </c>
      <c r="V236" s="14">
        <f t="shared" si="1326"/>
        <v>77099</v>
      </c>
      <c r="W236" s="43">
        <f t="shared" si="1326"/>
        <v>73222</v>
      </c>
      <c r="X236" s="43">
        <f t="shared" si="1326"/>
        <v>3877</v>
      </c>
      <c r="Y236" s="43">
        <f t="shared" si="1326"/>
        <v>0</v>
      </c>
      <c r="Z236" s="14">
        <f t="shared" si="1326"/>
        <v>-23</v>
      </c>
      <c r="AA236" s="14">
        <f t="shared" si="1326"/>
        <v>0</v>
      </c>
      <c r="AB236" s="14">
        <f t="shared" si="1326"/>
        <v>-23</v>
      </c>
      <c r="AC236" s="14">
        <f t="shared" si="1326"/>
        <v>0</v>
      </c>
      <c r="AD236" s="14">
        <f t="shared" si="1326"/>
        <v>77076</v>
      </c>
      <c r="AE236" s="14">
        <f t="shared" si="1326"/>
        <v>73222</v>
      </c>
      <c r="AF236" s="14">
        <f t="shared" si="1326"/>
        <v>3854</v>
      </c>
      <c r="AG236" s="14">
        <f t="shared" si="1326"/>
        <v>0</v>
      </c>
      <c r="AH236" s="14">
        <f t="shared" si="1326"/>
        <v>0</v>
      </c>
      <c r="AI236" s="14">
        <f t="shared" si="1326"/>
        <v>0</v>
      </c>
      <c r="AJ236" s="14">
        <f t="shared" si="1326"/>
        <v>0</v>
      </c>
      <c r="AK236" s="14">
        <f t="shared" si="1326"/>
        <v>0</v>
      </c>
      <c r="AL236" s="14">
        <f t="shared" si="1326"/>
        <v>77076</v>
      </c>
      <c r="AM236" s="14">
        <f t="shared" si="1326"/>
        <v>73222</v>
      </c>
      <c r="AN236" s="14">
        <f t="shared" si="1326"/>
        <v>3854</v>
      </c>
      <c r="AO236" s="14">
        <f t="shared" si="1326"/>
        <v>0</v>
      </c>
      <c r="AP236" s="14">
        <f t="shared" si="1326"/>
        <v>0</v>
      </c>
      <c r="AQ236" s="14">
        <f t="shared" si="1326"/>
        <v>0</v>
      </c>
      <c r="AR236" s="14">
        <f t="shared" si="1326"/>
        <v>0</v>
      </c>
      <c r="AS236" s="14">
        <f t="shared" si="1326"/>
        <v>0</v>
      </c>
      <c r="AT236" s="14">
        <f t="shared" si="1326"/>
        <v>77076</v>
      </c>
      <c r="AU236" s="14">
        <f t="shared" si="1326"/>
        <v>73222</v>
      </c>
      <c r="AV236" s="14">
        <f t="shared" si="1326"/>
        <v>3854</v>
      </c>
      <c r="AW236" s="14">
        <f t="shared" si="1326"/>
        <v>0</v>
      </c>
      <c r="AX236" s="14">
        <f t="shared" si="1326"/>
        <v>77099</v>
      </c>
      <c r="AY236" s="43">
        <f t="shared" si="1326"/>
        <v>73222</v>
      </c>
      <c r="AZ236" s="43">
        <f t="shared" si="1326"/>
        <v>3877</v>
      </c>
      <c r="BA236" s="43">
        <f t="shared" si="1326"/>
        <v>0</v>
      </c>
      <c r="BB236" s="14">
        <f t="shared" si="1326"/>
        <v>-23</v>
      </c>
      <c r="BC236" s="14">
        <f t="shared" si="1326"/>
        <v>0</v>
      </c>
      <c r="BD236" s="14">
        <f t="shared" si="1326"/>
        <v>-23</v>
      </c>
      <c r="BE236" s="14">
        <f t="shared" si="1326"/>
        <v>0</v>
      </c>
      <c r="BF236" s="14">
        <f t="shared" si="1326"/>
        <v>77076</v>
      </c>
      <c r="BG236" s="14">
        <f t="shared" si="1326"/>
        <v>73222</v>
      </c>
      <c r="BH236" s="14">
        <f t="shared" si="1326"/>
        <v>3854</v>
      </c>
      <c r="BI236" s="14">
        <f t="shared" si="1326"/>
        <v>0</v>
      </c>
      <c r="BJ236" s="14">
        <f t="shared" si="1326"/>
        <v>0</v>
      </c>
      <c r="BK236" s="14">
        <f t="shared" si="1326"/>
        <v>0</v>
      </c>
      <c r="BL236" s="14">
        <f t="shared" si="1326"/>
        <v>0</v>
      </c>
      <c r="BM236" s="14">
        <f t="shared" si="1326"/>
        <v>0</v>
      </c>
      <c r="BN236" s="14">
        <f t="shared" si="1326"/>
        <v>77076</v>
      </c>
      <c r="BO236" s="14">
        <f t="shared" si="1326"/>
        <v>73222</v>
      </c>
      <c r="BP236" s="14">
        <f t="shared" si="1326"/>
        <v>3854</v>
      </c>
      <c r="BQ236" s="14">
        <f t="shared" si="1326"/>
        <v>0</v>
      </c>
      <c r="BR236" s="14">
        <f t="shared" si="1326"/>
        <v>74005</v>
      </c>
      <c r="BS236" s="43">
        <f t="shared" si="1326"/>
        <v>70304</v>
      </c>
      <c r="BT236" s="43">
        <f t="shared" si="1326"/>
        <v>3701</v>
      </c>
      <c r="BU236" s="43">
        <f t="shared" si="1326"/>
        <v>0</v>
      </c>
      <c r="BV236" s="14">
        <f t="shared" si="1327"/>
        <v>0</v>
      </c>
      <c r="BW236" s="14">
        <f t="shared" si="1327"/>
        <v>0</v>
      </c>
      <c r="BX236" s="14">
        <f t="shared" si="1327"/>
        <v>0</v>
      </c>
      <c r="BY236" s="14">
        <f t="shared" si="1327"/>
        <v>0</v>
      </c>
      <c r="BZ236" s="14">
        <f t="shared" si="1327"/>
        <v>74005</v>
      </c>
      <c r="CA236" s="14">
        <f t="shared" si="1327"/>
        <v>70304</v>
      </c>
      <c r="CB236" s="14">
        <f t="shared" si="1327"/>
        <v>3701</v>
      </c>
      <c r="CC236" s="14">
        <f t="shared" si="1327"/>
        <v>0</v>
      </c>
      <c r="CD236" s="14">
        <f t="shared" si="1327"/>
        <v>0</v>
      </c>
      <c r="CE236" s="14">
        <f t="shared" si="1327"/>
        <v>0</v>
      </c>
      <c r="CF236" s="14">
        <f t="shared" si="1327"/>
        <v>0</v>
      </c>
      <c r="CG236" s="14">
        <f t="shared" si="1327"/>
        <v>0</v>
      </c>
      <c r="CH236" s="14">
        <f t="shared" si="1327"/>
        <v>74005</v>
      </c>
      <c r="CI236" s="14">
        <f t="shared" si="1327"/>
        <v>70304</v>
      </c>
      <c r="CJ236" s="14">
        <f t="shared" si="1327"/>
        <v>3701</v>
      </c>
      <c r="CK236" s="14">
        <f t="shared" si="1327"/>
        <v>0</v>
      </c>
    </row>
    <row r="237" spans="1:89" hidden="1" x14ac:dyDescent="0.25">
      <c r="A237" s="116" t="s">
        <v>41</v>
      </c>
      <c r="B237" s="116"/>
      <c r="C237" s="116"/>
      <c r="D237" s="116"/>
      <c r="E237" s="37">
        <v>851</v>
      </c>
      <c r="F237" s="2" t="s">
        <v>56</v>
      </c>
      <c r="G237" s="2" t="s">
        <v>11</v>
      </c>
      <c r="H237" s="3" t="s">
        <v>341</v>
      </c>
      <c r="I237" s="2" t="s">
        <v>82</v>
      </c>
      <c r="J237" s="43"/>
      <c r="K237" s="43"/>
      <c r="L237" s="43"/>
      <c r="M237" s="43"/>
      <c r="N237" s="14">
        <v>0</v>
      </c>
      <c r="O237" s="14">
        <v>0</v>
      </c>
      <c r="P237" s="77"/>
      <c r="Q237" s="77"/>
      <c r="R237" s="14" t="e">
        <f>#REF!-V237</f>
        <v>#REF!</v>
      </c>
      <c r="S237" s="36" t="e">
        <f>#REF!-W237</f>
        <v>#REF!</v>
      </c>
      <c r="T237" s="36" t="e">
        <f>#REF!-X237</f>
        <v>#REF!</v>
      </c>
      <c r="U237" s="36" t="e">
        <f>#REF!-Y237</f>
        <v>#REF!</v>
      </c>
      <c r="V237" s="14">
        <f>W237+X237</f>
        <v>77099</v>
      </c>
      <c r="W237" s="43">
        <v>73222</v>
      </c>
      <c r="X237" s="43">
        <v>3877</v>
      </c>
      <c r="Y237" s="43"/>
      <c r="Z237" s="14">
        <v>-23</v>
      </c>
      <c r="AA237" s="43"/>
      <c r="AB237" s="43">
        <f>Z237</f>
        <v>-23</v>
      </c>
      <c r="AC237" s="43"/>
      <c r="AD237" s="14">
        <f>V237+Z237</f>
        <v>77076</v>
      </c>
      <c r="AE237" s="77">
        <f>W237+AA237</f>
        <v>73222</v>
      </c>
      <c r="AF237" s="77">
        <f>X237+AB237</f>
        <v>3854</v>
      </c>
      <c r="AG237" s="77">
        <f>Y237+AC237</f>
        <v>0</v>
      </c>
      <c r="AH237" s="14"/>
      <c r="AI237" s="43"/>
      <c r="AJ237" s="43">
        <f>AH237</f>
        <v>0</v>
      </c>
      <c r="AK237" s="43"/>
      <c r="AL237" s="14">
        <f>AD237+AH237</f>
        <v>77076</v>
      </c>
      <c r="AM237" s="77">
        <f>AE237+AI237</f>
        <v>73222</v>
      </c>
      <c r="AN237" s="77">
        <f>AF237+AJ237</f>
        <v>3854</v>
      </c>
      <c r="AO237" s="77">
        <f>AG237+AK237</f>
        <v>0</v>
      </c>
      <c r="AP237" s="14"/>
      <c r="AQ237" s="43"/>
      <c r="AR237" s="43">
        <f>AP237</f>
        <v>0</v>
      </c>
      <c r="AS237" s="43"/>
      <c r="AT237" s="14">
        <f>AL237+AP237</f>
        <v>77076</v>
      </c>
      <c r="AU237" s="77">
        <f>AM237+AQ237</f>
        <v>73222</v>
      </c>
      <c r="AV237" s="77">
        <f>AN237+AR237</f>
        <v>3854</v>
      </c>
      <c r="AW237" s="77">
        <f>AO237+AS237</f>
        <v>0</v>
      </c>
      <c r="AX237" s="14">
        <f>AY237+AZ237</f>
        <v>77099</v>
      </c>
      <c r="AY237" s="43">
        <v>73222</v>
      </c>
      <c r="AZ237" s="43">
        <v>3877</v>
      </c>
      <c r="BA237" s="43"/>
      <c r="BB237" s="43">
        <v>-23</v>
      </c>
      <c r="BC237" s="43"/>
      <c r="BD237" s="43">
        <f>BB237</f>
        <v>-23</v>
      </c>
      <c r="BE237" s="43"/>
      <c r="BF237" s="14">
        <f t="shared" ref="BF237" si="1328">AX237+BB237</f>
        <v>77076</v>
      </c>
      <c r="BG237" s="77">
        <f t="shared" ref="BG237" si="1329">AY237+BC237</f>
        <v>73222</v>
      </c>
      <c r="BH237" s="77">
        <f t="shared" ref="BH237" si="1330">AZ237+BD237</f>
        <v>3854</v>
      </c>
      <c r="BI237" s="77">
        <f t="shared" ref="BI237" si="1331">BA237+BE237</f>
        <v>0</v>
      </c>
      <c r="BJ237" s="43"/>
      <c r="BK237" s="43"/>
      <c r="BL237" s="43">
        <f>BJ237</f>
        <v>0</v>
      </c>
      <c r="BM237" s="43"/>
      <c r="BN237" s="14">
        <f t="shared" ref="BN237" si="1332">BF237+BJ237</f>
        <v>77076</v>
      </c>
      <c r="BO237" s="77">
        <f t="shared" ref="BO237" si="1333">BG237+BK237</f>
        <v>73222</v>
      </c>
      <c r="BP237" s="77">
        <f t="shared" ref="BP237" si="1334">BH237+BL237</f>
        <v>3854</v>
      </c>
      <c r="BQ237" s="77">
        <f t="shared" ref="BQ237" si="1335">BI237+BM237</f>
        <v>0</v>
      </c>
      <c r="BR237" s="14">
        <f>BS237+BT237</f>
        <v>74005</v>
      </c>
      <c r="BS237" s="43">
        <v>70304</v>
      </c>
      <c r="BT237" s="43">
        <v>3701</v>
      </c>
      <c r="BU237" s="43"/>
      <c r="BV237" s="43"/>
      <c r="BW237" s="43"/>
      <c r="BX237" s="43"/>
      <c r="BY237" s="43"/>
      <c r="BZ237" s="14">
        <f t="shared" ref="BZ237" si="1336">BR237+BV237</f>
        <v>74005</v>
      </c>
      <c r="CA237" s="77">
        <f t="shared" ref="CA237" si="1337">BS237+BW237</f>
        <v>70304</v>
      </c>
      <c r="CB237" s="77">
        <f t="shared" ref="CB237" si="1338">BT237+BX237</f>
        <v>3701</v>
      </c>
      <c r="CC237" s="77">
        <f t="shared" ref="CC237" si="1339">BU237+BY237</f>
        <v>0</v>
      </c>
      <c r="CD237" s="43"/>
      <c r="CE237" s="43"/>
      <c r="CF237" s="43"/>
      <c r="CG237" s="43"/>
      <c r="CH237" s="14">
        <f t="shared" ref="CH237" si="1340">BZ237+CD237</f>
        <v>74005</v>
      </c>
      <c r="CI237" s="77">
        <f t="shared" ref="CI237" si="1341">CA237+CE237</f>
        <v>70304</v>
      </c>
      <c r="CJ237" s="77">
        <f t="shared" ref="CJ237" si="1342">CB237+CF237</f>
        <v>3701</v>
      </c>
      <c r="CK237" s="77">
        <f t="shared" ref="CK237" si="1343">CC237+CG237</f>
        <v>0</v>
      </c>
    </row>
    <row r="238" spans="1:89" ht="30" hidden="1" x14ac:dyDescent="0.25">
      <c r="A238" s="116" t="s">
        <v>228</v>
      </c>
      <c r="B238" s="116"/>
      <c r="C238" s="116"/>
      <c r="D238" s="116"/>
      <c r="E238" s="37">
        <v>851</v>
      </c>
      <c r="F238" s="2" t="s">
        <v>56</v>
      </c>
      <c r="G238" s="2" t="s">
        <v>11</v>
      </c>
      <c r="H238" s="3" t="s">
        <v>338</v>
      </c>
      <c r="I238" s="2"/>
      <c r="J238" s="14">
        <f t="shared" ref="J238:M239" si="1344">J239</f>
        <v>0</v>
      </c>
      <c r="K238" s="14">
        <f t="shared" si="1344"/>
        <v>0</v>
      </c>
      <c r="L238" s="14">
        <f t="shared" si="1344"/>
        <v>0</v>
      </c>
      <c r="M238" s="14">
        <f t="shared" si="1344"/>
        <v>0</v>
      </c>
      <c r="N238" s="14">
        <v>0</v>
      </c>
      <c r="O238" s="14">
        <v>0</v>
      </c>
      <c r="P238" s="14"/>
      <c r="Q238" s="14"/>
      <c r="R238" s="14" t="e">
        <f>#REF!-V238</f>
        <v>#REF!</v>
      </c>
      <c r="S238" s="36" t="e">
        <f>#REF!-W238</f>
        <v>#REF!</v>
      </c>
      <c r="T238" s="36" t="e">
        <f>#REF!-X238</f>
        <v>#REF!</v>
      </c>
      <c r="U238" s="36" t="e">
        <f>#REF!-Y238</f>
        <v>#REF!</v>
      </c>
      <c r="V238" s="14">
        <f t="shared" ref="V238:BV239" si="1345">V239</f>
        <v>0</v>
      </c>
      <c r="W238" s="43">
        <f t="shared" si="1345"/>
        <v>0</v>
      </c>
      <c r="X238" s="43">
        <f t="shared" si="1345"/>
        <v>0</v>
      </c>
      <c r="Y238" s="43">
        <f t="shared" si="1345"/>
        <v>0</v>
      </c>
      <c r="Z238" s="14">
        <f t="shared" si="1345"/>
        <v>331835</v>
      </c>
      <c r="AA238" s="14">
        <f t="shared" si="1345"/>
        <v>0</v>
      </c>
      <c r="AB238" s="14">
        <f t="shared" si="1345"/>
        <v>331835</v>
      </c>
      <c r="AC238" s="14">
        <f t="shared" si="1345"/>
        <v>0</v>
      </c>
      <c r="AD238" s="14">
        <f t="shared" si="1345"/>
        <v>331835</v>
      </c>
      <c r="AE238" s="14">
        <f t="shared" si="1345"/>
        <v>0</v>
      </c>
      <c r="AF238" s="14">
        <f t="shared" si="1345"/>
        <v>331835</v>
      </c>
      <c r="AG238" s="14">
        <f t="shared" si="1345"/>
        <v>0</v>
      </c>
      <c r="AH238" s="14">
        <f t="shared" si="1345"/>
        <v>0</v>
      </c>
      <c r="AI238" s="14">
        <f t="shared" si="1345"/>
        <v>0</v>
      </c>
      <c r="AJ238" s="14">
        <f t="shared" si="1345"/>
        <v>0</v>
      </c>
      <c r="AK238" s="14">
        <f t="shared" si="1345"/>
        <v>0</v>
      </c>
      <c r="AL238" s="14">
        <f t="shared" si="1345"/>
        <v>331835</v>
      </c>
      <c r="AM238" s="14">
        <f t="shared" si="1345"/>
        <v>0</v>
      </c>
      <c r="AN238" s="14">
        <f t="shared" si="1345"/>
        <v>331835</v>
      </c>
      <c r="AO238" s="14">
        <f t="shared" si="1345"/>
        <v>0</v>
      </c>
      <c r="AP238" s="14">
        <f t="shared" si="1345"/>
        <v>0</v>
      </c>
      <c r="AQ238" s="14">
        <f t="shared" si="1345"/>
        <v>0</v>
      </c>
      <c r="AR238" s="14">
        <f t="shared" si="1345"/>
        <v>0</v>
      </c>
      <c r="AS238" s="14">
        <f t="shared" si="1345"/>
        <v>0</v>
      </c>
      <c r="AT238" s="14">
        <f t="shared" si="1345"/>
        <v>331835</v>
      </c>
      <c r="AU238" s="14">
        <f t="shared" si="1345"/>
        <v>0</v>
      </c>
      <c r="AV238" s="14">
        <f t="shared" si="1345"/>
        <v>331835</v>
      </c>
      <c r="AW238" s="14">
        <f t="shared" si="1345"/>
        <v>0</v>
      </c>
      <c r="AX238" s="14">
        <f t="shared" si="1345"/>
        <v>0</v>
      </c>
      <c r="AY238" s="43">
        <f t="shared" si="1345"/>
        <v>0</v>
      </c>
      <c r="AZ238" s="43">
        <f t="shared" si="1345"/>
        <v>0</v>
      </c>
      <c r="BA238" s="43">
        <f t="shared" si="1345"/>
        <v>0</v>
      </c>
      <c r="BB238" s="14">
        <f t="shared" si="1345"/>
        <v>0</v>
      </c>
      <c r="BC238" s="14">
        <f t="shared" si="1345"/>
        <v>0</v>
      </c>
      <c r="BD238" s="14">
        <f t="shared" si="1345"/>
        <v>0</v>
      </c>
      <c r="BE238" s="14">
        <f t="shared" si="1345"/>
        <v>0</v>
      </c>
      <c r="BF238" s="14">
        <f t="shared" si="1345"/>
        <v>0</v>
      </c>
      <c r="BG238" s="14">
        <f t="shared" si="1345"/>
        <v>0</v>
      </c>
      <c r="BH238" s="14">
        <f t="shared" si="1345"/>
        <v>0</v>
      </c>
      <c r="BI238" s="14">
        <f t="shared" si="1345"/>
        <v>0</v>
      </c>
      <c r="BJ238" s="14">
        <f t="shared" si="1345"/>
        <v>0</v>
      </c>
      <c r="BK238" s="14">
        <f t="shared" si="1345"/>
        <v>0</v>
      </c>
      <c r="BL238" s="14">
        <f t="shared" si="1345"/>
        <v>0</v>
      </c>
      <c r="BM238" s="14">
        <f t="shared" si="1345"/>
        <v>0</v>
      </c>
      <c r="BN238" s="14">
        <f t="shared" si="1345"/>
        <v>0</v>
      </c>
      <c r="BO238" s="14">
        <f t="shared" si="1345"/>
        <v>0</v>
      </c>
      <c r="BP238" s="14">
        <f t="shared" si="1345"/>
        <v>0</v>
      </c>
      <c r="BQ238" s="14">
        <f t="shared" si="1345"/>
        <v>0</v>
      </c>
      <c r="BR238" s="14">
        <f t="shared" si="1345"/>
        <v>0</v>
      </c>
      <c r="BS238" s="43">
        <f t="shared" si="1345"/>
        <v>0</v>
      </c>
      <c r="BT238" s="43">
        <f t="shared" si="1345"/>
        <v>0</v>
      </c>
      <c r="BU238" s="43">
        <f t="shared" si="1345"/>
        <v>0</v>
      </c>
      <c r="BV238" s="14">
        <f t="shared" si="1345"/>
        <v>0</v>
      </c>
      <c r="BW238" s="14">
        <f t="shared" ref="BV238:CK239" si="1346">BW239</f>
        <v>0</v>
      </c>
      <c r="BX238" s="14">
        <f t="shared" si="1346"/>
        <v>0</v>
      </c>
      <c r="BY238" s="14">
        <f t="shared" si="1346"/>
        <v>0</v>
      </c>
      <c r="BZ238" s="14">
        <f t="shared" si="1346"/>
        <v>0</v>
      </c>
      <c r="CA238" s="14">
        <f t="shared" si="1346"/>
        <v>0</v>
      </c>
      <c r="CB238" s="14">
        <f t="shared" si="1346"/>
        <v>0</v>
      </c>
      <c r="CC238" s="14">
        <f t="shared" si="1346"/>
        <v>0</v>
      </c>
      <c r="CD238" s="14">
        <f t="shared" si="1346"/>
        <v>0</v>
      </c>
      <c r="CE238" s="14">
        <f t="shared" si="1346"/>
        <v>0</v>
      </c>
      <c r="CF238" s="14">
        <f t="shared" si="1346"/>
        <v>0</v>
      </c>
      <c r="CG238" s="14">
        <f t="shared" si="1346"/>
        <v>0</v>
      </c>
      <c r="CH238" s="14">
        <f t="shared" si="1346"/>
        <v>0</v>
      </c>
      <c r="CI238" s="14">
        <f t="shared" si="1346"/>
        <v>0</v>
      </c>
      <c r="CJ238" s="14">
        <f t="shared" si="1346"/>
        <v>0</v>
      </c>
      <c r="CK238" s="14">
        <f t="shared" si="1346"/>
        <v>0</v>
      </c>
    </row>
    <row r="239" spans="1:89" ht="30" hidden="1" x14ac:dyDescent="0.25">
      <c r="A239" s="116" t="s">
        <v>20</v>
      </c>
      <c r="B239" s="116"/>
      <c r="C239" s="116"/>
      <c r="D239" s="116"/>
      <c r="E239" s="37">
        <v>851</v>
      </c>
      <c r="F239" s="2" t="s">
        <v>56</v>
      </c>
      <c r="G239" s="2" t="s">
        <v>11</v>
      </c>
      <c r="H239" s="3" t="s">
        <v>338</v>
      </c>
      <c r="I239" s="2" t="s">
        <v>21</v>
      </c>
      <c r="J239" s="14">
        <f t="shared" si="1344"/>
        <v>0</v>
      </c>
      <c r="K239" s="14">
        <f t="shared" si="1344"/>
        <v>0</v>
      </c>
      <c r="L239" s="14">
        <f t="shared" si="1344"/>
        <v>0</v>
      </c>
      <c r="M239" s="14">
        <f t="shared" si="1344"/>
        <v>0</v>
      </c>
      <c r="N239" s="14">
        <v>0</v>
      </c>
      <c r="O239" s="14">
        <v>0</v>
      </c>
      <c r="P239" s="14"/>
      <c r="Q239" s="14"/>
      <c r="R239" s="14" t="e">
        <f>#REF!-V239</f>
        <v>#REF!</v>
      </c>
      <c r="S239" s="36" t="e">
        <f>#REF!-W239</f>
        <v>#REF!</v>
      </c>
      <c r="T239" s="36" t="e">
        <f>#REF!-X239</f>
        <v>#REF!</v>
      </c>
      <c r="U239" s="36" t="e">
        <f>#REF!-Y239</f>
        <v>#REF!</v>
      </c>
      <c r="V239" s="14">
        <f t="shared" si="1345"/>
        <v>0</v>
      </c>
      <c r="W239" s="43">
        <f t="shared" si="1345"/>
        <v>0</v>
      </c>
      <c r="X239" s="43">
        <f t="shared" si="1345"/>
        <v>0</v>
      </c>
      <c r="Y239" s="43">
        <f t="shared" si="1345"/>
        <v>0</v>
      </c>
      <c r="Z239" s="14">
        <f t="shared" si="1345"/>
        <v>331835</v>
      </c>
      <c r="AA239" s="14">
        <f t="shared" si="1345"/>
        <v>0</v>
      </c>
      <c r="AB239" s="14">
        <f t="shared" si="1345"/>
        <v>331835</v>
      </c>
      <c r="AC239" s="14">
        <f t="shared" si="1345"/>
        <v>0</v>
      </c>
      <c r="AD239" s="14">
        <f t="shared" si="1345"/>
        <v>331835</v>
      </c>
      <c r="AE239" s="14">
        <f t="shared" si="1345"/>
        <v>0</v>
      </c>
      <c r="AF239" s="14">
        <f t="shared" si="1345"/>
        <v>331835</v>
      </c>
      <c r="AG239" s="14">
        <f t="shared" si="1345"/>
        <v>0</v>
      </c>
      <c r="AH239" s="14">
        <f t="shared" si="1345"/>
        <v>0</v>
      </c>
      <c r="AI239" s="14">
        <f t="shared" si="1345"/>
        <v>0</v>
      </c>
      <c r="AJ239" s="14">
        <f t="shared" si="1345"/>
        <v>0</v>
      </c>
      <c r="AK239" s="14">
        <f t="shared" si="1345"/>
        <v>0</v>
      </c>
      <c r="AL239" s="14">
        <f t="shared" si="1345"/>
        <v>331835</v>
      </c>
      <c r="AM239" s="14">
        <f t="shared" si="1345"/>
        <v>0</v>
      </c>
      <c r="AN239" s="14">
        <f t="shared" si="1345"/>
        <v>331835</v>
      </c>
      <c r="AO239" s="14">
        <f t="shared" si="1345"/>
        <v>0</v>
      </c>
      <c r="AP239" s="14">
        <f t="shared" si="1345"/>
        <v>0</v>
      </c>
      <c r="AQ239" s="14">
        <f t="shared" si="1345"/>
        <v>0</v>
      </c>
      <c r="AR239" s="14">
        <f t="shared" si="1345"/>
        <v>0</v>
      </c>
      <c r="AS239" s="14">
        <f t="shared" si="1345"/>
        <v>0</v>
      </c>
      <c r="AT239" s="14">
        <f t="shared" si="1345"/>
        <v>331835</v>
      </c>
      <c r="AU239" s="14">
        <f t="shared" si="1345"/>
        <v>0</v>
      </c>
      <c r="AV239" s="14">
        <f t="shared" si="1345"/>
        <v>331835</v>
      </c>
      <c r="AW239" s="14">
        <f t="shared" si="1345"/>
        <v>0</v>
      </c>
      <c r="AX239" s="14">
        <f t="shared" si="1345"/>
        <v>0</v>
      </c>
      <c r="AY239" s="43">
        <f t="shared" si="1345"/>
        <v>0</v>
      </c>
      <c r="AZ239" s="43">
        <f t="shared" si="1345"/>
        <v>0</v>
      </c>
      <c r="BA239" s="43">
        <f t="shared" si="1345"/>
        <v>0</v>
      </c>
      <c r="BB239" s="14">
        <f t="shared" si="1345"/>
        <v>0</v>
      </c>
      <c r="BC239" s="14">
        <f t="shared" si="1345"/>
        <v>0</v>
      </c>
      <c r="BD239" s="14">
        <f t="shared" si="1345"/>
        <v>0</v>
      </c>
      <c r="BE239" s="14">
        <f t="shared" si="1345"/>
        <v>0</v>
      </c>
      <c r="BF239" s="14">
        <f t="shared" si="1345"/>
        <v>0</v>
      </c>
      <c r="BG239" s="14">
        <f t="shared" si="1345"/>
        <v>0</v>
      </c>
      <c r="BH239" s="14">
        <f t="shared" si="1345"/>
        <v>0</v>
      </c>
      <c r="BI239" s="14">
        <f t="shared" si="1345"/>
        <v>0</v>
      </c>
      <c r="BJ239" s="14">
        <f t="shared" si="1345"/>
        <v>0</v>
      </c>
      <c r="BK239" s="14">
        <f t="shared" si="1345"/>
        <v>0</v>
      </c>
      <c r="BL239" s="14">
        <f t="shared" si="1345"/>
        <v>0</v>
      </c>
      <c r="BM239" s="14">
        <f t="shared" si="1345"/>
        <v>0</v>
      </c>
      <c r="BN239" s="14">
        <f t="shared" si="1345"/>
        <v>0</v>
      </c>
      <c r="BO239" s="14">
        <f t="shared" si="1345"/>
        <v>0</v>
      </c>
      <c r="BP239" s="14">
        <f t="shared" si="1345"/>
        <v>0</v>
      </c>
      <c r="BQ239" s="14">
        <f t="shared" si="1345"/>
        <v>0</v>
      </c>
      <c r="BR239" s="14">
        <f t="shared" si="1345"/>
        <v>0</v>
      </c>
      <c r="BS239" s="43">
        <f t="shared" si="1345"/>
        <v>0</v>
      </c>
      <c r="BT239" s="43">
        <f t="shared" si="1345"/>
        <v>0</v>
      </c>
      <c r="BU239" s="43">
        <f t="shared" si="1345"/>
        <v>0</v>
      </c>
      <c r="BV239" s="14">
        <f t="shared" si="1346"/>
        <v>0</v>
      </c>
      <c r="BW239" s="14">
        <f t="shared" si="1346"/>
        <v>0</v>
      </c>
      <c r="BX239" s="14">
        <f t="shared" si="1346"/>
        <v>0</v>
      </c>
      <c r="BY239" s="14">
        <f t="shared" si="1346"/>
        <v>0</v>
      </c>
      <c r="BZ239" s="14">
        <f t="shared" si="1346"/>
        <v>0</v>
      </c>
      <c r="CA239" s="14">
        <f t="shared" si="1346"/>
        <v>0</v>
      </c>
      <c r="CB239" s="14">
        <f t="shared" si="1346"/>
        <v>0</v>
      </c>
      <c r="CC239" s="14">
        <f t="shared" si="1346"/>
        <v>0</v>
      </c>
      <c r="CD239" s="14">
        <f t="shared" si="1346"/>
        <v>0</v>
      </c>
      <c r="CE239" s="14">
        <f t="shared" si="1346"/>
        <v>0</v>
      </c>
      <c r="CF239" s="14">
        <f t="shared" si="1346"/>
        <v>0</v>
      </c>
      <c r="CG239" s="14">
        <f t="shared" si="1346"/>
        <v>0</v>
      </c>
      <c r="CH239" s="14">
        <f t="shared" si="1346"/>
        <v>0</v>
      </c>
      <c r="CI239" s="14">
        <f t="shared" si="1346"/>
        <v>0</v>
      </c>
      <c r="CJ239" s="14">
        <f t="shared" si="1346"/>
        <v>0</v>
      </c>
      <c r="CK239" s="14">
        <f t="shared" si="1346"/>
        <v>0</v>
      </c>
    </row>
    <row r="240" spans="1:89" ht="30" hidden="1" x14ac:dyDescent="0.25">
      <c r="A240" s="116" t="s">
        <v>9</v>
      </c>
      <c r="B240" s="116"/>
      <c r="C240" s="116"/>
      <c r="D240" s="116"/>
      <c r="E240" s="37">
        <v>851</v>
      </c>
      <c r="F240" s="2" t="s">
        <v>56</v>
      </c>
      <c r="G240" s="2" t="s">
        <v>11</v>
      </c>
      <c r="H240" s="3" t="s">
        <v>338</v>
      </c>
      <c r="I240" s="2" t="s">
        <v>22</v>
      </c>
      <c r="J240" s="43"/>
      <c r="K240" s="43"/>
      <c r="L240" s="43">
        <f>J240</f>
        <v>0</v>
      </c>
      <c r="M240" s="43"/>
      <c r="N240" s="14">
        <v>0</v>
      </c>
      <c r="O240" s="14">
        <v>0</v>
      </c>
      <c r="P240" s="77"/>
      <c r="Q240" s="77"/>
      <c r="R240" s="14" t="e">
        <f>#REF!-V240</f>
        <v>#REF!</v>
      </c>
      <c r="S240" s="36" t="e">
        <f>#REF!-W240</f>
        <v>#REF!</v>
      </c>
      <c r="T240" s="36" t="e">
        <f>#REF!-X240</f>
        <v>#REF!</v>
      </c>
      <c r="U240" s="36" t="e">
        <f>#REF!-Y240</f>
        <v>#REF!</v>
      </c>
      <c r="V240" s="14"/>
      <c r="W240" s="43"/>
      <c r="X240" s="43">
        <f>V240</f>
        <v>0</v>
      </c>
      <c r="Y240" s="43"/>
      <c r="Z240" s="14">
        <f>249895+81940</f>
        <v>331835</v>
      </c>
      <c r="AA240" s="43"/>
      <c r="AB240" s="43">
        <f>Z240</f>
        <v>331835</v>
      </c>
      <c r="AC240" s="43"/>
      <c r="AD240" s="14">
        <f>V240+Z240</f>
        <v>331835</v>
      </c>
      <c r="AE240" s="77">
        <f>W240+AA240</f>
        <v>0</v>
      </c>
      <c r="AF240" s="77">
        <f>X240+AB240</f>
        <v>331835</v>
      </c>
      <c r="AG240" s="77">
        <f>Y240+AC240</f>
        <v>0</v>
      </c>
      <c r="AH240" s="14"/>
      <c r="AI240" s="43"/>
      <c r="AJ240" s="43">
        <f>AH240</f>
        <v>0</v>
      </c>
      <c r="AK240" s="43"/>
      <c r="AL240" s="14">
        <f>AD240+AH240</f>
        <v>331835</v>
      </c>
      <c r="AM240" s="77">
        <f>AE240+AI240</f>
        <v>0</v>
      </c>
      <c r="AN240" s="77">
        <f>AF240+AJ240</f>
        <v>331835</v>
      </c>
      <c r="AO240" s="77">
        <f>AG240+AK240</f>
        <v>0</v>
      </c>
      <c r="AP240" s="14"/>
      <c r="AQ240" s="43"/>
      <c r="AR240" s="43">
        <f>AP240</f>
        <v>0</v>
      </c>
      <c r="AS240" s="43"/>
      <c r="AT240" s="14">
        <f>AL240+AP240</f>
        <v>331835</v>
      </c>
      <c r="AU240" s="77">
        <f>AM240+AQ240</f>
        <v>0</v>
      </c>
      <c r="AV240" s="77">
        <f>AN240+AR240</f>
        <v>331835</v>
      </c>
      <c r="AW240" s="77">
        <f>AO240+AS240</f>
        <v>0</v>
      </c>
      <c r="AX240" s="14"/>
      <c r="AY240" s="43"/>
      <c r="AZ240" s="43">
        <f>AX240</f>
        <v>0</v>
      </c>
      <c r="BA240" s="43"/>
      <c r="BB240" s="43"/>
      <c r="BC240" s="43"/>
      <c r="BD240" s="43">
        <f>BB240</f>
        <v>0</v>
      </c>
      <c r="BE240" s="43"/>
      <c r="BF240" s="14">
        <f t="shared" ref="BF240" si="1347">AX240+BB240</f>
        <v>0</v>
      </c>
      <c r="BG240" s="77">
        <f t="shared" ref="BG240" si="1348">AY240+BC240</f>
        <v>0</v>
      </c>
      <c r="BH240" s="77">
        <f t="shared" ref="BH240" si="1349">AZ240+BD240</f>
        <v>0</v>
      </c>
      <c r="BI240" s="77">
        <f t="shared" ref="BI240" si="1350">BA240+BE240</f>
        <v>0</v>
      </c>
      <c r="BJ240" s="43"/>
      <c r="BK240" s="43"/>
      <c r="BL240" s="43">
        <f>BJ240</f>
        <v>0</v>
      </c>
      <c r="BM240" s="43"/>
      <c r="BN240" s="14">
        <f t="shared" ref="BN240" si="1351">BF240+BJ240</f>
        <v>0</v>
      </c>
      <c r="BO240" s="77">
        <f t="shared" ref="BO240" si="1352">BG240+BK240</f>
        <v>0</v>
      </c>
      <c r="BP240" s="77">
        <f t="shared" ref="BP240" si="1353">BH240+BL240</f>
        <v>0</v>
      </c>
      <c r="BQ240" s="77">
        <f t="shared" ref="BQ240" si="1354">BI240+BM240</f>
        <v>0</v>
      </c>
      <c r="BR240" s="14"/>
      <c r="BS240" s="43"/>
      <c r="BT240" s="43">
        <f>BR240</f>
        <v>0</v>
      </c>
      <c r="BU240" s="43"/>
      <c r="BV240" s="43"/>
      <c r="BW240" s="43"/>
      <c r="BX240" s="43">
        <f>BV240</f>
        <v>0</v>
      </c>
      <c r="BY240" s="43"/>
      <c r="BZ240" s="14">
        <f t="shared" ref="BZ240" si="1355">BR240+BV240</f>
        <v>0</v>
      </c>
      <c r="CA240" s="77">
        <f t="shared" ref="CA240" si="1356">BS240+BW240</f>
        <v>0</v>
      </c>
      <c r="CB240" s="77">
        <f t="shared" ref="CB240" si="1357">BT240+BX240</f>
        <v>0</v>
      </c>
      <c r="CC240" s="77">
        <f t="shared" ref="CC240" si="1358">BU240+BY240</f>
        <v>0</v>
      </c>
      <c r="CD240" s="43"/>
      <c r="CE240" s="43"/>
      <c r="CF240" s="43">
        <f>CD240</f>
        <v>0</v>
      </c>
      <c r="CG240" s="43"/>
      <c r="CH240" s="14">
        <f t="shared" ref="CH240" si="1359">BZ240+CD240</f>
        <v>0</v>
      </c>
      <c r="CI240" s="77">
        <f t="shared" ref="CI240" si="1360">CA240+CE240</f>
        <v>0</v>
      </c>
      <c r="CJ240" s="77">
        <f t="shared" ref="CJ240" si="1361">CB240+CF240</f>
        <v>0</v>
      </c>
      <c r="CK240" s="77">
        <f t="shared" ref="CK240" si="1362">CC240+CG240</f>
        <v>0</v>
      </c>
    </row>
    <row r="241" spans="1:89" hidden="1" x14ac:dyDescent="0.25">
      <c r="A241" s="114" t="s">
        <v>87</v>
      </c>
      <c r="B241" s="116"/>
      <c r="C241" s="116"/>
      <c r="D241" s="116"/>
      <c r="E241" s="37">
        <v>851</v>
      </c>
      <c r="F241" s="2" t="s">
        <v>56</v>
      </c>
      <c r="G241" s="2" t="s">
        <v>13</v>
      </c>
      <c r="H241" s="3" t="s">
        <v>46</v>
      </c>
      <c r="I241" s="2"/>
      <c r="J241" s="67">
        <f t="shared" ref="J241:M243" si="1363">J242</f>
        <v>0</v>
      </c>
      <c r="K241" s="67">
        <f t="shared" si="1363"/>
        <v>0</v>
      </c>
      <c r="L241" s="67">
        <f t="shared" si="1363"/>
        <v>0</v>
      </c>
      <c r="M241" s="67">
        <f t="shared" si="1363"/>
        <v>0</v>
      </c>
      <c r="N241" s="14">
        <v>0</v>
      </c>
      <c r="O241" s="14">
        <v>0</v>
      </c>
      <c r="P241" s="90"/>
      <c r="Q241" s="90"/>
      <c r="R241" s="14" t="e">
        <f>#REF!-V241</f>
        <v>#REF!</v>
      </c>
      <c r="S241" s="36" t="e">
        <f>#REF!-W241</f>
        <v>#REF!</v>
      </c>
      <c r="T241" s="36" t="e">
        <f>#REF!-X241</f>
        <v>#REF!</v>
      </c>
      <c r="U241" s="36" t="e">
        <f>#REF!-Y241</f>
        <v>#REF!</v>
      </c>
      <c r="V241" s="90">
        <f t="shared" ref="V241:BV243" si="1364">V242</f>
        <v>5000</v>
      </c>
      <c r="W241" s="80">
        <f t="shared" si="1364"/>
        <v>0</v>
      </c>
      <c r="X241" s="80">
        <f t="shared" si="1364"/>
        <v>5000</v>
      </c>
      <c r="Y241" s="80">
        <f t="shared" si="1364"/>
        <v>0</v>
      </c>
      <c r="Z241" s="25">
        <f t="shared" si="1364"/>
        <v>0</v>
      </c>
      <c r="AA241" s="25">
        <f t="shared" si="1364"/>
        <v>0</v>
      </c>
      <c r="AB241" s="25">
        <f t="shared" si="1364"/>
        <v>0</v>
      </c>
      <c r="AC241" s="25">
        <f t="shared" si="1364"/>
        <v>0</v>
      </c>
      <c r="AD241" s="25">
        <f t="shared" si="1364"/>
        <v>5000</v>
      </c>
      <c r="AE241" s="25">
        <f t="shared" si="1364"/>
        <v>0</v>
      </c>
      <c r="AF241" s="25">
        <f t="shared" si="1364"/>
        <v>5000</v>
      </c>
      <c r="AG241" s="25">
        <f t="shared" si="1364"/>
        <v>0</v>
      </c>
      <c r="AH241" s="25">
        <f t="shared" si="1364"/>
        <v>0</v>
      </c>
      <c r="AI241" s="25">
        <f t="shared" si="1364"/>
        <v>0</v>
      </c>
      <c r="AJ241" s="25">
        <f t="shared" si="1364"/>
        <v>0</v>
      </c>
      <c r="AK241" s="25">
        <f t="shared" si="1364"/>
        <v>0</v>
      </c>
      <c r="AL241" s="25">
        <f t="shared" si="1364"/>
        <v>5000</v>
      </c>
      <c r="AM241" s="25">
        <f t="shared" si="1364"/>
        <v>0</v>
      </c>
      <c r="AN241" s="25">
        <f t="shared" si="1364"/>
        <v>5000</v>
      </c>
      <c r="AO241" s="25">
        <f t="shared" si="1364"/>
        <v>0</v>
      </c>
      <c r="AP241" s="25">
        <f t="shared" si="1364"/>
        <v>0</v>
      </c>
      <c r="AQ241" s="25">
        <f t="shared" si="1364"/>
        <v>0</v>
      </c>
      <c r="AR241" s="25">
        <f t="shared" si="1364"/>
        <v>0</v>
      </c>
      <c r="AS241" s="25">
        <f t="shared" si="1364"/>
        <v>0</v>
      </c>
      <c r="AT241" s="25">
        <f t="shared" si="1364"/>
        <v>5000</v>
      </c>
      <c r="AU241" s="25">
        <f t="shared" si="1364"/>
        <v>0</v>
      </c>
      <c r="AV241" s="25">
        <f t="shared" si="1364"/>
        <v>5000</v>
      </c>
      <c r="AW241" s="25">
        <f t="shared" si="1364"/>
        <v>0</v>
      </c>
      <c r="AX241" s="25">
        <f t="shared" si="1364"/>
        <v>0</v>
      </c>
      <c r="AY241" s="80">
        <f t="shared" si="1364"/>
        <v>0</v>
      </c>
      <c r="AZ241" s="80">
        <f t="shared" si="1364"/>
        <v>0</v>
      </c>
      <c r="BA241" s="80">
        <f t="shared" si="1364"/>
        <v>0</v>
      </c>
      <c r="BB241" s="25">
        <f t="shared" si="1364"/>
        <v>0</v>
      </c>
      <c r="BC241" s="25">
        <f t="shared" si="1364"/>
        <v>0</v>
      </c>
      <c r="BD241" s="25">
        <f t="shared" si="1364"/>
        <v>0</v>
      </c>
      <c r="BE241" s="25">
        <f t="shared" si="1364"/>
        <v>0</v>
      </c>
      <c r="BF241" s="25">
        <f t="shared" si="1364"/>
        <v>0</v>
      </c>
      <c r="BG241" s="25">
        <f t="shared" si="1364"/>
        <v>0</v>
      </c>
      <c r="BH241" s="25">
        <f t="shared" si="1364"/>
        <v>0</v>
      </c>
      <c r="BI241" s="25">
        <f t="shared" si="1364"/>
        <v>0</v>
      </c>
      <c r="BJ241" s="25">
        <f t="shared" si="1364"/>
        <v>0</v>
      </c>
      <c r="BK241" s="25">
        <f t="shared" si="1364"/>
        <v>0</v>
      </c>
      <c r="BL241" s="25">
        <f t="shared" si="1364"/>
        <v>0</v>
      </c>
      <c r="BM241" s="25">
        <f t="shared" si="1364"/>
        <v>0</v>
      </c>
      <c r="BN241" s="25">
        <f t="shared" si="1364"/>
        <v>0</v>
      </c>
      <c r="BO241" s="25">
        <f t="shared" si="1364"/>
        <v>0</v>
      </c>
      <c r="BP241" s="25">
        <f t="shared" si="1364"/>
        <v>0</v>
      </c>
      <c r="BQ241" s="25">
        <f t="shared" si="1364"/>
        <v>0</v>
      </c>
      <c r="BR241" s="25">
        <f t="shared" si="1364"/>
        <v>0</v>
      </c>
      <c r="BS241" s="80">
        <f t="shared" si="1364"/>
        <v>0</v>
      </c>
      <c r="BT241" s="80">
        <f t="shared" si="1364"/>
        <v>0</v>
      </c>
      <c r="BU241" s="80">
        <f t="shared" si="1364"/>
        <v>0</v>
      </c>
      <c r="BV241" s="25">
        <f t="shared" si="1364"/>
        <v>0</v>
      </c>
      <c r="BW241" s="25">
        <f t="shared" ref="BV241:CK243" si="1365">BW242</f>
        <v>0</v>
      </c>
      <c r="BX241" s="25">
        <f t="shared" si="1365"/>
        <v>0</v>
      </c>
      <c r="BY241" s="25">
        <f t="shared" si="1365"/>
        <v>0</v>
      </c>
      <c r="BZ241" s="25">
        <f t="shared" si="1365"/>
        <v>0</v>
      </c>
      <c r="CA241" s="25">
        <f t="shared" si="1365"/>
        <v>0</v>
      </c>
      <c r="CB241" s="25">
        <f t="shared" si="1365"/>
        <v>0</v>
      </c>
      <c r="CC241" s="25">
        <f t="shared" si="1365"/>
        <v>0</v>
      </c>
      <c r="CD241" s="25">
        <f t="shared" si="1365"/>
        <v>0</v>
      </c>
      <c r="CE241" s="25">
        <f t="shared" si="1365"/>
        <v>0</v>
      </c>
      <c r="CF241" s="25">
        <f t="shared" si="1365"/>
        <v>0</v>
      </c>
      <c r="CG241" s="25">
        <f t="shared" si="1365"/>
        <v>0</v>
      </c>
      <c r="CH241" s="25">
        <f t="shared" si="1365"/>
        <v>0</v>
      </c>
      <c r="CI241" s="25">
        <f t="shared" si="1365"/>
        <v>0</v>
      </c>
      <c r="CJ241" s="25">
        <f t="shared" si="1365"/>
        <v>0</v>
      </c>
      <c r="CK241" s="25">
        <f t="shared" si="1365"/>
        <v>0</v>
      </c>
    </row>
    <row r="242" spans="1:89" ht="30" hidden="1" x14ac:dyDescent="0.25">
      <c r="A242" s="114" t="s">
        <v>88</v>
      </c>
      <c r="B242" s="116"/>
      <c r="C242" s="116"/>
      <c r="D242" s="116"/>
      <c r="E242" s="37">
        <v>851</v>
      </c>
      <c r="F242" s="2" t="s">
        <v>56</v>
      </c>
      <c r="G242" s="2" t="s">
        <v>13</v>
      </c>
      <c r="H242" s="3" t="s">
        <v>343</v>
      </c>
      <c r="I242" s="2"/>
      <c r="J242" s="14">
        <f t="shared" si="1363"/>
        <v>0</v>
      </c>
      <c r="K242" s="14">
        <f t="shared" si="1363"/>
        <v>0</v>
      </c>
      <c r="L242" s="14">
        <f t="shared" si="1363"/>
        <v>0</v>
      </c>
      <c r="M242" s="14">
        <f t="shared" si="1363"/>
        <v>0</v>
      </c>
      <c r="N242" s="14">
        <v>0</v>
      </c>
      <c r="O242" s="14">
        <v>0</v>
      </c>
      <c r="P242" s="14"/>
      <c r="Q242" s="14"/>
      <c r="R242" s="14" t="e">
        <f>#REF!-V242</f>
        <v>#REF!</v>
      </c>
      <c r="S242" s="36" t="e">
        <f>#REF!-W242</f>
        <v>#REF!</v>
      </c>
      <c r="T242" s="36" t="e">
        <f>#REF!-X242</f>
        <v>#REF!</v>
      </c>
      <c r="U242" s="36" t="e">
        <f>#REF!-Y242</f>
        <v>#REF!</v>
      </c>
      <c r="V242" s="14">
        <f t="shared" si="1364"/>
        <v>5000</v>
      </c>
      <c r="W242" s="43">
        <f t="shared" si="1364"/>
        <v>0</v>
      </c>
      <c r="X242" s="43">
        <f t="shared" si="1364"/>
        <v>5000</v>
      </c>
      <c r="Y242" s="43">
        <f t="shared" si="1364"/>
        <v>0</v>
      </c>
      <c r="Z242" s="14">
        <f t="shared" si="1364"/>
        <v>0</v>
      </c>
      <c r="AA242" s="14">
        <f t="shared" si="1364"/>
        <v>0</v>
      </c>
      <c r="AB242" s="14">
        <f t="shared" si="1364"/>
        <v>0</v>
      </c>
      <c r="AC242" s="14">
        <f t="shared" si="1364"/>
        <v>0</v>
      </c>
      <c r="AD242" s="14">
        <f t="shared" si="1364"/>
        <v>5000</v>
      </c>
      <c r="AE242" s="14">
        <f t="shared" si="1364"/>
        <v>0</v>
      </c>
      <c r="AF242" s="14">
        <f t="shared" si="1364"/>
        <v>5000</v>
      </c>
      <c r="AG242" s="14">
        <f t="shared" si="1364"/>
        <v>0</v>
      </c>
      <c r="AH242" s="14">
        <f t="shared" si="1364"/>
        <v>0</v>
      </c>
      <c r="AI242" s="14">
        <f t="shared" si="1364"/>
        <v>0</v>
      </c>
      <c r="AJ242" s="14">
        <f t="shared" si="1364"/>
        <v>0</v>
      </c>
      <c r="AK242" s="14">
        <f t="shared" si="1364"/>
        <v>0</v>
      </c>
      <c r="AL242" s="14">
        <f t="shared" si="1364"/>
        <v>5000</v>
      </c>
      <c r="AM242" s="14">
        <f t="shared" si="1364"/>
        <v>0</v>
      </c>
      <c r="AN242" s="14">
        <f t="shared" si="1364"/>
        <v>5000</v>
      </c>
      <c r="AO242" s="14">
        <f t="shared" si="1364"/>
        <v>0</v>
      </c>
      <c r="AP242" s="14">
        <f t="shared" si="1364"/>
        <v>0</v>
      </c>
      <c r="AQ242" s="14">
        <f t="shared" si="1364"/>
        <v>0</v>
      </c>
      <c r="AR242" s="14">
        <f t="shared" si="1364"/>
        <v>0</v>
      </c>
      <c r="AS242" s="14">
        <f t="shared" si="1364"/>
        <v>0</v>
      </c>
      <c r="AT242" s="14">
        <f t="shared" si="1364"/>
        <v>5000</v>
      </c>
      <c r="AU242" s="14">
        <f t="shared" si="1364"/>
        <v>0</v>
      </c>
      <c r="AV242" s="14">
        <f t="shared" si="1364"/>
        <v>5000</v>
      </c>
      <c r="AW242" s="14">
        <f t="shared" si="1364"/>
        <v>0</v>
      </c>
      <c r="AX242" s="14">
        <f t="shared" si="1364"/>
        <v>0</v>
      </c>
      <c r="AY242" s="43">
        <f t="shared" si="1364"/>
        <v>0</v>
      </c>
      <c r="AZ242" s="43">
        <f t="shared" si="1364"/>
        <v>0</v>
      </c>
      <c r="BA242" s="43">
        <f t="shared" si="1364"/>
        <v>0</v>
      </c>
      <c r="BB242" s="14">
        <f t="shared" si="1364"/>
        <v>0</v>
      </c>
      <c r="BC242" s="14">
        <f t="shared" si="1364"/>
        <v>0</v>
      </c>
      <c r="BD242" s="14">
        <f t="shared" si="1364"/>
        <v>0</v>
      </c>
      <c r="BE242" s="14">
        <f t="shared" si="1364"/>
        <v>0</v>
      </c>
      <c r="BF242" s="14">
        <f t="shared" si="1364"/>
        <v>0</v>
      </c>
      <c r="BG242" s="14">
        <f t="shared" si="1364"/>
        <v>0</v>
      </c>
      <c r="BH242" s="14">
        <f t="shared" si="1364"/>
        <v>0</v>
      </c>
      <c r="BI242" s="14">
        <f t="shared" si="1364"/>
        <v>0</v>
      </c>
      <c r="BJ242" s="14">
        <f t="shared" si="1364"/>
        <v>0</v>
      </c>
      <c r="BK242" s="14">
        <f t="shared" si="1364"/>
        <v>0</v>
      </c>
      <c r="BL242" s="14">
        <f t="shared" si="1364"/>
        <v>0</v>
      </c>
      <c r="BM242" s="14">
        <f t="shared" si="1364"/>
        <v>0</v>
      </c>
      <c r="BN242" s="14">
        <f t="shared" si="1364"/>
        <v>0</v>
      </c>
      <c r="BO242" s="14">
        <f t="shared" si="1364"/>
        <v>0</v>
      </c>
      <c r="BP242" s="14">
        <f t="shared" si="1364"/>
        <v>0</v>
      </c>
      <c r="BQ242" s="14">
        <f t="shared" si="1364"/>
        <v>0</v>
      </c>
      <c r="BR242" s="14">
        <f t="shared" si="1364"/>
        <v>0</v>
      </c>
      <c r="BS242" s="43">
        <f t="shared" si="1364"/>
        <v>0</v>
      </c>
      <c r="BT242" s="43">
        <f t="shared" si="1364"/>
        <v>0</v>
      </c>
      <c r="BU242" s="43">
        <f t="shared" si="1364"/>
        <v>0</v>
      </c>
      <c r="BV242" s="14">
        <f t="shared" si="1365"/>
        <v>0</v>
      </c>
      <c r="BW242" s="14">
        <f t="shared" si="1365"/>
        <v>0</v>
      </c>
      <c r="BX242" s="14">
        <f t="shared" si="1365"/>
        <v>0</v>
      </c>
      <c r="BY242" s="14">
        <f t="shared" si="1365"/>
        <v>0</v>
      </c>
      <c r="BZ242" s="14">
        <f t="shared" si="1365"/>
        <v>0</v>
      </c>
      <c r="CA242" s="14">
        <f t="shared" si="1365"/>
        <v>0</v>
      </c>
      <c r="CB242" s="14">
        <f t="shared" si="1365"/>
        <v>0</v>
      </c>
      <c r="CC242" s="14">
        <f t="shared" si="1365"/>
        <v>0</v>
      </c>
      <c r="CD242" s="14">
        <f t="shared" si="1365"/>
        <v>0</v>
      </c>
      <c r="CE242" s="14">
        <f t="shared" si="1365"/>
        <v>0</v>
      </c>
      <c r="CF242" s="14">
        <f t="shared" si="1365"/>
        <v>0</v>
      </c>
      <c r="CG242" s="14">
        <f t="shared" si="1365"/>
        <v>0</v>
      </c>
      <c r="CH242" s="14">
        <f t="shared" si="1365"/>
        <v>0</v>
      </c>
      <c r="CI242" s="14">
        <f t="shared" si="1365"/>
        <v>0</v>
      </c>
      <c r="CJ242" s="14">
        <f t="shared" si="1365"/>
        <v>0</v>
      </c>
      <c r="CK242" s="14">
        <f t="shared" si="1365"/>
        <v>0</v>
      </c>
    </row>
    <row r="243" spans="1:89" ht="30" hidden="1" x14ac:dyDescent="0.25">
      <c r="A243" s="116" t="s">
        <v>20</v>
      </c>
      <c r="B243" s="114"/>
      <c r="C243" s="114"/>
      <c r="D243" s="114"/>
      <c r="E243" s="37">
        <v>851</v>
      </c>
      <c r="F243" s="2" t="s">
        <v>56</v>
      </c>
      <c r="G243" s="2" t="s">
        <v>13</v>
      </c>
      <c r="H243" s="3" t="s">
        <v>343</v>
      </c>
      <c r="I243" s="2" t="s">
        <v>21</v>
      </c>
      <c r="J243" s="14">
        <f t="shared" si="1363"/>
        <v>0</v>
      </c>
      <c r="K243" s="14">
        <f t="shared" si="1363"/>
        <v>0</v>
      </c>
      <c r="L243" s="14">
        <f t="shared" si="1363"/>
        <v>0</v>
      </c>
      <c r="M243" s="14">
        <f t="shared" si="1363"/>
        <v>0</v>
      </c>
      <c r="N243" s="14">
        <v>0</v>
      </c>
      <c r="O243" s="14">
        <v>0</v>
      </c>
      <c r="P243" s="14"/>
      <c r="Q243" s="14"/>
      <c r="R243" s="14" t="e">
        <f>#REF!-V243</f>
        <v>#REF!</v>
      </c>
      <c r="S243" s="36" t="e">
        <f>#REF!-W243</f>
        <v>#REF!</v>
      </c>
      <c r="T243" s="36" t="e">
        <f>#REF!-X243</f>
        <v>#REF!</v>
      </c>
      <c r="U243" s="36" t="e">
        <f>#REF!-Y243</f>
        <v>#REF!</v>
      </c>
      <c r="V243" s="14">
        <f t="shared" si="1364"/>
        <v>5000</v>
      </c>
      <c r="W243" s="43">
        <f t="shared" si="1364"/>
        <v>0</v>
      </c>
      <c r="X243" s="43">
        <f t="shared" si="1364"/>
        <v>5000</v>
      </c>
      <c r="Y243" s="43">
        <f t="shared" si="1364"/>
        <v>0</v>
      </c>
      <c r="Z243" s="14">
        <f t="shared" si="1364"/>
        <v>0</v>
      </c>
      <c r="AA243" s="14">
        <f t="shared" si="1364"/>
        <v>0</v>
      </c>
      <c r="AB243" s="14">
        <f t="shared" si="1364"/>
        <v>0</v>
      </c>
      <c r="AC243" s="14">
        <f t="shared" si="1364"/>
        <v>0</v>
      </c>
      <c r="AD243" s="14">
        <f t="shared" si="1364"/>
        <v>5000</v>
      </c>
      <c r="AE243" s="14">
        <f t="shared" si="1364"/>
        <v>0</v>
      </c>
      <c r="AF243" s="14">
        <f t="shared" si="1364"/>
        <v>5000</v>
      </c>
      <c r="AG243" s="14">
        <f t="shared" si="1364"/>
        <v>0</v>
      </c>
      <c r="AH243" s="14">
        <f t="shared" si="1364"/>
        <v>0</v>
      </c>
      <c r="AI243" s="14">
        <f t="shared" si="1364"/>
        <v>0</v>
      </c>
      <c r="AJ243" s="14">
        <f t="shared" si="1364"/>
        <v>0</v>
      </c>
      <c r="AK243" s="14">
        <f t="shared" si="1364"/>
        <v>0</v>
      </c>
      <c r="AL243" s="14">
        <f t="shared" si="1364"/>
        <v>5000</v>
      </c>
      <c r="AM243" s="14">
        <f t="shared" si="1364"/>
        <v>0</v>
      </c>
      <c r="AN243" s="14">
        <f t="shared" si="1364"/>
        <v>5000</v>
      </c>
      <c r="AO243" s="14">
        <f t="shared" si="1364"/>
        <v>0</v>
      </c>
      <c r="AP243" s="14">
        <f t="shared" si="1364"/>
        <v>0</v>
      </c>
      <c r="AQ243" s="14">
        <f t="shared" si="1364"/>
        <v>0</v>
      </c>
      <c r="AR243" s="14">
        <f t="shared" si="1364"/>
        <v>0</v>
      </c>
      <c r="AS243" s="14">
        <f t="shared" si="1364"/>
        <v>0</v>
      </c>
      <c r="AT243" s="14">
        <f t="shared" si="1364"/>
        <v>5000</v>
      </c>
      <c r="AU243" s="14">
        <f t="shared" si="1364"/>
        <v>0</v>
      </c>
      <c r="AV243" s="14">
        <f t="shared" si="1364"/>
        <v>5000</v>
      </c>
      <c r="AW243" s="14">
        <f t="shared" si="1364"/>
        <v>0</v>
      </c>
      <c r="AX243" s="14">
        <f t="shared" si="1364"/>
        <v>0</v>
      </c>
      <c r="AY243" s="43">
        <f t="shared" si="1364"/>
        <v>0</v>
      </c>
      <c r="AZ243" s="43">
        <f t="shared" si="1364"/>
        <v>0</v>
      </c>
      <c r="BA243" s="43">
        <f t="shared" si="1364"/>
        <v>0</v>
      </c>
      <c r="BB243" s="14">
        <f t="shared" si="1364"/>
        <v>0</v>
      </c>
      <c r="BC243" s="14">
        <f t="shared" si="1364"/>
        <v>0</v>
      </c>
      <c r="BD243" s="14">
        <f t="shared" si="1364"/>
        <v>0</v>
      </c>
      <c r="BE243" s="14">
        <f t="shared" si="1364"/>
        <v>0</v>
      </c>
      <c r="BF243" s="14">
        <f t="shared" si="1364"/>
        <v>0</v>
      </c>
      <c r="BG243" s="14">
        <f t="shared" si="1364"/>
        <v>0</v>
      </c>
      <c r="BH243" s="14">
        <f t="shared" si="1364"/>
        <v>0</v>
      </c>
      <c r="BI243" s="14">
        <f t="shared" si="1364"/>
        <v>0</v>
      </c>
      <c r="BJ243" s="14">
        <f t="shared" si="1364"/>
        <v>0</v>
      </c>
      <c r="BK243" s="14">
        <f t="shared" si="1364"/>
        <v>0</v>
      </c>
      <c r="BL243" s="14">
        <f t="shared" si="1364"/>
        <v>0</v>
      </c>
      <c r="BM243" s="14">
        <f t="shared" si="1364"/>
        <v>0</v>
      </c>
      <c r="BN243" s="14">
        <f t="shared" si="1364"/>
        <v>0</v>
      </c>
      <c r="BO243" s="14">
        <f t="shared" si="1364"/>
        <v>0</v>
      </c>
      <c r="BP243" s="14">
        <f t="shared" si="1364"/>
        <v>0</v>
      </c>
      <c r="BQ243" s="14">
        <f t="shared" si="1364"/>
        <v>0</v>
      </c>
      <c r="BR243" s="14">
        <f t="shared" si="1364"/>
        <v>0</v>
      </c>
      <c r="BS243" s="43">
        <f t="shared" si="1364"/>
        <v>0</v>
      </c>
      <c r="BT243" s="43">
        <f t="shared" si="1364"/>
        <v>0</v>
      </c>
      <c r="BU243" s="43">
        <f t="shared" si="1364"/>
        <v>0</v>
      </c>
      <c r="BV243" s="14">
        <f t="shared" si="1365"/>
        <v>0</v>
      </c>
      <c r="BW243" s="14">
        <f t="shared" si="1365"/>
        <v>0</v>
      </c>
      <c r="BX243" s="14">
        <f t="shared" si="1365"/>
        <v>0</v>
      </c>
      <c r="BY243" s="14">
        <f t="shared" si="1365"/>
        <v>0</v>
      </c>
      <c r="BZ243" s="14">
        <f t="shared" si="1365"/>
        <v>0</v>
      </c>
      <c r="CA243" s="14">
        <f t="shared" si="1365"/>
        <v>0</v>
      </c>
      <c r="CB243" s="14">
        <f t="shared" si="1365"/>
        <v>0</v>
      </c>
      <c r="CC243" s="14">
        <f t="shared" si="1365"/>
        <v>0</v>
      </c>
      <c r="CD243" s="14">
        <f t="shared" si="1365"/>
        <v>0</v>
      </c>
      <c r="CE243" s="14">
        <f t="shared" si="1365"/>
        <v>0</v>
      </c>
      <c r="CF243" s="14">
        <f t="shared" si="1365"/>
        <v>0</v>
      </c>
      <c r="CG243" s="14">
        <f t="shared" si="1365"/>
        <v>0</v>
      </c>
      <c r="CH243" s="14">
        <f t="shared" si="1365"/>
        <v>0</v>
      </c>
      <c r="CI243" s="14">
        <f t="shared" si="1365"/>
        <v>0</v>
      </c>
      <c r="CJ243" s="14">
        <f t="shared" si="1365"/>
        <v>0</v>
      </c>
      <c r="CK243" s="14">
        <f t="shared" si="1365"/>
        <v>0</v>
      </c>
    </row>
    <row r="244" spans="1:89" ht="30" hidden="1" x14ac:dyDescent="0.25">
      <c r="A244" s="116" t="s">
        <v>9</v>
      </c>
      <c r="B244" s="116"/>
      <c r="C244" s="116"/>
      <c r="D244" s="116"/>
      <c r="E244" s="37">
        <v>851</v>
      </c>
      <c r="F244" s="2" t="s">
        <v>56</v>
      </c>
      <c r="G244" s="2" t="s">
        <v>13</v>
      </c>
      <c r="H244" s="3" t="s">
        <v>343</v>
      </c>
      <c r="I244" s="2" t="s">
        <v>22</v>
      </c>
      <c r="J244" s="43"/>
      <c r="K244" s="43"/>
      <c r="L244" s="43"/>
      <c r="M244" s="43"/>
      <c r="N244" s="14">
        <v>0</v>
      </c>
      <c r="O244" s="14">
        <v>0</v>
      </c>
      <c r="P244" s="77"/>
      <c r="Q244" s="77"/>
      <c r="R244" s="14" t="e">
        <f>#REF!-V244</f>
        <v>#REF!</v>
      </c>
      <c r="S244" s="36" t="e">
        <f>#REF!-W244</f>
        <v>#REF!</v>
      </c>
      <c r="T244" s="36" t="e">
        <f>#REF!-X244</f>
        <v>#REF!</v>
      </c>
      <c r="U244" s="36" t="e">
        <f>#REF!-Y244</f>
        <v>#REF!</v>
      </c>
      <c r="V244" s="14">
        <v>5000</v>
      </c>
      <c r="W244" s="43"/>
      <c r="X244" s="43">
        <f>V244</f>
        <v>5000</v>
      </c>
      <c r="Y244" s="43"/>
      <c r="Z244" s="14"/>
      <c r="AA244" s="43"/>
      <c r="AB244" s="43">
        <f>Z244</f>
        <v>0</v>
      </c>
      <c r="AC244" s="43"/>
      <c r="AD244" s="14">
        <f>V244+Z244</f>
        <v>5000</v>
      </c>
      <c r="AE244" s="77">
        <f>W244+AA244</f>
        <v>0</v>
      </c>
      <c r="AF244" s="77">
        <f>X244+AB244</f>
        <v>5000</v>
      </c>
      <c r="AG244" s="77">
        <f>Y244+AC244</f>
        <v>0</v>
      </c>
      <c r="AH244" s="14"/>
      <c r="AI244" s="43"/>
      <c r="AJ244" s="43">
        <f>AH244</f>
        <v>0</v>
      </c>
      <c r="AK244" s="43"/>
      <c r="AL244" s="14">
        <f>AD244+AH244</f>
        <v>5000</v>
      </c>
      <c r="AM244" s="77">
        <f>AE244+AI244</f>
        <v>0</v>
      </c>
      <c r="AN244" s="77">
        <f>AF244+AJ244</f>
        <v>5000</v>
      </c>
      <c r="AO244" s="77">
        <f>AG244+AK244</f>
        <v>0</v>
      </c>
      <c r="AP244" s="14"/>
      <c r="AQ244" s="43"/>
      <c r="AR244" s="43">
        <f>AP244</f>
        <v>0</v>
      </c>
      <c r="AS244" s="43"/>
      <c r="AT244" s="14">
        <f>AL244+AP244</f>
        <v>5000</v>
      </c>
      <c r="AU244" s="77">
        <f>AM244+AQ244</f>
        <v>0</v>
      </c>
      <c r="AV244" s="77">
        <f>AN244+AR244</f>
        <v>5000</v>
      </c>
      <c r="AW244" s="77">
        <f>AO244+AS244</f>
        <v>0</v>
      </c>
      <c r="AX244" s="14"/>
      <c r="AY244" s="43"/>
      <c r="AZ244" s="43">
        <f>AX244</f>
        <v>0</v>
      </c>
      <c r="BA244" s="43"/>
      <c r="BB244" s="43"/>
      <c r="BC244" s="43"/>
      <c r="BD244" s="43">
        <f>BB244</f>
        <v>0</v>
      </c>
      <c r="BE244" s="43"/>
      <c r="BF244" s="14">
        <f t="shared" ref="BF244" si="1366">AX244+BB244</f>
        <v>0</v>
      </c>
      <c r="BG244" s="77">
        <f t="shared" ref="BG244" si="1367">AY244+BC244</f>
        <v>0</v>
      </c>
      <c r="BH244" s="77">
        <f t="shared" ref="BH244" si="1368">AZ244+BD244</f>
        <v>0</v>
      </c>
      <c r="BI244" s="77">
        <f t="shared" ref="BI244" si="1369">BA244+BE244</f>
        <v>0</v>
      </c>
      <c r="BJ244" s="43"/>
      <c r="BK244" s="43"/>
      <c r="BL244" s="43">
        <f>BJ244</f>
        <v>0</v>
      </c>
      <c r="BM244" s="43"/>
      <c r="BN244" s="14">
        <f t="shared" ref="BN244" si="1370">BF244+BJ244</f>
        <v>0</v>
      </c>
      <c r="BO244" s="77">
        <f t="shared" ref="BO244" si="1371">BG244+BK244</f>
        <v>0</v>
      </c>
      <c r="BP244" s="77">
        <f t="shared" ref="BP244" si="1372">BH244+BL244</f>
        <v>0</v>
      </c>
      <c r="BQ244" s="77">
        <f t="shared" ref="BQ244" si="1373">BI244+BM244</f>
        <v>0</v>
      </c>
      <c r="BR244" s="14"/>
      <c r="BS244" s="43"/>
      <c r="BT244" s="43">
        <f>BR244</f>
        <v>0</v>
      </c>
      <c r="BU244" s="43"/>
      <c r="BV244" s="43"/>
      <c r="BW244" s="43"/>
      <c r="BX244" s="43">
        <f>BV244</f>
        <v>0</v>
      </c>
      <c r="BY244" s="43"/>
      <c r="BZ244" s="14">
        <f t="shared" ref="BZ244" si="1374">BR244+BV244</f>
        <v>0</v>
      </c>
      <c r="CA244" s="77">
        <f t="shared" ref="CA244" si="1375">BS244+BW244</f>
        <v>0</v>
      </c>
      <c r="CB244" s="77">
        <f t="shared" ref="CB244" si="1376">BT244+BX244</f>
        <v>0</v>
      </c>
      <c r="CC244" s="77">
        <f t="shared" ref="CC244" si="1377">BU244+BY244</f>
        <v>0</v>
      </c>
      <c r="CD244" s="43"/>
      <c r="CE244" s="43"/>
      <c r="CF244" s="43">
        <f>CD244</f>
        <v>0</v>
      </c>
      <c r="CG244" s="43"/>
      <c r="CH244" s="14">
        <f t="shared" ref="CH244" si="1378">BZ244+CD244</f>
        <v>0</v>
      </c>
      <c r="CI244" s="77">
        <f t="shared" ref="CI244" si="1379">CA244+CE244</f>
        <v>0</v>
      </c>
      <c r="CJ244" s="77">
        <f t="shared" ref="CJ244" si="1380">CB244+CF244</f>
        <v>0</v>
      </c>
      <c r="CK244" s="77">
        <f t="shared" ref="CK244" si="1381">CC244+CG244</f>
        <v>0</v>
      </c>
    </row>
    <row r="245" spans="1:89" x14ac:dyDescent="0.25">
      <c r="A245" s="114" t="s">
        <v>89</v>
      </c>
      <c r="B245" s="116"/>
      <c r="C245" s="116"/>
      <c r="D245" s="116"/>
      <c r="E245" s="37">
        <v>851</v>
      </c>
      <c r="F245" s="2" t="s">
        <v>90</v>
      </c>
      <c r="G245" s="2"/>
      <c r="H245" s="3" t="s">
        <v>46</v>
      </c>
      <c r="I245" s="2"/>
      <c r="J245" s="14">
        <f t="shared" ref="J245:M245" si="1382">J246+J250+J264</f>
        <v>119993</v>
      </c>
      <c r="K245" s="14">
        <f t="shared" si="1382"/>
        <v>0</v>
      </c>
      <c r="L245" s="14">
        <f t="shared" si="1382"/>
        <v>119993</v>
      </c>
      <c r="M245" s="14">
        <f t="shared" si="1382"/>
        <v>0</v>
      </c>
      <c r="N245" s="14">
        <v>0</v>
      </c>
      <c r="O245" s="14">
        <v>0</v>
      </c>
      <c r="P245" s="15"/>
      <c r="Q245" s="15"/>
      <c r="R245" s="14" t="e">
        <f>#REF!-V245</f>
        <v>#REF!</v>
      </c>
      <c r="S245" s="36" t="e">
        <f>#REF!-W245</f>
        <v>#REF!</v>
      </c>
      <c r="T245" s="36" t="e">
        <f>#REF!-X245</f>
        <v>#REF!</v>
      </c>
      <c r="U245" s="36" t="e">
        <f>#REF!-Y245</f>
        <v>#REF!</v>
      </c>
      <c r="V245" s="15">
        <f t="shared" ref="V245" si="1383">V246+V250+V264</f>
        <v>11408910.280000001</v>
      </c>
      <c r="W245" s="40">
        <f t="shared" ref="W245:AG245" si="1384">W246+W250+W264</f>
        <v>7044218.2000000002</v>
      </c>
      <c r="X245" s="40">
        <f t="shared" si="1384"/>
        <v>4364692.08</v>
      </c>
      <c r="Y245" s="40">
        <f t="shared" si="1384"/>
        <v>0</v>
      </c>
      <c r="Z245" s="15">
        <f t="shared" si="1384"/>
        <v>0</v>
      </c>
      <c r="AA245" s="15">
        <f t="shared" ref="AA245:AC245" si="1385">AA246+AA250+AA264</f>
        <v>0</v>
      </c>
      <c r="AB245" s="15">
        <f t="shared" si="1385"/>
        <v>0</v>
      </c>
      <c r="AC245" s="15">
        <f t="shared" si="1385"/>
        <v>0</v>
      </c>
      <c r="AD245" s="15">
        <f t="shared" si="1384"/>
        <v>11408910.280000001</v>
      </c>
      <c r="AE245" s="15">
        <f t="shared" si="1384"/>
        <v>7044218.2000000002</v>
      </c>
      <c r="AF245" s="15">
        <f t="shared" si="1384"/>
        <v>4364692.08</v>
      </c>
      <c r="AG245" s="15">
        <f t="shared" si="1384"/>
        <v>0</v>
      </c>
      <c r="AH245" s="15">
        <f t="shared" ref="AH245:AO245" si="1386">AH246+AH250+AH264</f>
        <v>130000</v>
      </c>
      <c r="AI245" s="15">
        <f t="shared" si="1386"/>
        <v>0</v>
      </c>
      <c r="AJ245" s="15">
        <f t="shared" si="1386"/>
        <v>130000</v>
      </c>
      <c r="AK245" s="15">
        <f t="shared" si="1386"/>
        <v>0</v>
      </c>
      <c r="AL245" s="15">
        <f t="shared" si="1386"/>
        <v>11538910.280000001</v>
      </c>
      <c r="AM245" s="15">
        <f t="shared" si="1386"/>
        <v>7044218.2000000002</v>
      </c>
      <c r="AN245" s="15">
        <f t="shared" si="1386"/>
        <v>4494692.08</v>
      </c>
      <c r="AO245" s="15">
        <f t="shared" si="1386"/>
        <v>0</v>
      </c>
      <c r="AP245" s="15">
        <f t="shared" ref="AP245:AW245" si="1387">AP246+AP250+AP264</f>
        <v>2392500</v>
      </c>
      <c r="AQ245" s="15">
        <f t="shared" si="1387"/>
        <v>2392500</v>
      </c>
      <c r="AR245" s="15">
        <f t="shared" si="1387"/>
        <v>0</v>
      </c>
      <c r="AS245" s="15">
        <f t="shared" si="1387"/>
        <v>0</v>
      </c>
      <c r="AT245" s="15">
        <f t="shared" si="1387"/>
        <v>13931410.280000001</v>
      </c>
      <c r="AU245" s="15">
        <f t="shared" si="1387"/>
        <v>9436718.1999999993</v>
      </c>
      <c r="AV245" s="15">
        <f t="shared" si="1387"/>
        <v>4494692.08</v>
      </c>
      <c r="AW245" s="15">
        <f t="shared" si="1387"/>
        <v>0</v>
      </c>
      <c r="AX245" s="15">
        <f t="shared" ref="AX245:BU245" si="1388">AX246+AX250+AX264</f>
        <v>15637398.280000001</v>
      </c>
      <c r="AY245" s="40">
        <f t="shared" si="1388"/>
        <v>11272706.199999999</v>
      </c>
      <c r="AZ245" s="40">
        <f t="shared" si="1388"/>
        <v>4364692.08</v>
      </c>
      <c r="BA245" s="40">
        <f t="shared" si="1388"/>
        <v>0</v>
      </c>
      <c r="BB245" s="15">
        <f t="shared" si="1388"/>
        <v>0</v>
      </c>
      <c r="BC245" s="15">
        <f t="shared" si="1388"/>
        <v>0</v>
      </c>
      <c r="BD245" s="15">
        <f t="shared" si="1388"/>
        <v>0</v>
      </c>
      <c r="BE245" s="15">
        <f t="shared" si="1388"/>
        <v>0</v>
      </c>
      <c r="BF245" s="15">
        <f t="shared" si="1388"/>
        <v>15637398.280000001</v>
      </c>
      <c r="BG245" s="15">
        <f t="shared" si="1388"/>
        <v>11272706.199999999</v>
      </c>
      <c r="BH245" s="15">
        <f t="shared" si="1388"/>
        <v>4364692.08</v>
      </c>
      <c r="BI245" s="15">
        <f t="shared" si="1388"/>
        <v>0</v>
      </c>
      <c r="BJ245" s="15">
        <f t="shared" ref="BJ245:BQ245" si="1389">BJ246+BJ250+BJ264</f>
        <v>0</v>
      </c>
      <c r="BK245" s="15">
        <f t="shared" si="1389"/>
        <v>0</v>
      </c>
      <c r="BL245" s="15">
        <f t="shared" si="1389"/>
        <v>0</v>
      </c>
      <c r="BM245" s="15">
        <f t="shared" si="1389"/>
        <v>0</v>
      </c>
      <c r="BN245" s="15">
        <f t="shared" si="1389"/>
        <v>15637398.280000001</v>
      </c>
      <c r="BO245" s="15">
        <f t="shared" si="1389"/>
        <v>11272706.199999999</v>
      </c>
      <c r="BP245" s="15">
        <f t="shared" si="1389"/>
        <v>4364692.08</v>
      </c>
      <c r="BQ245" s="15">
        <f t="shared" si="1389"/>
        <v>0</v>
      </c>
      <c r="BR245" s="15">
        <f t="shared" si="1388"/>
        <v>15637398.280000001</v>
      </c>
      <c r="BS245" s="40">
        <f t="shared" si="1388"/>
        <v>11272706.199999999</v>
      </c>
      <c r="BT245" s="40">
        <f t="shared" si="1388"/>
        <v>4364692.08</v>
      </c>
      <c r="BU245" s="40">
        <f t="shared" si="1388"/>
        <v>0</v>
      </c>
      <c r="BV245" s="15">
        <f t="shared" ref="BV245:CC245" si="1390">BV246+BV250+BV264</f>
        <v>0</v>
      </c>
      <c r="BW245" s="15">
        <f t="shared" si="1390"/>
        <v>0</v>
      </c>
      <c r="BX245" s="15">
        <f t="shared" si="1390"/>
        <v>0</v>
      </c>
      <c r="BY245" s="15">
        <f t="shared" si="1390"/>
        <v>0</v>
      </c>
      <c r="BZ245" s="15">
        <f t="shared" si="1390"/>
        <v>15637398.280000001</v>
      </c>
      <c r="CA245" s="15">
        <f t="shared" si="1390"/>
        <v>11272706.199999999</v>
      </c>
      <c r="CB245" s="15">
        <f t="shared" si="1390"/>
        <v>4364692.08</v>
      </c>
      <c r="CC245" s="15">
        <f t="shared" si="1390"/>
        <v>0</v>
      </c>
      <c r="CD245" s="15">
        <f t="shared" ref="CD245:CK245" si="1391">CD246+CD250+CD264</f>
        <v>0</v>
      </c>
      <c r="CE245" s="15">
        <f t="shared" si="1391"/>
        <v>0</v>
      </c>
      <c r="CF245" s="15">
        <f t="shared" si="1391"/>
        <v>0</v>
      </c>
      <c r="CG245" s="15">
        <f t="shared" si="1391"/>
        <v>0</v>
      </c>
      <c r="CH245" s="15">
        <f t="shared" si="1391"/>
        <v>15637398.280000001</v>
      </c>
      <c r="CI245" s="15">
        <f t="shared" si="1391"/>
        <v>11272706.199999999</v>
      </c>
      <c r="CJ245" s="15">
        <f t="shared" si="1391"/>
        <v>4364692.08</v>
      </c>
      <c r="CK245" s="15">
        <f t="shared" si="1391"/>
        <v>0</v>
      </c>
    </row>
    <row r="246" spans="1:89" x14ac:dyDescent="0.25">
      <c r="A246" s="114" t="s">
        <v>91</v>
      </c>
      <c r="B246" s="116"/>
      <c r="C246" s="116"/>
      <c r="D246" s="116"/>
      <c r="E246" s="37">
        <v>851</v>
      </c>
      <c r="F246" s="2" t="s">
        <v>90</v>
      </c>
      <c r="G246" s="2" t="s">
        <v>11</v>
      </c>
      <c r="H246" s="3" t="s">
        <v>46</v>
      </c>
      <c r="I246" s="2"/>
      <c r="J246" s="14">
        <f t="shared" ref="J246:M248" si="1392">J247</f>
        <v>69993</v>
      </c>
      <c r="K246" s="14">
        <f t="shared" si="1392"/>
        <v>0</v>
      </c>
      <c r="L246" s="14">
        <f t="shared" si="1392"/>
        <v>69993</v>
      </c>
      <c r="M246" s="14">
        <f t="shared" si="1392"/>
        <v>0</v>
      </c>
      <c r="N246" s="14">
        <v>0</v>
      </c>
      <c r="O246" s="14">
        <v>0</v>
      </c>
      <c r="P246" s="15"/>
      <c r="Q246" s="15"/>
      <c r="R246" s="14" t="e">
        <f>#REF!-V246</f>
        <v>#REF!</v>
      </c>
      <c r="S246" s="36" t="e">
        <f>#REF!-W246</f>
        <v>#REF!</v>
      </c>
      <c r="T246" s="36" t="e">
        <f>#REF!-X246</f>
        <v>#REF!</v>
      </c>
      <c r="U246" s="36" t="e">
        <f>#REF!-Y246</f>
        <v>#REF!</v>
      </c>
      <c r="V246" s="15">
        <f t="shared" ref="V246:BV248" si="1393">V247</f>
        <v>3238400</v>
      </c>
      <c r="W246" s="40">
        <f t="shared" si="1393"/>
        <v>0</v>
      </c>
      <c r="X246" s="40">
        <f t="shared" si="1393"/>
        <v>3238400</v>
      </c>
      <c r="Y246" s="40">
        <f t="shared" si="1393"/>
        <v>0</v>
      </c>
      <c r="Z246" s="15">
        <f t="shared" si="1393"/>
        <v>0</v>
      </c>
      <c r="AA246" s="15">
        <f t="shared" si="1393"/>
        <v>0</v>
      </c>
      <c r="AB246" s="15">
        <f t="shared" si="1393"/>
        <v>0</v>
      </c>
      <c r="AC246" s="15">
        <f t="shared" si="1393"/>
        <v>0</v>
      </c>
      <c r="AD246" s="15">
        <f t="shared" si="1393"/>
        <v>3238400</v>
      </c>
      <c r="AE246" s="15">
        <f t="shared" si="1393"/>
        <v>0</v>
      </c>
      <c r="AF246" s="15">
        <f t="shared" si="1393"/>
        <v>3238400</v>
      </c>
      <c r="AG246" s="15">
        <f t="shared" si="1393"/>
        <v>0</v>
      </c>
      <c r="AH246" s="15">
        <f t="shared" si="1393"/>
        <v>0</v>
      </c>
      <c r="AI246" s="15">
        <f t="shared" si="1393"/>
        <v>0</v>
      </c>
      <c r="AJ246" s="15">
        <f t="shared" si="1393"/>
        <v>0</v>
      </c>
      <c r="AK246" s="15">
        <f t="shared" si="1393"/>
        <v>0</v>
      </c>
      <c r="AL246" s="15">
        <f t="shared" si="1393"/>
        <v>3238400</v>
      </c>
      <c r="AM246" s="15">
        <f t="shared" si="1393"/>
        <v>0</v>
      </c>
      <c r="AN246" s="15">
        <f t="shared" si="1393"/>
        <v>3238400</v>
      </c>
      <c r="AO246" s="15">
        <f t="shared" si="1393"/>
        <v>0</v>
      </c>
      <c r="AP246" s="15">
        <f t="shared" si="1393"/>
        <v>0</v>
      </c>
      <c r="AQ246" s="15">
        <f t="shared" si="1393"/>
        <v>0</v>
      </c>
      <c r="AR246" s="15">
        <f t="shared" si="1393"/>
        <v>0</v>
      </c>
      <c r="AS246" s="15">
        <f t="shared" si="1393"/>
        <v>0</v>
      </c>
      <c r="AT246" s="15">
        <f t="shared" si="1393"/>
        <v>3238400</v>
      </c>
      <c r="AU246" s="15">
        <f t="shared" si="1393"/>
        <v>0</v>
      </c>
      <c r="AV246" s="15">
        <f t="shared" si="1393"/>
        <v>3238400</v>
      </c>
      <c r="AW246" s="15">
        <f t="shared" si="1393"/>
        <v>0</v>
      </c>
      <c r="AX246" s="15">
        <f t="shared" si="1393"/>
        <v>3238400</v>
      </c>
      <c r="AY246" s="40">
        <f t="shared" si="1393"/>
        <v>0</v>
      </c>
      <c r="AZ246" s="40">
        <f t="shared" si="1393"/>
        <v>3238400</v>
      </c>
      <c r="BA246" s="40">
        <f t="shared" si="1393"/>
        <v>0</v>
      </c>
      <c r="BB246" s="15">
        <f t="shared" si="1393"/>
        <v>0</v>
      </c>
      <c r="BC246" s="15">
        <f t="shared" si="1393"/>
        <v>0</v>
      </c>
      <c r="BD246" s="15">
        <f t="shared" si="1393"/>
        <v>0</v>
      </c>
      <c r="BE246" s="15">
        <f t="shared" si="1393"/>
        <v>0</v>
      </c>
      <c r="BF246" s="15">
        <f t="shared" si="1393"/>
        <v>3238400</v>
      </c>
      <c r="BG246" s="15">
        <f t="shared" si="1393"/>
        <v>0</v>
      </c>
      <c r="BH246" s="15">
        <f t="shared" si="1393"/>
        <v>3238400</v>
      </c>
      <c r="BI246" s="15">
        <f t="shared" si="1393"/>
        <v>0</v>
      </c>
      <c r="BJ246" s="15">
        <f t="shared" si="1393"/>
        <v>0</v>
      </c>
      <c r="BK246" s="15">
        <f t="shared" si="1393"/>
        <v>0</v>
      </c>
      <c r="BL246" s="15">
        <f t="shared" si="1393"/>
        <v>0</v>
      </c>
      <c r="BM246" s="15">
        <f t="shared" si="1393"/>
        <v>0</v>
      </c>
      <c r="BN246" s="15">
        <f t="shared" si="1393"/>
        <v>3238400</v>
      </c>
      <c r="BO246" s="15">
        <f t="shared" si="1393"/>
        <v>0</v>
      </c>
      <c r="BP246" s="15">
        <f t="shared" si="1393"/>
        <v>3238400</v>
      </c>
      <c r="BQ246" s="15">
        <f t="shared" si="1393"/>
        <v>0</v>
      </c>
      <c r="BR246" s="15">
        <f t="shared" si="1393"/>
        <v>3238400</v>
      </c>
      <c r="BS246" s="40">
        <f t="shared" si="1393"/>
        <v>0</v>
      </c>
      <c r="BT246" s="40">
        <f t="shared" si="1393"/>
        <v>3238400</v>
      </c>
      <c r="BU246" s="40">
        <f t="shared" si="1393"/>
        <v>0</v>
      </c>
      <c r="BV246" s="15">
        <f t="shared" si="1393"/>
        <v>0</v>
      </c>
      <c r="BW246" s="15">
        <f t="shared" ref="BV246:CK248" si="1394">BW247</f>
        <v>0</v>
      </c>
      <c r="BX246" s="15">
        <f t="shared" si="1394"/>
        <v>0</v>
      </c>
      <c r="BY246" s="15">
        <f t="shared" si="1394"/>
        <v>0</v>
      </c>
      <c r="BZ246" s="15">
        <f t="shared" si="1394"/>
        <v>3238400</v>
      </c>
      <c r="CA246" s="15">
        <f t="shared" si="1394"/>
        <v>0</v>
      </c>
      <c r="CB246" s="15">
        <f t="shared" si="1394"/>
        <v>3238400</v>
      </c>
      <c r="CC246" s="15">
        <f t="shared" si="1394"/>
        <v>0</v>
      </c>
      <c r="CD246" s="15">
        <f t="shared" si="1394"/>
        <v>0</v>
      </c>
      <c r="CE246" s="15">
        <f t="shared" si="1394"/>
        <v>0</v>
      </c>
      <c r="CF246" s="15">
        <f t="shared" si="1394"/>
        <v>0</v>
      </c>
      <c r="CG246" s="15">
        <f t="shared" si="1394"/>
        <v>0</v>
      </c>
      <c r="CH246" s="15">
        <f t="shared" si="1394"/>
        <v>3238400</v>
      </c>
      <c r="CI246" s="15">
        <f t="shared" si="1394"/>
        <v>0</v>
      </c>
      <c r="CJ246" s="15">
        <f t="shared" si="1394"/>
        <v>3238400</v>
      </c>
      <c r="CK246" s="15">
        <f t="shared" si="1394"/>
        <v>0</v>
      </c>
    </row>
    <row r="247" spans="1:89" ht="30" x14ac:dyDescent="0.25">
      <c r="A247" s="114" t="s">
        <v>92</v>
      </c>
      <c r="B247" s="116"/>
      <c r="C247" s="116"/>
      <c r="D247" s="116"/>
      <c r="E247" s="37">
        <v>851</v>
      </c>
      <c r="F247" s="2" t="s">
        <v>90</v>
      </c>
      <c r="G247" s="2" t="s">
        <v>11</v>
      </c>
      <c r="H247" s="3" t="s">
        <v>344</v>
      </c>
      <c r="I247" s="2"/>
      <c r="J247" s="14">
        <f t="shared" si="1392"/>
        <v>69993</v>
      </c>
      <c r="K247" s="14">
        <f t="shared" si="1392"/>
        <v>0</v>
      </c>
      <c r="L247" s="14">
        <f t="shared" si="1392"/>
        <v>69993</v>
      </c>
      <c r="M247" s="14">
        <f t="shared" si="1392"/>
        <v>0</v>
      </c>
      <c r="N247" s="14">
        <v>0</v>
      </c>
      <c r="O247" s="14">
        <v>0</v>
      </c>
      <c r="P247" s="14"/>
      <c r="Q247" s="14"/>
      <c r="R247" s="14" t="e">
        <f>#REF!-V247</f>
        <v>#REF!</v>
      </c>
      <c r="S247" s="36" t="e">
        <f>#REF!-W247</f>
        <v>#REF!</v>
      </c>
      <c r="T247" s="36" t="e">
        <f>#REF!-X247</f>
        <v>#REF!</v>
      </c>
      <c r="U247" s="36" t="e">
        <f>#REF!-Y247</f>
        <v>#REF!</v>
      </c>
      <c r="V247" s="14">
        <f t="shared" si="1393"/>
        <v>3238400</v>
      </c>
      <c r="W247" s="43">
        <f t="shared" si="1393"/>
        <v>0</v>
      </c>
      <c r="X247" s="43">
        <f t="shared" si="1393"/>
        <v>3238400</v>
      </c>
      <c r="Y247" s="43">
        <f t="shared" si="1393"/>
        <v>0</v>
      </c>
      <c r="Z247" s="14">
        <f t="shared" si="1393"/>
        <v>0</v>
      </c>
      <c r="AA247" s="14">
        <f t="shared" si="1393"/>
        <v>0</v>
      </c>
      <c r="AB247" s="14">
        <f t="shared" si="1393"/>
        <v>0</v>
      </c>
      <c r="AC247" s="14">
        <f t="shared" si="1393"/>
        <v>0</v>
      </c>
      <c r="AD247" s="14">
        <f t="shared" si="1393"/>
        <v>3238400</v>
      </c>
      <c r="AE247" s="14">
        <f t="shared" si="1393"/>
        <v>0</v>
      </c>
      <c r="AF247" s="14">
        <f t="shared" si="1393"/>
        <v>3238400</v>
      </c>
      <c r="AG247" s="14">
        <f t="shared" si="1393"/>
        <v>0</v>
      </c>
      <c r="AH247" s="14">
        <f t="shared" si="1393"/>
        <v>0</v>
      </c>
      <c r="AI247" s="14">
        <f t="shared" si="1393"/>
        <v>0</v>
      </c>
      <c r="AJ247" s="14">
        <f t="shared" si="1393"/>
        <v>0</v>
      </c>
      <c r="AK247" s="14">
        <f t="shared" si="1393"/>
        <v>0</v>
      </c>
      <c r="AL247" s="14">
        <f t="shared" si="1393"/>
        <v>3238400</v>
      </c>
      <c r="AM247" s="14">
        <f t="shared" si="1393"/>
        <v>0</v>
      </c>
      <c r="AN247" s="14">
        <f t="shared" si="1393"/>
        <v>3238400</v>
      </c>
      <c r="AO247" s="14">
        <f t="shared" si="1393"/>
        <v>0</v>
      </c>
      <c r="AP247" s="14">
        <f t="shared" si="1393"/>
        <v>0</v>
      </c>
      <c r="AQ247" s="14">
        <f t="shared" si="1393"/>
        <v>0</v>
      </c>
      <c r="AR247" s="14">
        <f t="shared" si="1393"/>
        <v>0</v>
      </c>
      <c r="AS247" s="14">
        <f t="shared" si="1393"/>
        <v>0</v>
      </c>
      <c r="AT247" s="14">
        <f t="shared" si="1393"/>
        <v>3238400</v>
      </c>
      <c r="AU247" s="14">
        <f t="shared" si="1393"/>
        <v>0</v>
      </c>
      <c r="AV247" s="14">
        <f t="shared" si="1393"/>
        <v>3238400</v>
      </c>
      <c r="AW247" s="14">
        <f t="shared" si="1393"/>
        <v>0</v>
      </c>
      <c r="AX247" s="14">
        <f t="shared" si="1393"/>
        <v>3238400</v>
      </c>
      <c r="AY247" s="43">
        <f t="shared" si="1393"/>
        <v>0</v>
      </c>
      <c r="AZ247" s="43">
        <f t="shared" si="1393"/>
        <v>3238400</v>
      </c>
      <c r="BA247" s="43">
        <f t="shared" si="1393"/>
        <v>0</v>
      </c>
      <c r="BB247" s="14">
        <f t="shared" si="1393"/>
        <v>0</v>
      </c>
      <c r="BC247" s="14">
        <f t="shared" si="1393"/>
        <v>0</v>
      </c>
      <c r="BD247" s="14">
        <f t="shared" si="1393"/>
        <v>0</v>
      </c>
      <c r="BE247" s="14">
        <f t="shared" si="1393"/>
        <v>0</v>
      </c>
      <c r="BF247" s="14">
        <f t="shared" si="1393"/>
        <v>3238400</v>
      </c>
      <c r="BG247" s="14">
        <f t="shared" si="1393"/>
        <v>0</v>
      </c>
      <c r="BH247" s="14">
        <f t="shared" si="1393"/>
        <v>3238400</v>
      </c>
      <c r="BI247" s="14">
        <f t="shared" si="1393"/>
        <v>0</v>
      </c>
      <c r="BJ247" s="14">
        <f t="shared" si="1393"/>
        <v>0</v>
      </c>
      <c r="BK247" s="14">
        <f t="shared" si="1393"/>
        <v>0</v>
      </c>
      <c r="BL247" s="14">
        <f t="shared" si="1393"/>
        <v>0</v>
      </c>
      <c r="BM247" s="14">
        <f t="shared" si="1393"/>
        <v>0</v>
      </c>
      <c r="BN247" s="14">
        <f t="shared" si="1393"/>
        <v>3238400</v>
      </c>
      <c r="BO247" s="14">
        <f t="shared" si="1393"/>
        <v>0</v>
      </c>
      <c r="BP247" s="14">
        <f t="shared" si="1393"/>
        <v>3238400</v>
      </c>
      <c r="BQ247" s="14">
        <f t="shared" si="1393"/>
        <v>0</v>
      </c>
      <c r="BR247" s="14">
        <f t="shared" si="1393"/>
        <v>3238400</v>
      </c>
      <c r="BS247" s="43">
        <f t="shared" si="1393"/>
        <v>0</v>
      </c>
      <c r="BT247" s="43">
        <f t="shared" si="1393"/>
        <v>3238400</v>
      </c>
      <c r="BU247" s="43">
        <f t="shared" si="1393"/>
        <v>0</v>
      </c>
      <c r="BV247" s="14">
        <f t="shared" si="1394"/>
        <v>0</v>
      </c>
      <c r="BW247" s="14">
        <f t="shared" si="1394"/>
        <v>0</v>
      </c>
      <c r="BX247" s="14">
        <f t="shared" si="1394"/>
        <v>0</v>
      </c>
      <c r="BY247" s="14">
        <f t="shared" si="1394"/>
        <v>0</v>
      </c>
      <c r="BZ247" s="14">
        <f t="shared" si="1394"/>
        <v>3238400</v>
      </c>
      <c r="CA247" s="14">
        <f t="shared" si="1394"/>
        <v>0</v>
      </c>
      <c r="CB247" s="14">
        <f t="shared" si="1394"/>
        <v>3238400</v>
      </c>
      <c r="CC247" s="14">
        <f t="shared" si="1394"/>
        <v>0</v>
      </c>
      <c r="CD247" s="14">
        <f t="shared" si="1394"/>
        <v>0</v>
      </c>
      <c r="CE247" s="14">
        <f t="shared" si="1394"/>
        <v>0</v>
      </c>
      <c r="CF247" s="14">
        <f t="shared" si="1394"/>
        <v>0</v>
      </c>
      <c r="CG247" s="14">
        <f t="shared" si="1394"/>
        <v>0</v>
      </c>
      <c r="CH247" s="14">
        <f t="shared" si="1394"/>
        <v>3238400</v>
      </c>
      <c r="CI247" s="14">
        <f t="shared" si="1394"/>
        <v>0</v>
      </c>
      <c r="CJ247" s="14">
        <f t="shared" si="1394"/>
        <v>3238400</v>
      </c>
      <c r="CK247" s="14">
        <f t="shared" si="1394"/>
        <v>0</v>
      </c>
    </row>
    <row r="248" spans="1:89" x14ac:dyDescent="0.25">
      <c r="A248" s="114" t="s">
        <v>93</v>
      </c>
      <c r="B248" s="114"/>
      <c r="C248" s="114"/>
      <c r="D248" s="114"/>
      <c r="E248" s="37">
        <v>851</v>
      </c>
      <c r="F248" s="2" t="s">
        <v>90</v>
      </c>
      <c r="G248" s="2" t="s">
        <v>11</v>
      </c>
      <c r="H248" s="3" t="s">
        <v>344</v>
      </c>
      <c r="I248" s="2" t="s">
        <v>94</v>
      </c>
      <c r="J248" s="14">
        <f t="shared" si="1392"/>
        <v>69993</v>
      </c>
      <c r="K248" s="14">
        <f t="shared" si="1392"/>
        <v>0</v>
      </c>
      <c r="L248" s="14">
        <f t="shared" si="1392"/>
        <v>69993</v>
      </c>
      <c r="M248" s="14">
        <f t="shared" si="1392"/>
        <v>0</v>
      </c>
      <c r="N248" s="14">
        <v>0</v>
      </c>
      <c r="O248" s="14">
        <v>0</v>
      </c>
      <c r="P248" s="14"/>
      <c r="Q248" s="14"/>
      <c r="R248" s="14" t="e">
        <f>#REF!-V248</f>
        <v>#REF!</v>
      </c>
      <c r="S248" s="36" t="e">
        <f>#REF!-W248</f>
        <v>#REF!</v>
      </c>
      <c r="T248" s="36" t="e">
        <f>#REF!-X248</f>
        <v>#REF!</v>
      </c>
      <c r="U248" s="36" t="e">
        <f>#REF!-Y248</f>
        <v>#REF!</v>
      </c>
      <c r="V248" s="14">
        <f t="shared" si="1393"/>
        <v>3238400</v>
      </c>
      <c r="W248" s="43">
        <f t="shared" si="1393"/>
        <v>0</v>
      </c>
      <c r="X248" s="43">
        <f t="shared" si="1393"/>
        <v>3238400</v>
      </c>
      <c r="Y248" s="43">
        <f t="shared" si="1393"/>
        <v>0</v>
      </c>
      <c r="Z248" s="14">
        <f t="shared" si="1393"/>
        <v>0</v>
      </c>
      <c r="AA248" s="14">
        <f t="shared" si="1393"/>
        <v>0</v>
      </c>
      <c r="AB248" s="14">
        <f t="shared" si="1393"/>
        <v>0</v>
      </c>
      <c r="AC248" s="14">
        <f t="shared" si="1393"/>
        <v>0</v>
      </c>
      <c r="AD248" s="14">
        <f t="shared" si="1393"/>
        <v>3238400</v>
      </c>
      <c r="AE248" s="14">
        <f t="shared" si="1393"/>
        <v>0</v>
      </c>
      <c r="AF248" s="14">
        <f t="shared" si="1393"/>
        <v>3238400</v>
      </c>
      <c r="AG248" s="14">
        <f t="shared" si="1393"/>
        <v>0</v>
      </c>
      <c r="AH248" s="14">
        <f t="shared" si="1393"/>
        <v>0</v>
      </c>
      <c r="AI248" s="14">
        <f t="shared" si="1393"/>
        <v>0</v>
      </c>
      <c r="AJ248" s="14">
        <f t="shared" si="1393"/>
        <v>0</v>
      </c>
      <c r="AK248" s="14">
        <f t="shared" si="1393"/>
        <v>0</v>
      </c>
      <c r="AL248" s="14">
        <f t="shared" si="1393"/>
        <v>3238400</v>
      </c>
      <c r="AM248" s="14">
        <f t="shared" si="1393"/>
        <v>0</v>
      </c>
      <c r="AN248" s="14">
        <f t="shared" si="1393"/>
        <v>3238400</v>
      </c>
      <c r="AO248" s="14">
        <f t="shared" si="1393"/>
        <v>0</v>
      </c>
      <c r="AP248" s="14">
        <f t="shared" si="1393"/>
        <v>0</v>
      </c>
      <c r="AQ248" s="14">
        <f t="shared" si="1393"/>
        <v>0</v>
      </c>
      <c r="AR248" s="14">
        <f t="shared" si="1393"/>
        <v>0</v>
      </c>
      <c r="AS248" s="14">
        <f t="shared" si="1393"/>
        <v>0</v>
      </c>
      <c r="AT248" s="14">
        <f t="shared" si="1393"/>
        <v>3238400</v>
      </c>
      <c r="AU248" s="14">
        <f t="shared" si="1393"/>
        <v>0</v>
      </c>
      <c r="AV248" s="14">
        <f t="shared" si="1393"/>
        <v>3238400</v>
      </c>
      <c r="AW248" s="14">
        <f t="shared" si="1393"/>
        <v>0</v>
      </c>
      <c r="AX248" s="14">
        <f t="shared" si="1393"/>
        <v>3238400</v>
      </c>
      <c r="AY248" s="43">
        <f t="shared" si="1393"/>
        <v>0</v>
      </c>
      <c r="AZ248" s="43">
        <f t="shared" si="1393"/>
        <v>3238400</v>
      </c>
      <c r="BA248" s="43">
        <f t="shared" si="1393"/>
        <v>0</v>
      </c>
      <c r="BB248" s="14">
        <f t="shared" si="1393"/>
        <v>0</v>
      </c>
      <c r="BC248" s="14">
        <f t="shared" si="1393"/>
        <v>0</v>
      </c>
      <c r="BD248" s="14">
        <f t="shared" si="1393"/>
        <v>0</v>
      </c>
      <c r="BE248" s="14">
        <f t="shared" si="1393"/>
        <v>0</v>
      </c>
      <c r="BF248" s="14">
        <f t="shared" si="1393"/>
        <v>3238400</v>
      </c>
      <c r="BG248" s="14">
        <f t="shared" si="1393"/>
        <v>0</v>
      </c>
      <c r="BH248" s="14">
        <f t="shared" si="1393"/>
        <v>3238400</v>
      </c>
      <c r="BI248" s="14">
        <f t="shared" si="1393"/>
        <v>0</v>
      </c>
      <c r="BJ248" s="14">
        <f t="shared" si="1393"/>
        <v>0</v>
      </c>
      <c r="BK248" s="14">
        <f t="shared" si="1393"/>
        <v>0</v>
      </c>
      <c r="BL248" s="14">
        <f t="shared" si="1393"/>
        <v>0</v>
      </c>
      <c r="BM248" s="14">
        <f t="shared" si="1393"/>
        <v>0</v>
      </c>
      <c r="BN248" s="14">
        <f t="shared" si="1393"/>
        <v>3238400</v>
      </c>
      <c r="BO248" s="14">
        <f t="shared" si="1393"/>
        <v>0</v>
      </c>
      <c r="BP248" s="14">
        <f t="shared" si="1393"/>
        <v>3238400</v>
      </c>
      <c r="BQ248" s="14">
        <f t="shared" si="1393"/>
        <v>0</v>
      </c>
      <c r="BR248" s="14">
        <f t="shared" si="1393"/>
        <v>3238400</v>
      </c>
      <c r="BS248" s="43">
        <f t="shared" si="1393"/>
        <v>0</v>
      </c>
      <c r="BT248" s="43">
        <f t="shared" si="1393"/>
        <v>3238400</v>
      </c>
      <c r="BU248" s="43">
        <f t="shared" si="1393"/>
        <v>0</v>
      </c>
      <c r="BV248" s="14">
        <f t="shared" si="1394"/>
        <v>0</v>
      </c>
      <c r="BW248" s="14">
        <f t="shared" si="1394"/>
        <v>0</v>
      </c>
      <c r="BX248" s="14">
        <f t="shared" si="1394"/>
        <v>0</v>
      </c>
      <c r="BY248" s="14">
        <f t="shared" si="1394"/>
        <v>0</v>
      </c>
      <c r="BZ248" s="14">
        <f t="shared" si="1394"/>
        <v>3238400</v>
      </c>
      <c r="CA248" s="14">
        <f t="shared" si="1394"/>
        <v>0</v>
      </c>
      <c r="CB248" s="14">
        <f t="shared" si="1394"/>
        <v>3238400</v>
      </c>
      <c r="CC248" s="14">
        <f t="shared" si="1394"/>
        <v>0</v>
      </c>
      <c r="CD248" s="14">
        <f t="shared" si="1394"/>
        <v>0</v>
      </c>
      <c r="CE248" s="14">
        <f t="shared" si="1394"/>
        <v>0</v>
      </c>
      <c r="CF248" s="14">
        <f t="shared" si="1394"/>
        <v>0</v>
      </c>
      <c r="CG248" s="14">
        <f t="shared" si="1394"/>
        <v>0</v>
      </c>
      <c r="CH248" s="14">
        <f t="shared" si="1394"/>
        <v>3238400</v>
      </c>
      <c r="CI248" s="14">
        <f t="shared" si="1394"/>
        <v>0</v>
      </c>
      <c r="CJ248" s="14">
        <f t="shared" si="1394"/>
        <v>3238400</v>
      </c>
      <c r="CK248" s="14">
        <f t="shared" si="1394"/>
        <v>0</v>
      </c>
    </row>
    <row r="249" spans="1:89" x14ac:dyDescent="0.25">
      <c r="A249" s="114" t="s">
        <v>101</v>
      </c>
      <c r="B249" s="116"/>
      <c r="C249" s="116"/>
      <c r="D249" s="18"/>
      <c r="E249" s="37">
        <v>851</v>
      </c>
      <c r="F249" s="2" t="s">
        <v>90</v>
      </c>
      <c r="G249" s="2" t="s">
        <v>11</v>
      </c>
      <c r="H249" s="3" t="s">
        <v>344</v>
      </c>
      <c r="I249" s="2" t="s">
        <v>102</v>
      </c>
      <c r="J249" s="43">
        <v>69993</v>
      </c>
      <c r="K249" s="43"/>
      <c r="L249" s="43">
        <f>J249</f>
        <v>69993</v>
      </c>
      <c r="M249" s="43"/>
      <c r="N249" s="14">
        <v>0</v>
      </c>
      <c r="O249" s="14">
        <v>0</v>
      </c>
      <c r="P249" s="77"/>
      <c r="Q249" s="77"/>
      <c r="R249" s="14" t="e">
        <f>#REF!-V249</f>
        <v>#REF!</v>
      </c>
      <c r="S249" s="36" t="e">
        <f>#REF!-W249</f>
        <v>#REF!</v>
      </c>
      <c r="T249" s="36" t="e">
        <f>#REF!-X249</f>
        <v>#REF!</v>
      </c>
      <c r="U249" s="36" t="e">
        <f>#REF!-Y249</f>
        <v>#REF!</v>
      </c>
      <c r="V249" s="14">
        <v>3238400</v>
      </c>
      <c r="W249" s="43"/>
      <c r="X249" s="43">
        <f>V249</f>
        <v>3238400</v>
      </c>
      <c r="Y249" s="43"/>
      <c r="Z249" s="14"/>
      <c r="AA249" s="43"/>
      <c r="AB249" s="43">
        <f>Z249</f>
        <v>0</v>
      </c>
      <c r="AC249" s="43"/>
      <c r="AD249" s="14">
        <f>V249+Z249</f>
        <v>3238400</v>
      </c>
      <c r="AE249" s="77">
        <f>W249+AA249</f>
        <v>0</v>
      </c>
      <c r="AF249" s="77">
        <f>X249+AB249</f>
        <v>3238400</v>
      </c>
      <c r="AG249" s="77">
        <f>Y249+AC249</f>
        <v>0</v>
      </c>
      <c r="AH249" s="14"/>
      <c r="AI249" s="43"/>
      <c r="AJ249" s="43">
        <f>AH249</f>
        <v>0</v>
      </c>
      <c r="AK249" s="43"/>
      <c r="AL249" s="14">
        <f>AD249+AH249</f>
        <v>3238400</v>
      </c>
      <c r="AM249" s="77">
        <f>AE249+AI249</f>
        <v>0</v>
      </c>
      <c r="AN249" s="77">
        <f>AF249+AJ249</f>
        <v>3238400</v>
      </c>
      <c r="AO249" s="77">
        <f>AG249+AK249</f>
        <v>0</v>
      </c>
      <c r="AP249" s="14"/>
      <c r="AQ249" s="43"/>
      <c r="AR249" s="43">
        <f>AP249</f>
        <v>0</v>
      </c>
      <c r="AS249" s="43"/>
      <c r="AT249" s="14">
        <f>AL249+AP249</f>
        <v>3238400</v>
      </c>
      <c r="AU249" s="77">
        <f>AM249+AQ249</f>
        <v>0</v>
      </c>
      <c r="AV249" s="77">
        <f>AN249+AR249</f>
        <v>3238400</v>
      </c>
      <c r="AW249" s="77">
        <f>AO249+AS249</f>
        <v>0</v>
      </c>
      <c r="AX249" s="14">
        <v>3238400</v>
      </c>
      <c r="AY249" s="43"/>
      <c r="AZ249" s="43">
        <f>AX249</f>
        <v>3238400</v>
      </c>
      <c r="BA249" s="43"/>
      <c r="BB249" s="43"/>
      <c r="BC249" s="43"/>
      <c r="BD249" s="43">
        <f>BB249</f>
        <v>0</v>
      </c>
      <c r="BE249" s="43"/>
      <c r="BF249" s="14">
        <f t="shared" ref="BF249" si="1395">AX249+BB249</f>
        <v>3238400</v>
      </c>
      <c r="BG249" s="77">
        <f t="shared" ref="BG249" si="1396">AY249+BC249</f>
        <v>0</v>
      </c>
      <c r="BH249" s="77">
        <f t="shared" ref="BH249" si="1397">AZ249+BD249</f>
        <v>3238400</v>
      </c>
      <c r="BI249" s="77">
        <f t="shared" ref="BI249" si="1398">BA249+BE249</f>
        <v>0</v>
      </c>
      <c r="BJ249" s="43"/>
      <c r="BK249" s="43"/>
      <c r="BL249" s="43">
        <f>BJ249</f>
        <v>0</v>
      </c>
      <c r="BM249" s="43"/>
      <c r="BN249" s="14">
        <f t="shared" ref="BN249" si="1399">BF249+BJ249</f>
        <v>3238400</v>
      </c>
      <c r="BO249" s="77">
        <f t="shared" ref="BO249" si="1400">BG249+BK249</f>
        <v>0</v>
      </c>
      <c r="BP249" s="77">
        <f t="shared" ref="BP249" si="1401">BH249+BL249</f>
        <v>3238400</v>
      </c>
      <c r="BQ249" s="77">
        <f t="shared" ref="BQ249" si="1402">BI249+BM249</f>
        <v>0</v>
      </c>
      <c r="BR249" s="14">
        <v>3238400</v>
      </c>
      <c r="BS249" s="43"/>
      <c r="BT249" s="43">
        <f>BR249</f>
        <v>3238400</v>
      </c>
      <c r="BU249" s="43"/>
      <c r="BV249" s="43"/>
      <c r="BW249" s="43"/>
      <c r="BX249" s="43">
        <f>BV249</f>
        <v>0</v>
      </c>
      <c r="BY249" s="43"/>
      <c r="BZ249" s="14">
        <f t="shared" ref="BZ249" si="1403">BR249+BV249</f>
        <v>3238400</v>
      </c>
      <c r="CA249" s="77">
        <f t="shared" ref="CA249" si="1404">BS249+BW249</f>
        <v>0</v>
      </c>
      <c r="CB249" s="77">
        <f t="shared" ref="CB249" si="1405">BT249+BX249</f>
        <v>3238400</v>
      </c>
      <c r="CC249" s="77">
        <f t="shared" ref="CC249" si="1406">BU249+BY249</f>
        <v>0</v>
      </c>
      <c r="CD249" s="43"/>
      <c r="CE249" s="43"/>
      <c r="CF249" s="43">
        <f>CD249</f>
        <v>0</v>
      </c>
      <c r="CG249" s="43"/>
      <c r="CH249" s="14">
        <f t="shared" ref="CH249" si="1407">BZ249+CD249</f>
        <v>3238400</v>
      </c>
      <c r="CI249" s="77">
        <f t="shared" ref="CI249" si="1408">CA249+CE249</f>
        <v>0</v>
      </c>
      <c r="CJ249" s="77">
        <f t="shared" ref="CJ249" si="1409">CB249+CF249</f>
        <v>3238400</v>
      </c>
      <c r="CK249" s="77">
        <f t="shared" ref="CK249" si="1410">CC249+CG249</f>
        <v>0</v>
      </c>
    </row>
    <row r="250" spans="1:89" hidden="1" x14ac:dyDescent="0.25">
      <c r="A250" s="114" t="s">
        <v>98</v>
      </c>
      <c r="B250" s="116"/>
      <c r="C250" s="116"/>
      <c r="D250" s="116"/>
      <c r="E250" s="37">
        <v>851</v>
      </c>
      <c r="F250" s="2" t="s">
        <v>90</v>
      </c>
      <c r="G250" s="2" t="s">
        <v>13</v>
      </c>
      <c r="H250" s="3" t="s">
        <v>46</v>
      </c>
      <c r="I250" s="2"/>
      <c r="J250" s="14">
        <f t="shared" ref="J250:M250" si="1411">J261+J256+J251</f>
        <v>0</v>
      </c>
      <c r="K250" s="14">
        <f t="shared" si="1411"/>
        <v>0</v>
      </c>
      <c r="L250" s="14">
        <f t="shared" si="1411"/>
        <v>0</v>
      </c>
      <c r="M250" s="14">
        <f t="shared" si="1411"/>
        <v>0</v>
      </c>
      <c r="N250" s="14">
        <v>0</v>
      </c>
      <c r="O250" s="14">
        <v>0</v>
      </c>
      <c r="P250" s="15"/>
      <c r="Q250" s="15"/>
      <c r="R250" s="14" t="e">
        <f>#REF!-V250</f>
        <v>#REF!</v>
      </c>
      <c r="S250" s="36" t="e">
        <f>#REF!-W250</f>
        <v>#REF!</v>
      </c>
      <c r="T250" s="36" t="e">
        <f>#REF!-X250</f>
        <v>#REF!</v>
      </c>
      <c r="U250" s="36" t="e">
        <f>#REF!-Y250</f>
        <v>#REF!</v>
      </c>
      <c r="V250" s="15">
        <f t="shared" ref="V250" si="1412">V261+V251</f>
        <v>8170510.2800000003</v>
      </c>
      <c r="W250" s="40">
        <f t="shared" ref="W250:AG250" si="1413">W261+W251</f>
        <v>7044218.2000000002</v>
      </c>
      <c r="X250" s="40">
        <f t="shared" si="1413"/>
        <v>1126292.08</v>
      </c>
      <c r="Y250" s="40">
        <f t="shared" si="1413"/>
        <v>0</v>
      </c>
      <c r="Z250" s="15">
        <f t="shared" si="1413"/>
        <v>0</v>
      </c>
      <c r="AA250" s="15">
        <f t="shared" ref="AA250:AC250" si="1414">AA261+AA251</f>
        <v>0</v>
      </c>
      <c r="AB250" s="15">
        <f t="shared" si="1414"/>
        <v>0</v>
      </c>
      <c r="AC250" s="15">
        <f t="shared" si="1414"/>
        <v>0</v>
      </c>
      <c r="AD250" s="15">
        <f t="shared" si="1413"/>
        <v>8170510.2800000003</v>
      </c>
      <c r="AE250" s="15">
        <f t="shared" si="1413"/>
        <v>7044218.2000000002</v>
      </c>
      <c r="AF250" s="15">
        <f t="shared" si="1413"/>
        <v>1126292.08</v>
      </c>
      <c r="AG250" s="15">
        <f t="shared" si="1413"/>
        <v>0</v>
      </c>
      <c r="AH250" s="15">
        <f t="shared" ref="AH250:AO250" si="1415">AH261+AH251</f>
        <v>0</v>
      </c>
      <c r="AI250" s="15">
        <f t="shared" si="1415"/>
        <v>0</v>
      </c>
      <c r="AJ250" s="15">
        <f t="shared" si="1415"/>
        <v>0</v>
      </c>
      <c r="AK250" s="15">
        <f t="shared" si="1415"/>
        <v>0</v>
      </c>
      <c r="AL250" s="15">
        <f t="shared" si="1415"/>
        <v>8170510.2800000003</v>
      </c>
      <c r="AM250" s="15">
        <f t="shared" si="1415"/>
        <v>7044218.2000000002</v>
      </c>
      <c r="AN250" s="15">
        <f t="shared" si="1415"/>
        <v>1126292.08</v>
      </c>
      <c r="AO250" s="15">
        <f t="shared" si="1415"/>
        <v>0</v>
      </c>
      <c r="AP250" s="15">
        <f t="shared" ref="AP250:AW250" si="1416">AP261+AP251</f>
        <v>2392500</v>
      </c>
      <c r="AQ250" s="15">
        <f t="shared" si="1416"/>
        <v>2392500</v>
      </c>
      <c r="AR250" s="15">
        <f t="shared" si="1416"/>
        <v>0</v>
      </c>
      <c r="AS250" s="15">
        <f t="shared" si="1416"/>
        <v>0</v>
      </c>
      <c r="AT250" s="15">
        <f t="shared" si="1416"/>
        <v>10563010.280000001</v>
      </c>
      <c r="AU250" s="15">
        <f t="shared" si="1416"/>
        <v>9436718.1999999993</v>
      </c>
      <c r="AV250" s="15">
        <f t="shared" si="1416"/>
        <v>1126292.08</v>
      </c>
      <c r="AW250" s="15">
        <f t="shared" si="1416"/>
        <v>0</v>
      </c>
      <c r="AX250" s="15">
        <f t="shared" ref="AX250:BU250" si="1417">AX261+AX251</f>
        <v>12398998.280000001</v>
      </c>
      <c r="AY250" s="40">
        <f t="shared" si="1417"/>
        <v>11272706.199999999</v>
      </c>
      <c r="AZ250" s="40">
        <f t="shared" si="1417"/>
        <v>1126292.08</v>
      </c>
      <c r="BA250" s="40">
        <f t="shared" si="1417"/>
        <v>0</v>
      </c>
      <c r="BB250" s="15">
        <f t="shared" si="1417"/>
        <v>0</v>
      </c>
      <c r="BC250" s="15">
        <f t="shared" si="1417"/>
        <v>0</v>
      </c>
      <c r="BD250" s="15">
        <f t="shared" si="1417"/>
        <v>0</v>
      </c>
      <c r="BE250" s="15">
        <f t="shared" si="1417"/>
        <v>0</v>
      </c>
      <c r="BF250" s="15">
        <f t="shared" si="1417"/>
        <v>12398998.280000001</v>
      </c>
      <c r="BG250" s="15">
        <f t="shared" si="1417"/>
        <v>11272706.199999999</v>
      </c>
      <c r="BH250" s="15">
        <f t="shared" si="1417"/>
        <v>1126292.08</v>
      </c>
      <c r="BI250" s="15">
        <f t="shared" si="1417"/>
        <v>0</v>
      </c>
      <c r="BJ250" s="15">
        <f t="shared" ref="BJ250:BQ250" si="1418">BJ261+BJ251</f>
        <v>0</v>
      </c>
      <c r="BK250" s="15">
        <f t="shared" si="1418"/>
        <v>0</v>
      </c>
      <c r="BL250" s="15">
        <f t="shared" si="1418"/>
        <v>0</v>
      </c>
      <c r="BM250" s="15">
        <f t="shared" si="1418"/>
        <v>0</v>
      </c>
      <c r="BN250" s="15">
        <f t="shared" si="1418"/>
        <v>12398998.280000001</v>
      </c>
      <c r="BO250" s="15">
        <f t="shared" si="1418"/>
        <v>11272706.199999999</v>
      </c>
      <c r="BP250" s="15">
        <f t="shared" si="1418"/>
        <v>1126292.08</v>
      </c>
      <c r="BQ250" s="15">
        <f t="shared" si="1418"/>
        <v>0</v>
      </c>
      <c r="BR250" s="15">
        <f t="shared" si="1417"/>
        <v>12398998.280000001</v>
      </c>
      <c r="BS250" s="40">
        <f t="shared" si="1417"/>
        <v>11272706.199999999</v>
      </c>
      <c r="BT250" s="40">
        <f t="shared" si="1417"/>
        <v>1126292.08</v>
      </c>
      <c r="BU250" s="40">
        <f t="shared" si="1417"/>
        <v>0</v>
      </c>
      <c r="BV250" s="15">
        <f t="shared" ref="BV250:CC250" si="1419">BV261+BV251</f>
        <v>0</v>
      </c>
      <c r="BW250" s="15">
        <f t="shared" si="1419"/>
        <v>0</v>
      </c>
      <c r="BX250" s="15">
        <f t="shared" si="1419"/>
        <v>0</v>
      </c>
      <c r="BY250" s="15">
        <f t="shared" si="1419"/>
        <v>0</v>
      </c>
      <c r="BZ250" s="15">
        <f t="shared" si="1419"/>
        <v>12398998.280000001</v>
      </c>
      <c r="CA250" s="15">
        <f t="shared" si="1419"/>
        <v>11272706.199999999</v>
      </c>
      <c r="CB250" s="15">
        <f t="shared" si="1419"/>
        <v>1126292.08</v>
      </c>
      <c r="CC250" s="15">
        <f t="shared" si="1419"/>
        <v>0</v>
      </c>
      <c r="CD250" s="15">
        <f t="shared" ref="CD250:CK250" si="1420">CD261+CD251</f>
        <v>0</v>
      </c>
      <c r="CE250" s="15">
        <f t="shared" si="1420"/>
        <v>0</v>
      </c>
      <c r="CF250" s="15">
        <f t="shared" si="1420"/>
        <v>0</v>
      </c>
      <c r="CG250" s="15">
        <f t="shared" si="1420"/>
        <v>0</v>
      </c>
      <c r="CH250" s="15">
        <f t="shared" si="1420"/>
        <v>12398998.280000001</v>
      </c>
      <c r="CI250" s="15">
        <f t="shared" si="1420"/>
        <v>11272706.199999999</v>
      </c>
      <c r="CJ250" s="15">
        <f t="shared" si="1420"/>
        <v>1126292.08</v>
      </c>
      <c r="CK250" s="15">
        <f t="shared" si="1420"/>
        <v>0</v>
      </c>
    </row>
    <row r="251" spans="1:89" s="1" customFormat="1" ht="60" hidden="1" x14ac:dyDescent="0.25">
      <c r="A251" s="116" t="s">
        <v>167</v>
      </c>
      <c r="B251" s="116"/>
      <c r="C251" s="116"/>
      <c r="D251" s="116"/>
      <c r="E251" s="37">
        <v>851</v>
      </c>
      <c r="F251" s="3" t="s">
        <v>90</v>
      </c>
      <c r="G251" s="3" t="s">
        <v>13</v>
      </c>
      <c r="H251" s="3" t="s">
        <v>490</v>
      </c>
      <c r="I251" s="3"/>
      <c r="J251" s="14">
        <f t="shared" ref="J251:M251" si="1421">J252+J254</f>
        <v>0</v>
      </c>
      <c r="K251" s="14">
        <f t="shared" si="1421"/>
        <v>0</v>
      </c>
      <c r="L251" s="14">
        <f t="shared" si="1421"/>
        <v>0</v>
      </c>
      <c r="M251" s="14">
        <f t="shared" si="1421"/>
        <v>0</v>
      </c>
      <c r="N251" s="14">
        <v>0</v>
      </c>
      <c r="O251" s="14">
        <v>0</v>
      </c>
      <c r="P251" s="14"/>
      <c r="Q251" s="14"/>
      <c r="R251" s="14" t="e">
        <f>#REF!-V251</f>
        <v>#REF!</v>
      </c>
      <c r="S251" s="36" t="e">
        <f>#REF!-W251</f>
        <v>#REF!</v>
      </c>
      <c r="T251" s="36" t="e">
        <f>#REF!-X251</f>
        <v>#REF!</v>
      </c>
      <c r="U251" s="36" t="e">
        <f>#REF!-Y251</f>
        <v>#REF!</v>
      </c>
      <c r="V251" s="14">
        <f t="shared" ref="V251:BA251" si="1422">V254</f>
        <v>4228488</v>
      </c>
      <c r="W251" s="43">
        <f t="shared" si="1422"/>
        <v>4228488</v>
      </c>
      <c r="X251" s="43">
        <f t="shared" si="1422"/>
        <v>0</v>
      </c>
      <c r="Y251" s="43">
        <f t="shared" si="1422"/>
        <v>0</v>
      </c>
      <c r="Z251" s="14">
        <f t="shared" si="1422"/>
        <v>0</v>
      </c>
      <c r="AA251" s="14">
        <f t="shared" si="1422"/>
        <v>0</v>
      </c>
      <c r="AB251" s="14">
        <f t="shared" si="1422"/>
        <v>0</v>
      </c>
      <c r="AC251" s="14">
        <f t="shared" si="1422"/>
        <v>0</v>
      </c>
      <c r="AD251" s="14">
        <f t="shared" si="1422"/>
        <v>4228488</v>
      </c>
      <c r="AE251" s="14">
        <f t="shared" si="1422"/>
        <v>4228488</v>
      </c>
      <c r="AF251" s="14">
        <f t="shared" si="1422"/>
        <v>0</v>
      </c>
      <c r="AG251" s="14">
        <f t="shared" si="1422"/>
        <v>0</v>
      </c>
      <c r="AH251" s="14">
        <f t="shared" si="1422"/>
        <v>0</v>
      </c>
      <c r="AI251" s="14">
        <f t="shared" si="1422"/>
        <v>0</v>
      </c>
      <c r="AJ251" s="14">
        <f t="shared" si="1422"/>
        <v>0</v>
      </c>
      <c r="AK251" s="14">
        <f t="shared" si="1422"/>
        <v>0</v>
      </c>
      <c r="AL251" s="14">
        <f t="shared" si="1422"/>
        <v>4228488</v>
      </c>
      <c r="AM251" s="14">
        <f t="shared" si="1422"/>
        <v>4228488</v>
      </c>
      <c r="AN251" s="14">
        <f t="shared" si="1422"/>
        <v>0</v>
      </c>
      <c r="AO251" s="14">
        <f t="shared" si="1422"/>
        <v>0</v>
      </c>
      <c r="AP251" s="14">
        <f t="shared" si="1422"/>
        <v>2392500</v>
      </c>
      <c r="AQ251" s="14">
        <f t="shared" si="1422"/>
        <v>2392500</v>
      </c>
      <c r="AR251" s="14">
        <f t="shared" si="1422"/>
        <v>0</v>
      </c>
      <c r="AS251" s="14">
        <f t="shared" si="1422"/>
        <v>0</v>
      </c>
      <c r="AT251" s="14">
        <f t="shared" si="1422"/>
        <v>6620988</v>
      </c>
      <c r="AU251" s="14">
        <f t="shared" si="1422"/>
        <v>6620988</v>
      </c>
      <c r="AV251" s="14">
        <f t="shared" si="1422"/>
        <v>0</v>
      </c>
      <c r="AW251" s="14">
        <f t="shared" si="1422"/>
        <v>0</v>
      </c>
      <c r="AX251" s="14">
        <f t="shared" si="1422"/>
        <v>8456976</v>
      </c>
      <c r="AY251" s="43">
        <f t="shared" si="1422"/>
        <v>8456976</v>
      </c>
      <c r="AZ251" s="43">
        <f t="shared" si="1422"/>
        <v>0</v>
      </c>
      <c r="BA251" s="43">
        <f t="shared" si="1422"/>
        <v>0</v>
      </c>
      <c r="BB251" s="14">
        <f t="shared" ref="BB251:CK251" si="1423">BB254</f>
        <v>0</v>
      </c>
      <c r="BC251" s="14">
        <f t="shared" si="1423"/>
        <v>0</v>
      </c>
      <c r="BD251" s="14">
        <f t="shared" si="1423"/>
        <v>0</v>
      </c>
      <c r="BE251" s="14">
        <f t="shared" si="1423"/>
        <v>0</v>
      </c>
      <c r="BF251" s="14">
        <f t="shared" si="1423"/>
        <v>8456976</v>
      </c>
      <c r="BG251" s="14">
        <f t="shared" si="1423"/>
        <v>8456976</v>
      </c>
      <c r="BH251" s="14">
        <f t="shared" si="1423"/>
        <v>0</v>
      </c>
      <c r="BI251" s="14">
        <f t="shared" si="1423"/>
        <v>0</v>
      </c>
      <c r="BJ251" s="14">
        <f t="shared" si="1423"/>
        <v>0</v>
      </c>
      <c r="BK251" s="14">
        <f t="shared" si="1423"/>
        <v>0</v>
      </c>
      <c r="BL251" s="14">
        <f t="shared" si="1423"/>
        <v>0</v>
      </c>
      <c r="BM251" s="14">
        <f t="shared" si="1423"/>
        <v>0</v>
      </c>
      <c r="BN251" s="14">
        <f t="shared" si="1423"/>
        <v>8456976</v>
      </c>
      <c r="BO251" s="14">
        <f t="shared" si="1423"/>
        <v>8456976</v>
      </c>
      <c r="BP251" s="14">
        <f t="shared" si="1423"/>
        <v>0</v>
      </c>
      <c r="BQ251" s="14">
        <f t="shared" si="1423"/>
        <v>0</v>
      </c>
      <c r="BR251" s="14">
        <f t="shared" si="1423"/>
        <v>8456976</v>
      </c>
      <c r="BS251" s="43">
        <f t="shared" si="1423"/>
        <v>8456976</v>
      </c>
      <c r="BT251" s="43">
        <f t="shared" si="1423"/>
        <v>0</v>
      </c>
      <c r="BU251" s="43">
        <f t="shared" si="1423"/>
        <v>0</v>
      </c>
      <c r="BV251" s="14">
        <f t="shared" si="1423"/>
        <v>0</v>
      </c>
      <c r="BW251" s="14">
        <f t="shared" si="1423"/>
        <v>0</v>
      </c>
      <c r="BX251" s="14">
        <f t="shared" si="1423"/>
        <v>0</v>
      </c>
      <c r="BY251" s="14">
        <f t="shared" si="1423"/>
        <v>0</v>
      </c>
      <c r="BZ251" s="14">
        <f t="shared" si="1423"/>
        <v>8456976</v>
      </c>
      <c r="CA251" s="14">
        <f t="shared" si="1423"/>
        <v>8456976</v>
      </c>
      <c r="CB251" s="14">
        <f t="shared" si="1423"/>
        <v>0</v>
      </c>
      <c r="CC251" s="14">
        <f t="shared" si="1423"/>
        <v>0</v>
      </c>
      <c r="CD251" s="14">
        <f t="shared" si="1423"/>
        <v>0</v>
      </c>
      <c r="CE251" s="14">
        <f t="shared" si="1423"/>
        <v>0</v>
      </c>
      <c r="CF251" s="14">
        <f t="shared" si="1423"/>
        <v>0</v>
      </c>
      <c r="CG251" s="14">
        <f t="shared" si="1423"/>
        <v>0</v>
      </c>
      <c r="CH251" s="14">
        <f t="shared" si="1423"/>
        <v>8456976</v>
      </c>
      <c r="CI251" s="14">
        <f t="shared" si="1423"/>
        <v>8456976</v>
      </c>
      <c r="CJ251" s="14">
        <f t="shared" si="1423"/>
        <v>0</v>
      </c>
      <c r="CK251" s="14">
        <f t="shared" si="1423"/>
        <v>0</v>
      </c>
    </row>
    <row r="252" spans="1:89" s="1" customFormat="1" hidden="1" x14ac:dyDescent="0.25">
      <c r="A252" s="116" t="s">
        <v>93</v>
      </c>
      <c r="B252" s="116"/>
      <c r="C252" s="116"/>
      <c r="D252" s="116"/>
      <c r="E252" s="37">
        <v>851</v>
      </c>
      <c r="F252" s="3" t="s">
        <v>90</v>
      </c>
      <c r="G252" s="3" t="s">
        <v>13</v>
      </c>
      <c r="H252" s="3" t="s">
        <v>490</v>
      </c>
      <c r="I252" s="3" t="s">
        <v>94</v>
      </c>
      <c r="J252" s="14">
        <f t="shared" ref="J252:M252" si="1424">J253</f>
        <v>0</v>
      </c>
      <c r="K252" s="14">
        <f t="shared" si="1424"/>
        <v>0</v>
      </c>
      <c r="L252" s="14">
        <f t="shared" si="1424"/>
        <v>0</v>
      </c>
      <c r="M252" s="14">
        <f t="shared" si="1424"/>
        <v>0</v>
      </c>
      <c r="N252" s="14">
        <v>0</v>
      </c>
      <c r="O252" s="14">
        <v>0</v>
      </c>
      <c r="P252" s="14"/>
      <c r="Q252" s="14"/>
      <c r="R252" s="14" t="e">
        <f>#REF!-V252</f>
        <v>#REF!</v>
      </c>
      <c r="S252" s="36" t="e">
        <f>#REF!-W252</f>
        <v>#REF!</v>
      </c>
      <c r="T252" s="36" t="e">
        <f>#REF!-X252</f>
        <v>#REF!</v>
      </c>
      <c r="U252" s="36" t="e">
        <f>#REF!-Y252</f>
        <v>#REF!</v>
      </c>
      <c r="V252" s="14"/>
      <c r="W252" s="43"/>
      <c r="X252" s="43"/>
      <c r="Y252" s="43"/>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43"/>
      <c r="AZ252" s="43"/>
      <c r="BA252" s="43"/>
      <c r="BB252" s="14"/>
      <c r="BC252" s="14"/>
      <c r="BD252" s="14"/>
      <c r="BE252" s="14"/>
      <c r="BF252" s="14"/>
      <c r="BG252" s="14"/>
      <c r="BH252" s="14"/>
      <c r="BI252" s="14"/>
      <c r="BJ252" s="14"/>
      <c r="BK252" s="14"/>
      <c r="BL252" s="14"/>
      <c r="BM252" s="14"/>
      <c r="BN252" s="14"/>
      <c r="BO252" s="14"/>
      <c r="BP252" s="14"/>
      <c r="BQ252" s="14"/>
      <c r="BR252" s="14"/>
      <c r="BS252" s="43"/>
      <c r="BT252" s="43"/>
      <c r="BU252" s="43"/>
      <c r="BV252" s="14"/>
      <c r="BW252" s="14"/>
      <c r="BX252" s="14"/>
      <c r="BY252" s="14"/>
      <c r="BZ252" s="14"/>
      <c r="CA252" s="14"/>
      <c r="CB252" s="14"/>
      <c r="CC252" s="14"/>
      <c r="CD252" s="14"/>
      <c r="CE252" s="14"/>
      <c r="CF252" s="14"/>
      <c r="CG252" s="14"/>
      <c r="CH252" s="14"/>
      <c r="CI252" s="14"/>
      <c r="CJ252" s="14"/>
      <c r="CK252" s="14"/>
    </row>
    <row r="253" spans="1:89" s="1" customFormat="1" ht="30" hidden="1" x14ac:dyDescent="0.25">
      <c r="A253" s="116" t="s">
        <v>95</v>
      </c>
      <c r="B253" s="116"/>
      <c r="C253" s="116"/>
      <c r="D253" s="116"/>
      <c r="E253" s="37">
        <v>851</v>
      </c>
      <c r="F253" s="3" t="s">
        <v>90</v>
      </c>
      <c r="G253" s="3" t="s">
        <v>13</v>
      </c>
      <c r="H253" s="3" t="s">
        <v>490</v>
      </c>
      <c r="I253" s="3" t="s">
        <v>96</v>
      </c>
      <c r="J253" s="43"/>
      <c r="K253" s="43">
        <f>J253</f>
        <v>0</v>
      </c>
      <c r="L253" s="43"/>
      <c r="M253" s="43"/>
      <c r="N253" s="14">
        <v>0</v>
      </c>
      <c r="O253" s="14">
        <v>0</v>
      </c>
      <c r="P253" s="77"/>
      <c r="Q253" s="77"/>
      <c r="R253" s="14" t="e">
        <f>#REF!-V253</f>
        <v>#REF!</v>
      </c>
      <c r="S253" s="36" t="e">
        <f>#REF!-W253</f>
        <v>#REF!</v>
      </c>
      <c r="T253" s="36" t="e">
        <f>#REF!-X253</f>
        <v>#REF!</v>
      </c>
      <c r="U253" s="36" t="e">
        <f>#REF!-Y253</f>
        <v>#REF!</v>
      </c>
      <c r="V253" s="14"/>
      <c r="W253" s="43"/>
      <c r="X253" s="43"/>
      <c r="Y253" s="43"/>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43"/>
      <c r="AZ253" s="43"/>
      <c r="BA253" s="43"/>
      <c r="BB253" s="14"/>
      <c r="BC253" s="14"/>
      <c r="BD253" s="14"/>
      <c r="BE253" s="14"/>
      <c r="BF253" s="14"/>
      <c r="BG253" s="14"/>
      <c r="BH253" s="14"/>
      <c r="BI253" s="14"/>
      <c r="BJ253" s="14"/>
      <c r="BK253" s="14"/>
      <c r="BL253" s="14"/>
      <c r="BM253" s="14"/>
      <c r="BN253" s="14"/>
      <c r="BO253" s="14"/>
      <c r="BP253" s="14"/>
      <c r="BQ253" s="14"/>
      <c r="BR253" s="14"/>
      <c r="BS253" s="43"/>
      <c r="BT253" s="43"/>
      <c r="BU253" s="43"/>
      <c r="BV253" s="14"/>
      <c r="BW253" s="14"/>
      <c r="BX253" s="14"/>
      <c r="BY253" s="14"/>
      <c r="BZ253" s="14"/>
      <c r="CA253" s="14"/>
      <c r="CB253" s="14"/>
      <c r="CC253" s="14"/>
      <c r="CD253" s="14"/>
      <c r="CE253" s="14"/>
      <c r="CF253" s="14"/>
      <c r="CG253" s="14"/>
      <c r="CH253" s="14"/>
      <c r="CI253" s="14"/>
      <c r="CJ253" s="14"/>
      <c r="CK253" s="14"/>
    </row>
    <row r="254" spans="1:89" s="1" customFormat="1" ht="30" hidden="1" x14ac:dyDescent="0.25">
      <c r="A254" s="116" t="s">
        <v>69</v>
      </c>
      <c r="B254" s="116"/>
      <c r="C254" s="116"/>
      <c r="D254" s="116"/>
      <c r="E254" s="37">
        <v>851</v>
      </c>
      <c r="F254" s="3" t="s">
        <v>90</v>
      </c>
      <c r="G254" s="3" t="s">
        <v>13</v>
      </c>
      <c r="H254" s="3" t="s">
        <v>490</v>
      </c>
      <c r="I254" s="3" t="s">
        <v>70</v>
      </c>
      <c r="J254" s="14">
        <f t="shared" ref="J254:M254" si="1425">J255</f>
        <v>0</v>
      </c>
      <c r="K254" s="14">
        <f t="shared" si="1425"/>
        <v>0</v>
      </c>
      <c r="L254" s="14">
        <f t="shared" si="1425"/>
        <v>0</v>
      </c>
      <c r="M254" s="14">
        <f t="shared" si="1425"/>
        <v>0</v>
      </c>
      <c r="N254" s="14">
        <v>0</v>
      </c>
      <c r="O254" s="14">
        <v>0</v>
      </c>
      <c r="P254" s="14"/>
      <c r="Q254" s="14"/>
      <c r="R254" s="14" t="e">
        <f>#REF!-V254</f>
        <v>#REF!</v>
      </c>
      <c r="S254" s="36" t="e">
        <f>#REF!-W254</f>
        <v>#REF!</v>
      </c>
      <c r="T254" s="36" t="e">
        <f>#REF!-X254</f>
        <v>#REF!</v>
      </c>
      <c r="U254" s="36" t="e">
        <f>#REF!-Y254</f>
        <v>#REF!</v>
      </c>
      <c r="V254" s="14">
        <f t="shared" ref="V254:BU254" si="1426">V255</f>
        <v>4228488</v>
      </c>
      <c r="W254" s="43">
        <f t="shared" si="1426"/>
        <v>4228488</v>
      </c>
      <c r="X254" s="43">
        <f t="shared" si="1426"/>
        <v>0</v>
      </c>
      <c r="Y254" s="43">
        <f t="shared" si="1426"/>
        <v>0</v>
      </c>
      <c r="Z254" s="14">
        <f t="shared" si="1426"/>
        <v>0</v>
      </c>
      <c r="AA254" s="14">
        <f t="shared" si="1426"/>
        <v>0</v>
      </c>
      <c r="AB254" s="14">
        <f t="shared" si="1426"/>
        <v>0</v>
      </c>
      <c r="AC254" s="14">
        <f t="shared" si="1426"/>
        <v>0</v>
      </c>
      <c r="AD254" s="14">
        <f t="shared" si="1426"/>
        <v>4228488</v>
      </c>
      <c r="AE254" s="14">
        <f t="shared" si="1426"/>
        <v>4228488</v>
      </c>
      <c r="AF254" s="14">
        <f t="shared" si="1426"/>
        <v>0</v>
      </c>
      <c r="AG254" s="14">
        <f t="shared" si="1426"/>
        <v>0</v>
      </c>
      <c r="AH254" s="14">
        <f t="shared" si="1426"/>
        <v>0</v>
      </c>
      <c r="AI254" s="14">
        <f t="shared" si="1426"/>
        <v>0</v>
      </c>
      <c r="AJ254" s="14">
        <f t="shared" si="1426"/>
        <v>0</v>
      </c>
      <c r="AK254" s="14">
        <f t="shared" si="1426"/>
        <v>0</v>
      </c>
      <c r="AL254" s="14">
        <f t="shared" si="1426"/>
        <v>4228488</v>
      </c>
      <c r="AM254" s="14">
        <f t="shared" si="1426"/>
        <v>4228488</v>
      </c>
      <c r="AN254" s="14">
        <f t="shared" si="1426"/>
        <v>0</v>
      </c>
      <c r="AO254" s="14">
        <f t="shared" si="1426"/>
        <v>0</v>
      </c>
      <c r="AP254" s="14">
        <f t="shared" si="1426"/>
        <v>2392500</v>
      </c>
      <c r="AQ254" s="14">
        <f t="shared" si="1426"/>
        <v>2392500</v>
      </c>
      <c r="AR254" s="14">
        <f t="shared" si="1426"/>
        <v>0</v>
      </c>
      <c r="AS254" s="14">
        <f t="shared" si="1426"/>
        <v>0</v>
      </c>
      <c r="AT254" s="14">
        <f t="shared" si="1426"/>
        <v>6620988</v>
      </c>
      <c r="AU254" s="14">
        <f t="shared" si="1426"/>
        <v>6620988</v>
      </c>
      <c r="AV254" s="14">
        <f t="shared" si="1426"/>
        <v>0</v>
      </c>
      <c r="AW254" s="14">
        <f t="shared" si="1426"/>
        <v>0</v>
      </c>
      <c r="AX254" s="14">
        <f t="shared" si="1426"/>
        <v>8456976</v>
      </c>
      <c r="AY254" s="43">
        <f t="shared" si="1426"/>
        <v>8456976</v>
      </c>
      <c r="AZ254" s="43">
        <f t="shared" si="1426"/>
        <v>0</v>
      </c>
      <c r="BA254" s="43">
        <f t="shared" si="1426"/>
        <v>0</v>
      </c>
      <c r="BB254" s="14">
        <f t="shared" si="1426"/>
        <v>0</v>
      </c>
      <c r="BC254" s="14">
        <f t="shared" si="1426"/>
        <v>0</v>
      </c>
      <c r="BD254" s="14">
        <f t="shared" si="1426"/>
        <v>0</v>
      </c>
      <c r="BE254" s="14">
        <f t="shared" si="1426"/>
        <v>0</v>
      </c>
      <c r="BF254" s="14">
        <f t="shared" si="1426"/>
        <v>8456976</v>
      </c>
      <c r="BG254" s="14">
        <f t="shared" si="1426"/>
        <v>8456976</v>
      </c>
      <c r="BH254" s="14">
        <f t="shared" si="1426"/>
        <v>0</v>
      </c>
      <c r="BI254" s="14">
        <f t="shared" si="1426"/>
        <v>0</v>
      </c>
      <c r="BJ254" s="14">
        <f t="shared" si="1426"/>
        <v>0</v>
      </c>
      <c r="BK254" s="14">
        <f t="shared" si="1426"/>
        <v>0</v>
      </c>
      <c r="BL254" s="14">
        <f t="shared" si="1426"/>
        <v>0</v>
      </c>
      <c r="BM254" s="14">
        <f t="shared" si="1426"/>
        <v>0</v>
      </c>
      <c r="BN254" s="14">
        <f t="shared" si="1426"/>
        <v>8456976</v>
      </c>
      <c r="BO254" s="14">
        <f t="shared" si="1426"/>
        <v>8456976</v>
      </c>
      <c r="BP254" s="14">
        <f t="shared" si="1426"/>
        <v>0</v>
      </c>
      <c r="BQ254" s="14">
        <f t="shared" si="1426"/>
        <v>0</v>
      </c>
      <c r="BR254" s="14">
        <f t="shared" si="1426"/>
        <v>8456976</v>
      </c>
      <c r="BS254" s="43">
        <f t="shared" si="1426"/>
        <v>8456976</v>
      </c>
      <c r="BT254" s="43">
        <f t="shared" si="1426"/>
        <v>0</v>
      </c>
      <c r="BU254" s="43">
        <f t="shared" si="1426"/>
        <v>0</v>
      </c>
      <c r="BV254" s="14">
        <f t="shared" ref="BV254:CK254" si="1427">BV255</f>
        <v>0</v>
      </c>
      <c r="BW254" s="14">
        <f t="shared" si="1427"/>
        <v>0</v>
      </c>
      <c r="BX254" s="14">
        <f t="shared" si="1427"/>
        <v>0</v>
      </c>
      <c r="BY254" s="14">
        <f t="shared" si="1427"/>
        <v>0</v>
      </c>
      <c r="BZ254" s="14">
        <f t="shared" si="1427"/>
        <v>8456976</v>
      </c>
      <c r="CA254" s="14">
        <f t="shared" si="1427"/>
        <v>8456976</v>
      </c>
      <c r="CB254" s="14">
        <f t="shared" si="1427"/>
        <v>0</v>
      </c>
      <c r="CC254" s="14">
        <f t="shared" si="1427"/>
        <v>0</v>
      </c>
      <c r="CD254" s="14">
        <f t="shared" si="1427"/>
        <v>0</v>
      </c>
      <c r="CE254" s="14">
        <f t="shared" si="1427"/>
        <v>0</v>
      </c>
      <c r="CF254" s="14">
        <f t="shared" si="1427"/>
        <v>0</v>
      </c>
      <c r="CG254" s="14">
        <f t="shared" si="1427"/>
        <v>0</v>
      </c>
      <c r="CH254" s="14">
        <f t="shared" si="1427"/>
        <v>8456976</v>
      </c>
      <c r="CI254" s="14">
        <f t="shared" si="1427"/>
        <v>8456976</v>
      </c>
      <c r="CJ254" s="14">
        <f t="shared" si="1427"/>
        <v>0</v>
      </c>
      <c r="CK254" s="14">
        <f t="shared" si="1427"/>
        <v>0</v>
      </c>
    </row>
    <row r="255" spans="1:89" s="1" customFormat="1" hidden="1" x14ac:dyDescent="0.25">
      <c r="A255" s="116" t="s">
        <v>71</v>
      </c>
      <c r="B255" s="116"/>
      <c r="C255" s="116"/>
      <c r="D255" s="116"/>
      <c r="E255" s="37">
        <v>851</v>
      </c>
      <c r="F255" s="3" t="s">
        <v>90</v>
      </c>
      <c r="G255" s="3" t="s">
        <v>13</v>
      </c>
      <c r="H255" s="3" t="s">
        <v>490</v>
      </c>
      <c r="I255" s="3" t="s">
        <v>72</v>
      </c>
      <c r="J255" s="43"/>
      <c r="K255" s="43">
        <f>J255</f>
        <v>0</v>
      </c>
      <c r="L255" s="43"/>
      <c r="M255" s="43"/>
      <c r="N255" s="14">
        <v>0</v>
      </c>
      <c r="O255" s="14">
        <v>0</v>
      </c>
      <c r="P255" s="77"/>
      <c r="Q255" s="77"/>
      <c r="R255" s="14" t="e">
        <f>#REF!-V255</f>
        <v>#REF!</v>
      </c>
      <c r="S255" s="36" t="e">
        <f>#REF!-W255</f>
        <v>#REF!</v>
      </c>
      <c r="T255" s="36" t="e">
        <f>#REF!-X255</f>
        <v>#REF!</v>
      </c>
      <c r="U255" s="36" t="e">
        <f>#REF!-Y255</f>
        <v>#REF!</v>
      </c>
      <c r="V255" s="14">
        <v>4228488</v>
      </c>
      <c r="W255" s="43">
        <f>V255</f>
        <v>4228488</v>
      </c>
      <c r="X255" s="43"/>
      <c r="Y255" s="43"/>
      <c r="Z255" s="14"/>
      <c r="AA255" s="43">
        <f>Z255</f>
        <v>0</v>
      </c>
      <c r="AB255" s="43"/>
      <c r="AC255" s="43"/>
      <c r="AD255" s="14">
        <f>V255+Z255</f>
        <v>4228488</v>
      </c>
      <c r="AE255" s="77">
        <f>W255+AA255</f>
        <v>4228488</v>
      </c>
      <c r="AF255" s="77">
        <f>X255+AB255</f>
        <v>0</v>
      </c>
      <c r="AG255" s="77">
        <f>Y255+AC255</f>
        <v>0</v>
      </c>
      <c r="AH255" s="14"/>
      <c r="AI255" s="43">
        <f>AH255</f>
        <v>0</v>
      </c>
      <c r="AJ255" s="43"/>
      <c r="AK255" s="43"/>
      <c r="AL255" s="14">
        <f>AD255+AH255</f>
        <v>4228488</v>
      </c>
      <c r="AM255" s="77">
        <f>AE255+AI255</f>
        <v>4228488</v>
      </c>
      <c r="AN255" s="77">
        <f>AF255+AJ255</f>
        <v>0</v>
      </c>
      <c r="AO255" s="77">
        <f>AG255+AK255</f>
        <v>0</v>
      </c>
      <c r="AP255" s="14">
        <v>2392500</v>
      </c>
      <c r="AQ255" s="43">
        <f>AP255</f>
        <v>2392500</v>
      </c>
      <c r="AR255" s="43"/>
      <c r="AS255" s="43"/>
      <c r="AT255" s="14">
        <f>AL255+AP255</f>
        <v>6620988</v>
      </c>
      <c r="AU255" s="77">
        <f>AM255+AQ255</f>
        <v>6620988</v>
      </c>
      <c r="AV255" s="77">
        <f>AN255+AR255</f>
        <v>0</v>
      </c>
      <c r="AW255" s="77">
        <f>AO255+AS255</f>
        <v>0</v>
      </c>
      <c r="AX255" s="14">
        <v>8456976</v>
      </c>
      <c r="AY255" s="43">
        <f>AX255</f>
        <v>8456976</v>
      </c>
      <c r="AZ255" s="43"/>
      <c r="BA255" s="43"/>
      <c r="BB255" s="43"/>
      <c r="BC255" s="43">
        <f>BB255</f>
        <v>0</v>
      </c>
      <c r="BD255" s="43"/>
      <c r="BE255" s="43"/>
      <c r="BF255" s="14">
        <f t="shared" ref="BF255" si="1428">AX255+BB255</f>
        <v>8456976</v>
      </c>
      <c r="BG255" s="77">
        <f t="shared" ref="BG255" si="1429">AY255+BC255</f>
        <v>8456976</v>
      </c>
      <c r="BH255" s="77">
        <f t="shared" ref="BH255" si="1430">AZ255+BD255</f>
        <v>0</v>
      </c>
      <c r="BI255" s="77">
        <f t="shared" ref="BI255" si="1431">BA255+BE255</f>
        <v>0</v>
      </c>
      <c r="BJ255" s="43"/>
      <c r="BK255" s="43">
        <f>BJ255</f>
        <v>0</v>
      </c>
      <c r="BL255" s="43"/>
      <c r="BM255" s="43"/>
      <c r="BN255" s="14">
        <f t="shared" ref="BN255" si="1432">BF255+BJ255</f>
        <v>8456976</v>
      </c>
      <c r="BO255" s="77">
        <f t="shared" ref="BO255" si="1433">BG255+BK255</f>
        <v>8456976</v>
      </c>
      <c r="BP255" s="77">
        <f t="shared" ref="BP255" si="1434">BH255+BL255</f>
        <v>0</v>
      </c>
      <c r="BQ255" s="77">
        <f t="shared" ref="BQ255" si="1435">BI255+BM255</f>
        <v>0</v>
      </c>
      <c r="BR255" s="14">
        <v>8456976</v>
      </c>
      <c r="BS255" s="43">
        <f>BR255</f>
        <v>8456976</v>
      </c>
      <c r="BT255" s="43"/>
      <c r="BU255" s="43"/>
      <c r="BV255" s="43"/>
      <c r="BW255" s="43">
        <f>BV255</f>
        <v>0</v>
      </c>
      <c r="BX255" s="43"/>
      <c r="BY255" s="43"/>
      <c r="BZ255" s="14">
        <f t="shared" ref="BZ255" si="1436">BR255+BV255</f>
        <v>8456976</v>
      </c>
      <c r="CA255" s="77">
        <f t="shared" ref="CA255" si="1437">BS255+BW255</f>
        <v>8456976</v>
      </c>
      <c r="CB255" s="77">
        <f t="shared" ref="CB255" si="1438">BT255+BX255</f>
        <v>0</v>
      </c>
      <c r="CC255" s="77">
        <f t="shared" ref="CC255" si="1439">BU255+BY255</f>
        <v>0</v>
      </c>
      <c r="CD255" s="43"/>
      <c r="CE255" s="43">
        <f>CD255</f>
        <v>0</v>
      </c>
      <c r="CF255" s="43"/>
      <c r="CG255" s="43"/>
      <c r="CH255" s="14">
        <f t="shared" ref="CH255" si="1440">BZ255+CD255</f>
        <v>8456976</v>
      </c>
      <c r="CI255" s="77">
        <f t="shared" ref="CI255" si="1441">CA255+CE255</f>
        <v>8456976</v>
      </c>
      <c r="CJ255" s="77">
        <f t="shared" ref="CJ255" si="1442">CB255+CF255</f>
        <v>0</v>
      </c>
      <c r="CK255" s="77">
        <f t="shared" ref="CK255" si="1443">CC255+CG255</f>
        <v>0</v>
      </c>
    </row>
    <row r="256" spans="1:89" s="1" customFormat="1" ht="60" hidden="1" x14ac:dyDescent="0.25">
      <c r="A256" s="116" t="s">
        <v>167</v>
      </c>
      <c r="B256" s="116"/>
      <c r="C256" s="116"/>
      <c r="D256" s="116"/>
      <c r="E256" s="37">
        <v>851</v>
      </c>
      <c r="F256" s="3" t="s">
        <v>90</v>
      </c>
      <c r="G256" s="3" t="s">
        <v>13</v>
      </c>
      <c r="H256" s="3" t="s">
        <v>522</v>
      </c>
      <c r="I256" s="3"/>
      <c r="J256" s="14">
        <f t="shared" ref="J256:M256" si="1444">J257+J259</f>
        <v>0</v>
      </c>
      <c r="K256" s="14">
        <f t="shared" si="1444"/>
        <v>0</v>
      </c>
      <c r="L256" s="14">
        <f t="shared" si="1444"/>
        <v>0</v>
      </c>
      <c r="M256" s="14">
        <f t="shared" si="1444"/>
        <v>0</v>
      </c>
      <c r="N256" s="14">
        <v>0</v>
      </c>
      <c r="O256" s="14">
        <v>0</v>
      </c>
      <c r="P256" s="14"/>
      <c r="Q256" s="14"/>
      <c r="R256" s="14" t="e">
        <f>#REF!-V256</f>
        <v>#REF!</v>
      </c>
      <c r="S256" s="36" t="e">
        <f>#REF!-W256</f>
        <v>#REF!</v>
      </c>
      <c r="T256" s="36" t="e">
        <f>#REF!-X256</f>
        <v>#REF!</v>
      </c>
      <c r="U256" s="36" t="e">
        <f>#REF!-Y256</f>
        <v>#REF!</v>
      </c>
      <c r="V256" s="14">
        <f t="shared" ref="V256:CG256" si="1445">V259</f>
        <v>4228488</v>
      </c>
      <c r="W256" s="43">
        <f t="shared" si="1445"/>
        <v>4228488</v>
      </c>
      <c r="X256" s="43">
        <f t="shared" si="1445"/>
        <v>0</v>
      </c>
      <c r="Y256" s="43">
        <f t="shared" si="1445"/>
        <v>0</v>
      </c>
      <c r="Z256" s="14">
        <f t="shared" si="1445"/>
        <v>0</v>
      </c>
      <c r="AA256" s="14">
        <f t="shared" si="1445"/>
        <v>0</v>
      </c>
      <c r="AB256" s="14">
        <f t="shared" si="1445"/>
        <v>0</v>
      </c>
      <c r="AC256" s="14">
        <f t="shared" si="1445"/>
        <v>0</v>
      </c>
      <c r="AD256" s="14">
        <f t="shared" si="1445"/>
        <v>4228488</v>
      </c>
      <c r="AE256" s="14">
        <f t="shared" si="1445"/>
        <v>4228488</v>
      </c>
      <c r="AF256" s="14">
        <f t="shared" si="1445"/>
        <v>0</v>
      </c>
      <c r="AG256" s="14">
        <f t="shared" si="1445"/>
        <v>0</v>
      </c>
      <c r="AH256" s="14">
        <f t="shared" si="1445"/>
        <v>0</v>
      </c>
      <c r="AI256" s="14">
        <f t="shared" si="1445"/>
        <v>0</v>
      </c>
      <c r="AJ256" s="14">
        <f t="shared" si="1445"/>
        <v>0</v>
      </c>
      <c r="AK256" s="14">
        <f t="shared" si="1445"/>
        <v>0</v>
      </c>
      <c r="AL256" s="14">
        <f t="shared" si="1445"/>
        <v>4228488</v>
      </c>
      <c r="AM256" s="14">
        <f t="shared" si="1445"/>
        <v>4228488</v>
      </c>
      <c r="AN256" s="14">
        <f t="shared" si="1445"/>
        <v>0</v>
      </c>
      <c r="AO256" s="14">
        <f t="shared" si="1445"/>
        <v>0</v>
      </c>
      <c r="AP256" s="14">
        <f t="shared" si="1445"/>
        <v>2392500</v>
      </c>
      <c r="AQ256" s="14">
        <f t="shared" si="1445"/>
        <v>2392500</v>
      </c>
      <c r="AR256" s="14">
        <f t="shared" si="1445"/>
        <v>0</v>
      </c>
      <c r="AS256" s="14">
        <f t="shared" si="1445"/>
        <v>0</v>
      </c>
      <c r="AT256" s="14">
        <f t="shared" si="1445"/>
        <v>6620988</v>
      </c>
      <c r="AU256" s="14">
        <f t="shared" si="1445"/>
        <v>6620988</v>
      </c>
      <c r="AV256" s="14">
        <f t="shared" si="1445"/>
        <v>0</v>
      </c>
      <c r="AW256" s="14">
        <f t="shared" si="1445"/>
        <v>0</v>
      </c>
      <c r="AX256" s="14">
        <f t="shared" si="1445"/>
        <v>8456976</v>
      </c>
      <c r="AY256" s="43">
        <f t="shared" si="1445"/>
        <v>8456976</v>
      </c>
      <c r="AZ256" s="43">
        <f t="shared" si="1445"/>
        <v>0</v>
      </c>
      <c r="BA256" s="43">
        <f t="shared" si="1445"/>
        <v>0</v>
      </c>
      <c r="BB256" s="14">
        <f t="shared" si="1445"/>
        <v>0</v>
      </c>
      <c r="BC256" s="14">
        <f t="shared" si="1445"/>
        <v>0</v>
      </c>
      <c r="BD256" s="14">
        <f t="shared" si="1445"/>
        <v>0</v>
      </c>
      <c r="BE256" s="14">
        <f t="shared" si="1445"/>
        <v>0</v>
      </c>
      <c r="BF256" s="14">
        <f t="shared" si="1445"/>
        <v>8456976</v>
      </c>
      <c r="BG256" s="14">
        <f t="shared" si="1445"/>
        <v>8456976</v>
      </c>
      <c r="BH256" s="14">
        <f t="shared" si="1445"/>
        <v>0</v>
      </c>
      <c r="BI256" s="14">
        <f t="shared" si="1445"/>
        <v>0</v>
      </c>
      <c r="BJ256" s="14">
        <f t="shared" si="1445"/>
        <v>0</v>
      </c>
      <c r="BK256" s="14">
        <f t="shared" si="1445"/>
        <v>0</v>
      </c>
      <c r="BL256" s="14">
        <f t="shared" si="1445"/>
        <v>0</v>
      </c>
      <c r="BM256" s="14">
        <f t="shared" si="1445"/>
        <v>0</v>
      </c>
      <c r="BN256" s="14">
        <f t="shared" si="1445"/>
        <v>8456976</v>
      </c>
      <c r="BO256" s="14">
        <f t="shared" si="1445"/>
        <v>8456976</v>
      </c>
      <c r="BP256" s="14">
        <f t="shared" si="1445"/>
        <v>0</v>
      </c>
      <c r="BQ256" s="14">
        <f t="shared" si="1445"/>
        <v>0</v>
      </c>
      <c r="BR256" s="14">
        <f t="shared" si="1445"/>
        <v>8456976</v>
      </c>
      <c r="BS256" s="43">
        <f t="shared" si="1445"/>
        <v>8456976</v>
      </c>
      <c r="BT256" s="43">
        <f t="shared" si="1445"/>
        <v>0</v>
      </c>
      <c r="BU256" s="43">
        <f t="shared" si="1445"/>
        <v>0</v>
      </c>
      <c r="BV256" s="14">
        <f t="shared" si="1445"/>
        <v>0</v>
      </c>
      <c r="BW256" s="14">
        <f t="shared" si="1445"/>
        <v>0</v>
      </c>
      <c r="BX256" s="14">
        <f t="shared" si="1445"/>
        <v>0</v>
      </c>
      <c r="BY256" s="14">
        <f t="shared" si="1445"/>
        <v>0</v>
      </c>
      <c r="BZ256" s="14">
        <f t="shared" si="1445"/>
        <v>8456976</v>
      </c>
      <c r="CA256" s="14">
        <f t="shared" si="1445"/>
        <v>8456976</v>
      </c>
      <c r="CB256" s="14">
        <f t="shared" si="1445"/>
        <v>0</v>
      </c>
      <c r="CC256" s="14">
        <f t="shared" si="1445"/>
        <v>0</v>
      </c>
      <c r="CD256" s="14">
        <f t="shared" si="1445"/>
        <v>0</v>
      </c>
      <c r="CE256" s="14">
        <f t="shared" si="1445"/>
        <v>0</v>
      </c>
      <c r="CF256" s="14">
        <f t="shared" si="1445"/>
        <v>0</v>
      </c>
      <c r="CG256" s="14">
        <f t="shared" si="1445"/>
        <v>0</v>
      </c>
      <c r="CH256" s="14">
        <f t="shared" ref="CH256:CK256" si="1446">CH259</f>
        <v>8456976</v>
      </c>
      <c r="CI256" s="14">
        <f t="shared" si="1446"/>
        <v>8456976</v>
      </c>
      <c r="CJ256" s="14">
        <f t="shared" si="1446"/>
        <v>0</v>
      </c>
      <c r="CK256" s="14">
        <f t="shared" si="1446"/>
        <v>0</v>
      </c>
    </row>
    <row r="257" spans="1:89" s="1" customFormat="1" hidden="1" x14ac:dyDescent="0.25">
      <c r="A257" s="116" t="s">
        <v>93</v>
      </c>
      <c r="B257" s="116"/>
      <c r="C257" s="116"/>
      <c r="D257" s="116"/>
      <c r="E257" s="37">
        <v>851</v>
      </c>
      <c r="F257" s="3" t="s">
        <v>90</v>
      </c>
      <c r="G257" s="3" t="s">
        <v>13</v>
      </c>
      <c r="H257" s="3" t="s">
        <v>522</v>
      </c>
      <c r="I257" s="3" t="s">
        <v>94</v>
      </c>
      <c r="J257" s="14">
        <f t="shared" ref="J257:M257" si="1447">J258</f>
        <v>0</v>
      </c>
      <c r="K257" s="14">
        <f t="shared" si="1447"/>
        <v>0</v>
      </c>
      <c r="L257" s="14">
        <f t="shared" si="1447"/>
        <v>0</v>
      </c>
      <c r="M257" s="14">
        <f t="shared" si="1447"/>
        <v>0</v>
      </c>
      <c r="N257" s="14">
        <v>0</v>
      </c>
      <c r="O257" s="14">
        <v>0</v>
      </c>
      <c r="P257" s="14"/>
      <c r="Q257" s="14"/>
      <c r="R257" s="14" t="e">
        <f>#REF!-V257</f>
        <v>#REF!</v>
      </c>
      <c r="S257" s="36" t="e">
        <f>#REF!-W257</f>
        <v>#REF!</v>
      </c>
      <c r="T257" s="36" t="e">
        <f>#REF!-X257</f>
        <v>#REF!</v>
      </c>
      <c r="U257" s="36" t="e">
        <f>#REF!-Y257</f>
        <v>#REF!</v>
      </c>
      <c r="V257" s="14"/>
      <c r="W257" s="43"/>
      <c r="X257" s="43"/>
      <c r="Y257" s="43"/>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43"/>
      <c r="AZ257" s="43"/>
      <c r="BA257" s="43"/>
      <c r="BB257" s="14"/>
      <c r="BC257" s="14"/>
      <c r="BD257" s="14"/>
      <c r="BE257" s="14"/>
      <c r="BF257" s="14"/>
      <c r="BG257" s="14"/>
      <c r="BH257" s="14"/>
      <c r="BI257" s="14"/>
      <c r="BJ257" s="14"/>
      <c r="BK257" s="14"/>
      <c r="BL257" s="14"/>
      <c r="BM257" s="14"/>
      <c r="BN257" s="14"/>
      <c r="BO257" s="14"/>
      <c r="BP257" s="14"/>
      <c r="BQ257" s="14"/>
      <c r="BR257" s="14"/>
      <c r="BS257" s="43"/>
      <c r="BT257" s="43"/>
      <c r="BU257" s="43"/>
      <c r="BV257" s="14"/>
      <c r="BW257" s="14"/>
      <c r="BX257" s="14"/>
      <c r="BY257" s="14"/>
      <c r="BZ257" s="14"/>
      <c r="CA257" s="14"/>
      <c r="CB257" s="14"/>
      <c r="CC257" s="14"/>
      <c r="CD257" s="14"/>
      <c r="CE257" s="14"/>
      <c r="CF257" s="14"/>
      <c r="CG257" s="14"/>
      <c r="CH257" s="14"/>
      <c r="CI257" s="14"/>
      <c r="CJ257" s="14"/>
      <c r="CK257" s="14"/>
    </row>
    <row r="258" spans="1:89" s="1" customFormat="1" ht="30" hidden="1" x14ac:dyDescent="0.25">
      <c r="A258" s="116" t="s">
        <v>95</v>
      </c>
      <c r="B258" s="116"/>
      <c r="C258" s="116"/>
      <c r="D258" s="116"/>
      <c r="E258" s="37">
        <v>851</v>
      </c>
      <c r="F258" s="3" t="s">
        <v>90</v>
      </c>
      <c r="G258" s="3" t="s">
        <v>13</v>
      </c>
      <c r="H258" s="3" t="s">
        <v>522</v>
      </c>
      <c r="I258" s="3" t="s">
        <v>96</v>
      </c>
      <c r="J258" s="43"/>
      <c r="K258" s="43">
        <f>J258</f>
        <v>0</v>
      </c>
      <c r="L258" s="43"/>
      <c r="M258" s="43"/>
      <c r="N258" s="14">
        <v>0</v>
      </c>
      <c r="O258" s="14">
        <v>0</v>
      </c>
      <c r="P258" s="77"/>
      <c r="Q258" s="77"/>
      <c r="R258" s="14" t="e">
        <f>#REF!-V258</f>
        <v>#REF!</v>
      </c>
      <c r="S258" s="36" t="e">
        <f>#REF!-W258</f>
        <v>#REF!</v>
      </c>
      <c r="T258" s="36" t="e">
        <f>#REF!-X258</f>
        <v>#REF!</v>
      </c>
      <c r="U258" s="36" t="e">
        <f>#REF!-Y258</f>
        <v>#REF!</v>
      </c>
      <c r="V258" s="14"/>
      <c r="W258" s="43"/>
      <c r="X258" s="43"/>
      <c r="Y258" s="43"/>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43"/>
      <c r="AZ258" s="43"/>
      <c r="BA258" s="43"/>
      <c r="BB258" s="14"/>
      <c r="BC258" s="14"/>
      <c r="BD258" s="14"/>
      <c r="BE258" s="14"/>
      <c r="BF258" s="14"/>
      <c r="BG258" s="14"/>
      <c r="BH258" s="14"/>
      <c r="BI258" s="14"/>
      <c r="BJ258" s="14"/>
      <c r="BK258" s="14"/>
      <c r="BL258" s="14"/>
      <c r="BM258" s="14"/>
      <c r="BN258" s="14"/>
      <c r="BO258" s="14"/>
      <c r="BP258" s="14"/>
      <c r="BQ258" s="14"/>
      <c r="BR258" s="14"/>
      <c r="BS258" s="43"/>
      <c r="BT258" s="43"/>
      <c r="BU258" s="43"/>
      <c r="BV258" s="14"/>
      <c r="BW258" s="14"/>
      <c r="BX258" s="14"/>
      <c r="BY258" s="14"/>
      <c r="BZ258" s="14"/>
      <c r="CA258" s="14"/>
      <c r="CB258" s="14"/>
      <c r="CC258" s="14"/>
      <c r="CD258" s="14"/>
      <c r="CE258" s="14"/>
      <c r="CF258" s="14"/>
      <c r="CG258" s="14"/>
      <c r="CH258" s="14"/>
      <c r="CI258" s="14"/>
      <c r="CJ258" s="14"/>
      <c r="CK258" s="14"/>
    </row>
    <row r="259" spans="1:89" s="1" customFormat="1" ht="30" hidden="1" x14ac:dyDescent="0.25">
      <c r="A259" s="116" t="s">
        <v>69</v>
      </c>
      <c r="B259" s="116"/>
      <c r="C259" s="116"/>
      <c r="D259" s="116"/>
      <c r="E259" s="37">
        <v>851</v>
      </c>
      <c r="F259" s="3" t="s">
        <v>90</v>
      </c>
      <c r="G259" s="3" t="s">
        <v>13</v>
      </c>
      <c r="H259" s="3" t="s">
        <v>522</v>
      </c>
      <c r="I259" s="3" t="s">
        <v>70</v>
      </c>
      <c r="J259" s="14">
        <f t="shared" ref="J259:M259" si="1448">J260</f>
        <v>0</v>
      </c>
      <c r="K259" s="14">
        <f t="shared" si="1448"/>
        <v>0</v>
      </c>
      <c r="L259" s="14">
        <f t="shared" si="1448"/>
        <v>0</v>
      </c>
      <c r="M259" s="14">
        <f t="shared" si="1448"/>
        <v>0</v>
      </c>
      <c r="N259" s="14">
        <v>0</v>
      </c>
      <c r="O259" s="14">
        <v>0</v>
      </c>
      <c r="P259" s="14"/>
      <c r="Q259" s="14"/>
      <c r="R259" s="14" t="e">
        <f>#REF!-V259</f>
        <v>#REF!</v>
      </c>
      <c r="S259" s="36" t="e">
        <f>#REF!-W259</f>
        <v>#REF!</v>
      </c>
      <c r="T259" s="36" t="e">
        <f>#REF!-X259</f>
        <v>#REF!</v>
      </c>
      <c r="U259" s="36" t="e">
        <f>#REF!-Y259</f>
        <v>#REF!</v>
      </c>
      <c r="V259" s="14">
        <f t="shared" ref="V259:CG259" si="1449">V260</f>
        <v>4228488</v>
      </c>
      <c r="W259" s="43">
        <f t="shared" si="1449"/>
        <v>4228488</v>
      </c>
      <c r="X259" s="43">
        <f t="shared" si="1449"/>
        <v>0</v>
      </c>
      <c r="Y259" s="43">
        <f t="shared" si="1449"/>
        <v>0</v>
      </c>
      <c r="Z259" s="14">
        <f t="shared" si="1449"/>
        <v>0</v>
      </c>
      <c r="AA259" s="14">
        <f t="shared" si="1449"/>
        <v>0</v>
      </c>
      <c r="AB259" s="14">
        <f t="shared" si="1449"/>
        <v>0</v>
      </c>
      <c r="AC259" s="14">
        <f t="shared" si="1449"/>
        <v>0</v>
      </c>
      <c r="AD259" s="14">
        <f t="shared" si="1449"/>
        <v>4228488</v>
      </c>
      <c r="AE259" s="14">
        <f t="shared" si="1449"/>
        <v>4228488</v>
      </c>
      <c r="AF259" s="14">
        <f t="shared" si="1449"/>
        <v>0</v>
      </c>
      <c r="AG259" s="14">
        <f t="shared" si="1449"/>
        <v>0</v>
      </c>
      <c r="AH259" s="14">
        <f t="shared" si="1449"/>
        <v>0</v>
      </c>
      <c r="AI259" s="14">
        <f t="shared" si="1449"/>
        <v>0</v>
      </c>
      <c r="AJ259" s="14">
        <f t="shared" si="1449"/>
        <v>0</v>
      </c>
      <c r="AK259" s="14">
        <f t="shared" si="1449"/>
        <v>0</v>
      </c>
      <c r="AL259" s="14">
        <f t="shared" si="1449"/>
        <v>4228488</v>
      </c>
      <c r="AM259" s="14">
        <f t="shared" si="1449"/>
        <v>4228488</v>
      </c>
      <c r="AN259" s="14">
        <f t="shared" si="1449"/>
        <v>0</v>
      </c>
      <c r="AO259" s="14">
        <f t="shared" si="1449"/>
        <v>0</v>
      </c>
      <c r="AP259" s="14">
        <f t="shared" si="1449"/>
        <v>2392500</v>
      </c>
      <c r="AQ259" s="14">
        <f t="shared" si="1449"/>
        <v>2392500</v>
      </c>
      <c r="AR259" s="14">
        <f t="shared" si="1449"/>
        <v>0</v>
      </c>
      <c r="AS259" s="14">
        <f t="shared" si="1449"/>
        <v>0</v>
      </c>
      <c r="AT259" s="14">
        <f t="shared" si="1449"/>
        <v>6620988</v>
      </c>
      <c r="AU259" s="14">
        <f t="shared" si="1449"/>
        <v>6620988</v>
      </c>
      <c r="AV259" s="14">
        <f t="shared" si="1449"/>
        <v>0</v>
      </c>
      <c r="AW259" s="14">
        <f t="shared" si="1449"/>
        <v>0</v>
      </c>
      <c r="AX259" s="14">
        <f t="shared" si="1449"/>
        <v>8456976</v>
      </c>
      <c r="AY259" s="43">
        <f t="shared" si="1449"/>
        <v>8456976</v>
      </c>
      <c r="AZ259" s="43">
        <f t="shared" si="1449"/>
        <v>0</v>
      </c>
      <c r="BA259" s="43">
        <f t="shared" si="1449"/>
        <v>0</v>
      </c>
      <c r="BB259" s="14">
        <f t="shared" si="1449"/>
        <v>0</v>
      </c>
      <c r="BC259" s="14">
        <f t="shared" si="1449"/>
        <v>0</v>
      </c>
      <c r="BD259" s="14">
        <f t="shared" si="1449"/>
        <v>0</v>
      </c>
      <c r="BE259" s="14">
        <f t="shared" si="1449"/>
        <v>0</v>
      </c>
      <c r="BF259" s="14">
        <f t="shared" si="1449"/>
        <v>8456976</v>
      </c>
      <c r="BG259" s="14">
        <f t="shared" si="1449"/>
        <v>8456976</v>
      </c>
      <c r="BH259" s="14">
        <f t="shared" si="1449"/>
        <v>0</v>
      </c>
      <c r="BI259" s="14">
        <f t="shared" si="1449"/>
        <v>0</v>
      </c>
      <c r="BJ259" s="14">
        <f t="shared" si="1449"/>
        <v>0</v>
      </c>
      <c r="BK259" s="14">
        <f t="shared" si="1449"/>
        <v>0</v>
      </c>
      <c r="BL259" s="14">
        <f t="shared" si="1449"/>
        <v>0</v>
      </c>
      <c r="BM259" s="14">
        <f t="shared" si="1449"/>
        <v>0</v>
      </c>
      <c r="BN259" s="14">
        <f t="shared" si="1449"/>
        <v>8456976</v>
      </c>
      <c r="BO259" s="14">
        <f t="shared" si="1449"/>
        <v>8456976</v>
      </c>
      <c r="BP259" s="14">
        <f t="shared" si="1449"/>
        <v>0</v>
      </c>
      <c r="BQ259" s="14">
        <f t="shared" si="1449"/>
        <v>0</v>
      </c>
      <c r="BR259" s="14">
        <f t="shared" si="1449"/>
        <v>8456976</v>
      </c>
      <c r="BS259" s="43">
        <f t="shared" si="1449"/>
        <v>8456976</v>
      </c>
      <c r="BT259" s="43">
        <f t="shared" si="1449"/>
        <v>0</v>
      </c>
      <c r="BU259" s="43">
        <f t="shared" si="1449"/>
        <v>0</v>
      </c>
      <c r="BV259" s="14">
        <f t="shared" si="1449"/>
        <v>0</v>
      </c>
      <c r="BW259" s="14">
        <f t="shared" si="1449"/>
        <v>0</v>
      </c>
      <c r="BX259" s="14">
        <f t="shared" si="1449"/>
        <v>0</v>
      </c>
      <c r="BY259" s="14">
        <f t="shared" si="1449"/>
        <v>0</v>
      </c>
      <c r="BZ259" s="14">
        <f t="shared" si="1449"/>
        <v>8456976</v>
      </c>
      <c r="CA259" s="14">
        <f t="shared" si="1449"/>
        <v>8456976</v>
      </c>
      <c r="CB259" s="14">
        <f t="shared" si="1449"/>
        <v>0</v>
      </c>
      <c r="CC259" s="14">
        <f t="shared" si="1449"/>
        <v>0</v>
      </c>
      <c r="CD259" s="14">
        <f t="shared" si="1449"/>
        <v>0</v>
      </c>
      <c r="CE259" s="14">
        <f t="shared" si="1449"/>
        <v>0</v>
      </c>
      <c r="CF259" s="14">
        <f t="shared" si="1449"/>
        <v>0</v>
      </c>
      <c r="CG259" s="14">
        <f t="shared" si="1449"/>
        <v>0</v>
      </c>
      <c r="CH259" s="14">
        <f t="shared" ref="CH259:CK259" si="1450">CH260</f>
        <v>8456976</v>
      </c>
      <c r="CI259" s="14">
        <f t="shared" si="1450"/>
        <v>8456976</v>
      </c>
      <c r="CJ259" s="14">
        <f t="shared" si="1450"/>
        <v>0</v>
      </c>
      <c r="CK259" s="14">
        <f t="shared" si="1450"/>
        <v>0</v>
      </c>
    </row>
    <row r="260" spans="1:89" s="1" customFormat="1" hidden="1" x14ac:dyDescent="0.25">
      <c r="A260" s="116" t="s">
        <v>71</v>
      </c>
      <c r="B260" s="116"/>
      <c r="C260" s="116"/>
      <c r="D260" s="116"/>
      <c r="E260" s="37">
        <v>851</v>
      </c>
      <c r="F260" s="3" t="s">
        <v>90</v>
      </c>
      <c r="G260" s="3" t="s">
        <v>13</v>
      </c>
      <c r="H260" s="3" t="s">
        <v>522</v>
      </c>
      <c r="I260" s="3" t="s">
        <v>72</v>
      </c>
      <c r="J260" s="43"/>
      <c r="K260" s="43">
        <f>J260</f>
        <v>0</v>
      </c>
      <c r="L260" s="43"/>
      <c r="M260" s="43"/>
      <c r="N260" s="14">
        <v>0</v>
      </c>
      <c r="O260" s="14">
        <v>0</v>
      </c>
      <c r="P260" s="77"/>
      <c r="Q260" s="77"/>
      <c r="R260" s="14" t="e">
        <f>#REF!-V260</f>
        <v>#REF!</v>
      </c>
      <c r="S260" s="36" t="e">
        <f>#REF!-W260</f>
        <v>#REF!</v>
      </c>
      <c r="T260" s="36" t="e">
        <f>#REF!-X260</f>
        <v>#REF!</v>
      </c>
      <c r="U260" s="36" t="e">
        <f>#REF!-Y260</f>
        <v>#REF!</v>
      </c>
      <c r="V260" s="14">
        <v>4228488</v>
      </c>
      <c r="W260" s="43">
        <f>V260</f>
        <v>4228488</v>
      </c>
      <c r="X260" s="43"/>
      <c r="Y260" s="43"/>
      <c r="Z260" s="14"/>
      <c r="AA260" s="43">
        <f>Z260</f>
        <v>0</v>
      </c>
      <c r="AB260" s="43"/>
      <c r="AC260" s="43"/>
      <c r="AD260" s="14">
        <f>V260+Z260</f>
        <v>4228488</v>
      </c>
      <c r="AE260" s="77">
        <f>W260+AA260</f>
        <v>4228488</v>
      </c>
      <c r="AF260" s="77">
        <f>X260+AB260</f>
        <v>0</v>
      </c>
      <c r="AG260" s="77">
        <f>Y260+AC260</f>
        <v>0</v>
      </c>
      <c r="AH260" s="14"/>
      <c r="AI260" s="43">
        <f>AH260</f>
        <v>0</v>
      </c>
      <c r="AJ260" s="43"/>
      <c r="AK260" s="43"/>
      <c r="AL260" s="14">
        <f>AD260+AH260</f>
        <v>4228488</v>
      </c>
      <c r="AM260" s="77">
        <f>AE260+AI260</f>
        <v>4228488</v>
      </c>
      <c r="AN260" s="77">
        <f>AF260+AJ260</f>
        <v>0</v>
      </c>
      <c r="AO260" s="77">
        <f>AG260+AK260</f>
        <v>0</v>
      </c>
      <c r="AP260" s="14">
        <v>2392500</v>
      </c>
      <c r="AQ260" s="43">
        <f>AP260</f>
        <v>2392500</v>
      </c>
      <c r="AR260" s="43"/>
      <c r="AS260" s="43"/>
      <c r="AT260" s="14">
        <f>AL260+AP260</f>
        <v>6620988</v>
      </c>
      <c r="AU260" s="77">
        <f>AM260+AQ260</f>
        <v>6620988</v>
      </c>
      <c r="AV260" s="77">
        <f>AN260+AR260</f>
        <v>0</v>
      </c>
      <c r="AW260" s="77">
        <f>AO260+AS260</f>
        <v>0</v>
      </c>
      <c r="AX260" s="14">
        <v>8456976</v>
      </c>
      <c r="AY260" s="43">
        <f>AX260</f>
        <v>8456976</v>
      </c>
      <c r="AZ260" s="43"/>
      <c r="BA260" s="43"/>
      <c r="BB260" s="43"/>
      <c r="BC260" s="43">
        <f>BB260</f>
        <v>0</v>
      </c>
      <c r="BD260" s="43"/>
      <c r="BE260" s="43"/>
      <c r="BF260" s="14">
        <f t="shared" ref="BF260" si="1451">AX260+BB260</f>
        <v>8456976</v>
      </c>
      <c r="BG260" s="77">
        <f t="shared" ref="BG260" si="1452">AY260+BC260</f>
        <v>8456976</v>
      </c>
      <c r="BH260" s="77">
        <f t="shared" ref="BH260" si="1453">AZ260+BD260</f>
        <v>0</v>
      </c>
      <c r="BI260" s="77">
        <f t="shared" ref="BI260" si="1454">BA260+BE260</f>
        <v>0</v>
      </c>
      <c r="BJ260" s="43"/>
      <c r="BK260" s="43">
        <f>BJ260</f>
        <v>0</v>
      </c>
      <c r="BL260" s="43"/>
      <c r="BM260" s="43"/>
      <c r="BN260" s="14">
        <f t="shared" ref="BN260" si="1455">BF260+BJ260</f>
        <v>8456976</v>
      </c>
      <c r="BO260" s="77">
        <f t="shared" ref="BO260" si="1456">BG260+BK260</f>
        <v>8456976</v>
      </c>
      <c r="BP260" s="77">
        <f t="shared" ref="BP260" si="1457">BH260+BL260</f>
        <v>0</v>
      </c>
      <c r="BQ260" s="77">
        <f t="shared" ref="BQ260" si="1458">BI260+BM260</f>
        <v>0</v>
      </c>
      <c r="BR260" s="14">
        <v>8456976</v>
      </c>
      <c r="BS260" s="43">
        <f>BR260</f>
        <v>8456976</v>
      </c>
      <c r="BT260" s="43"/>
      <c r="BU260" s="43"/>
      <c r="BV260" s="43"/>
      <c r="BW260" s="43">
        <f>BV260</f>
        <v>0</v>
      </c>
      <c r="BX260" s="43"/>
      <c r="BY260" s="43"/>
      <c r="BZ260" s="14">
        <f t="shared" ref="BZ260" si="1459">BR260+BV260</f>
        <v>8456976</v>
      </c>
      <c r="CA260" s="77">
        <f t="shared" ref="CA260" si="1460">BS260+BW260</f>
        <v>8456976</v>
      </c>
      <c r="CB260" s="77">
        <f t="shared" ref="CB260" si="1461">BT260+BX260</f>
        <v>0</v>
      </c>
      <c r="CC260" s="77">
        <f t="shared" ref="CC260" si="1462">BU260+BY260</f>
        <v>0</v>
      </c>
      <c r="CD260" s="43"/>
      <c r="CE260" s="43">
        <f>CD260</f>
        <v>0</v>
      </c>
      <c r="CF260" s="43"/>
      <c r="CG260" s="43"/>
      <c r="CH260" s="14">
        <f t="shared" ref="CH260" si="1463">BZ260+CD260</f>
        <v>8456976</v>
      </c>
      <c r="CI260" s="77">
        <f t="shared" ref="CI260" si="1464">CA260+CE260</f>
        <v>8456976</v>
      </c>
      <c r="CJ260" s="77">
        <f t="shared" ref="CJ260" si="1465">CB260+CF260</f>
        <v>0</v>
      </c>
      <c r="CK260" s="77">
        <f t="shared" ref="CK260" si="1466">CC260+CG260</f>
        <v>0</v>
      </c>
    </row>
    <row r="261" spans="1:89" ht="30" hidden="1" x14ac:dyDescent="0.25">
      <c r="A261" s="116" t="s">
        <v>235</v>
      </c>
      <c r="B261" s="114"/>
      <c r="C261" s="114"/>
      <c r="D261" s="114"/>
      <c r="E261" s="37">
        <v>851</v>
      </c>
      <c r="F261" s="2" t="s">
        <v>90</v>
      </c>
      <c r="G261" s="2" t="s">
        <v>13</v>
      </c>
      <c r="H261" s="3" t="s">
        <v>345</v>
      </c>
      <c r="I261" s="2"/>
      <c r="J261" s="14">
        <f t="shared" ref="J261:M262" si="1467">J262</f>
        <v>0</v>
      </c>
      <c r="K261" s="14">
        <f t="shared" si="1467"/>
        <v>0</v>
      </c>
      <c r="L261" s="14">
        <f t="shared" si="1467"/>
        <v>0</v>
      </c>
      <c r="M261" s="14">
        <f t="shared" si="1467"/>
        <v>0</v>
      </c>
      <c r="N261" s="14">
        <v>0</v>
      </c>
      <c r="O261" s="14">
        <v>0</v>
      </c>
      <c r="P261" s="14"/>
      <c r="Q261" s="14"/>
      <c r="R261" s="14" t="e">
        <f>#REF!-V261</f>
        <v>#REF!</v>
      </c>
      <c r="S261" s="36" t="e">
        <f>#REF!-W261</f>
        <v>#REF!</v>
      </c>
      <c r="T261" s="36" t="e">
        <f>#REF!-X261</f>
        <v>#REF!</v>
      </c>
      <c r="U261" s="36" t="e">
        <f>#REF!-Y261</f>
        <v>#REF!</v>
      </c>
      <c r="V261" s="14">
        <f t="shared" ref="V261:BV262" si="1468">V262</f>
        <v>3942022.2800000003</v>
      </c>
      <c r="W261" s="43">
        <f t="shared" si="1468"/>
        <v>2815730.2</v>
      </c>
      <c r="X261" s="43">
        <f t="shared" si="1468"/>
        <v>1126292.08</v>
      </c>
      <c r="Y261" s="43">
        <f t="shared" si="1468"/>
        <v>0</v>
      </c>
      <c r="Z261" s="14">
        <f t="shared" si="1468"/>
        <v>0</v>
      </c>
      <c r="AA261" s="14">
        <f t="shared" si="1468"/>
        <v>0</v>
      </c>
      <c r="AB261" s="14">
        <f t="shared" si="1468"/>
        <v>0</v>
      </c>
      <c r="AC261" s="14">
        <f t="shared" si="1468"/>
        <v>0</v>
      </c>
      <c r="AD261" s="14">
        <f t="shared" si="1468"/>
        <v>3942022.2800000003</v>
      </c>
      <c r="AE261" s="14">
        <f t="shared" si="1468"/>
        <v>2815730.2</v>
      </c>
      <c r="AF261" s="14">
        <f t="shared" si="1468"/>
        <v>1126292.08</v>
      </c>
      <c r="AG261" s="14">
        <f t="shared" si="1468"/>
        <v>0</v>
      </c>
      <c r="AH261" s="14">
        <f t="shared" si="1468"/>
        <v>0</v>
      </c>
      <c r="AI261" s="14">
        <f t="shared" si="1468"/>
        <v>0</v>
      </c>
      <c r="AJ261" s="14">
        <f t="shared" si="1468"/>
        <v>0</v>
      </c>
      <c r="AK261" s="14">
        <f t="shared" si="1468"/>
        <v>0</v>
      </c>
      <c r="AL261" s="14">
        <f t="shared" si="1468"/>
        <v>3942022.2800000003</v>
      </c>
      <c r="AM261" s="14">
        <f t="shared" si="1468"/>
        <v>2815730.2</v>
      </c>
      <c r="AN261" s="14">
        <f t="shared" si="1468"/>
        <v>1126292.08</v>
      </c>
      <c r="AO261" s="14">
        <f t="shared" si="1468"/>
        <v>0</v>
      </c>
      <c r="AP261" s="14">
        <f t="shared" si="1468"/>
        <v>0</v>
      </c>
      <c r="AQ261" s="14">
        <f t="shared" si="1468"/>
        <v>0</v>
      </c>
      <c r="AR261" s="14">
        <f t="shared" si="1468"/>
        <v>0</v>
      </c>
      <c r="AS261" s="14">
        <f t="shared" si="1468"/>
        <v>0</v>
      </c>
      <c r="AT261" s="14">
        <f t="shared" si="1468"/>
        <v>3942022.2800000003</v>
      </c>
      <c r="AU261" s="14">
        <f t="shared" si="1468"/>
        <v>2815730.2</v>
      </c>
      <c r="AV261" s="14">
        <f t="shared" si="1468"/>
        <v>1126292.08</v>
      </c>
      <c r="AW261" s="14">
        <f t="shared" si="1468"/>
        <v>0</v>
      </c>
      <c r="AX261" s="14">
        <f t="shared" si="1468"/>
        <v>3942022.2800000003</v>
      </c>
      <c r="AY261" s="43">
        <f t="shared" si="1468"/>
        <v>2815730.2</v>
      </c>
      <c r="AZ261" s="43">
        <f t="shared" si="1468"/>
        <v>1126292.08</v>
      </c>
      <c r="BA261" s="43">
        <f t="shared" si="1468"/>
        <v>0</v>
      </c>
      <c r="BB261" s="14">
        <f t="shared" si="1468"/>
        <v>0</v>
      </c>
      <c r="BC261" s="14">
        <f t="shared" si="1468"/>
        <v>0</v>
      </c>
      <c r="BD261" s="14">
        <f t="shared" si="1468"/>
        <v>0</v>
      </c>
      <c r="BE261" s="14">
        <f t="shared" si="1468"/>
        <v>0</v>
      </c>
      <c r="BF261" s="14">
        <f t="shared" si="1468"/>
        <v>3942022.2800000003</v>
      </c>
      <c r="BG261" s="14">
        <f t="shared" si="1468"/>
        <v>2815730.2</v>
      </c>
      <c r="BH261" s="14">
        <f t="shared" si="1468"/>
        <v>1126292.08</v>
      </c>
      <c r="BI261" s="14">
        <f t="shared" si="1468"/>
        <v>0</v>
      </c>
      <c r="BJ261" s="14">
        <f t="shared" si="1468"/>
        <v>0</v>
      </c>
      <c r="BK261" s="14">
        <f t="shared" si="1468"/>
        <v>0</v>
      </c>
      <c r="BL261" s="14">
        <f t="shared" si="1468"/>
        <v>0</v>
      </c>
      <c r="BM261" s="14">
        <f t="shared" si="1468"/>
        <v>0</v>
      </c>
      <c r="BN261" s="14">
        <f t="shared" si="1468"/>
        <v>3942022.2800000003</v>
      </c>
      <c r="BO261" s="14">
        <f t="shared" si="1468"/>
        <v>2815730.2</v>
      </c>
      <c r="BP261" s="14">
        <f t="shared" si="1468"/>
        <v>1126292.08</v>
      </c>
      <c r="BQ261" s="14">
        <f t="shared" si="1468"/>
        <v>0</v>
      </c>
      <c r="BR261" s="14">
        <f t="shared" si="1468"/>
        <v>3942022.2800000003</v>
      </c>
      <c r="BS261" s="43">
        <f t="shared" si="1468"/>
        <v>2815730.2</v>
      </c>
      <c r="BT261" s="43">
        <f t="shared" si="1468"/>
        <v>1126292.08</v>
      </c>
      <c r="BU261" s="43">
        <f t="shared" si="1468"/>
        <v>0</v>
      </c>
      <c r="BV261" s="14">
        <f t="shared" si="1468"/>
        <v>0</v>
      </c>
      <c r="BW261" s="14">
        <f t="shared" ref="BV261:CK262" si="1469">BW262</f>
        <v>0</v>
      </c>
      <c r="BX261" s="14">
        <f t="shared" si="1469"/>
        <v>0</v>
      </c>
      <c r="BY261" s="14">
        <f t="shared" si="1469"/>
        <v>0</v>
      </c>
      <c r="BZ261" s="14">
        <f t="shared" si="1469"/>
        <v>3942022.2800000003</v>
      </c>
      <c r="CA261" s="14">
        <f t="shared" si="1469"/>
        <v>2815730.2</v>
      </c>
      <c r="CB261" s="14">
        <f t="shared" si="1469"/>
        <v>1126292.08</v>
      </c>
      <c r="CC261" s="14">
        <f t="shared" si="1469"/>
        <v>0</v>
      </c>
      <c r="CD261" s="14">
        <f t="shared" si="1469"/>
        <v>0</v>
      </c>
      <c r="CE261" s="14">
        <f t="shared" si="1469"/>
        <v>0</v>
      </c>
      <c r="CF261" s="14">
        <f t="shared" si="1469"/>
        <v>0</v>
      </c>
      <c r="CG261" s="14">
        <f t="shared" si="1469"/>
        <v>0</v>
      </c>
      <c r="CH261" s="14">
        <f t="shared" si="1469"/>
        <v>3942022.2800000003</v>
      </c>
      <c r="CI261" s="14">
        <f t="shared" si="1469"/>
        <v>2815730.2</v>
      </c>
      <c r="CJ261" s="14">
        <f t="shared" si="1469"/>
        <v>1126292.08</v>
      </c>
      <c r="CK261" s="14">
        <f t="shared" si="1469"/>
        <v>0</v>
      </c>
    </row>
    <row r="262" spans="1:89" hidden="1" x14ac:dyDescent="0.25">
      <c r="A262" s="116" t="s">
        <v>93</v>
      </c>
      <c r="B262" s="114"/>
      <c r="C262" s="114"/>
      <c r="D262" s="114"/>
      <c r="E262" s="37">
        <v>851</v>
      </c>
      <c r="F262" s="2" t="s">
        <v>90</v>
      </c>
      <c r="G262" s="2" t="s">
        <v>13</v>
      </c>
      <c r="H262" s="3" t="s">
        <v>345</v>
      </c>
      <c r="I262" s="2" t="s">
        <v>94</v>
      </c>
      <c r="J262" s="14">
        <f t="shared" si="1467"/>
        <v>0</v>
      </c>
      <c r="K262" s="14">
        <f t="shared" si="1467"/>
        <v>0</v>
      </c>
      <c r="L262" s="14">
        <f t="shared" si="1467"/>
        <v>0</v>
      </c>
      <c r="M262" s="14">
        <f t="shared" si="1467"/>
        <v>0</v>
      </c>
      <c r="N262" s="14">
        <v>0</v>
      </c>
      <c r="O262" s="14">
        <v>0</v>
      </c>
      <c r="P262" s="14"/>
      <c r="Q262" s="14"/>
      <c r="R262" s="14" t="e">
        <f>#REF!-V262</f>
        <v>#REF!</v>
      </c>
      <c r="S262" s="36" t="e">
        <f>#REF!-W262</f>
        <v>#REF!</v>
      </c>
      <c r="T262" s="36" t="e">
        <f>#REF!-X262</f>
        <v>#REF!</v>
      </c>
      <c r="U262" s="36" t="e">
        <f>#REF!-Y262</f>
        <v>#REF!</v>
      </c>
      <c r="V262" s="14">
        <f t="shared" si="1468"/>
        <v>3942022.2800000003</v>
      </c>
      <c r="W262" s="43">
        <f t="shared" si="1468"/>
        <v>2815730.2</v>
      </c>
      <c r="X262" s="43">
        <f t="shared" si="1468"/>
        <v>1126292.08</v>
      </c>
      <c r="Y262" s="43">
        <f t="shared" si="1468"/>
        <v>0</v>
      </c>
      <c r="Z262" s="14">
        <f t="shared" si="1468"/>
        <v>0</v>
      </c>
      <c r="AA262" s="14">
        <f t="shared" si="1468"/>
        <v>0</v>
      </c>
      <c r="AB262" s="14">
        <f t="shared" si="1468"/>
        <v>0</v>
      </c>
      <c r="AC262" s="14">
        <f t="shared" si="1468"/>
        <v>0</v>
      </c>
      <c r="AD262" s="14">
        <f t="shared" si="1468"/>
        <v>3942022.2800000003</v>
      </c>
      <c r="AE262" s="14">
        <f t="shared" si="1468"/>
        <v>2815730.2</v>
      </c>
      <c r="AF262" s="14">
        <f t="shared" si="1468"/>
        <v>1126292.08</v>
      </c>
      <c r="AG262" s="14">
        <f t="shared" si="1468"/>
        <v>0</v>
      </c>
      <c r="AH262" s="14">
        <f t="shared" si="1468"/>
        <v>0</v>
      </c>
      <c r="AI262" s="14">
        <f t="shared" si="1468"/>
        <v>0</v>
      </c>
      <c r="AJ262" s="14">
        <f t="shared" si="1468"/>
        <v>0</v>
      </c>
      <c r="AK262" s="14">
        <f t="shared" si="1468"/>
        <v>0</v>
      </c>
      <c r="AL262" s="14">
        <f t="shared" si="1468"/>
        <v>3942022.2800000003</v>
      </c>
      <c r="AM262" s="14">
        <f t="shared" si="1468"/>
        <v>2815730.2</v>
      </c>
      <c r="AN262" s="14">
        <f t="shared" si="1468"/>
        <v>1126292.08</v>
      </c>
      <c r="AO262" s="14">
        <f t="shared" si="1468"/>
        <v>0</v>
      </c>
      <c r="AP262" s="14">
        <f t="shared" si="1468"/>
        <v>0</v>
      </c>
      <c r="AQ262" s="14">
        <f t="shared" si="1468"/>
        <v>0</v>
      </c>
      <c r="AR262" s="14">
        <f t="shared" si="1468"/>
        <v>0</v>
      </c>
      <c r="AS262" s="14">
        <f t="shared" si="1468"/>
        <v>0</v>
      </c>
      <c r="AT262" s="14">
        <f t="shared" si="1468"/>
        <v>3942022.2800000003</v>
      </c>
      <c r="AU262" s="14">
        <f t="shared" si="1468"/>
        <v>2815730.2</v>
      </c>
      <c r="AV262" s="14">
        <f t="shared" si="1468"/>
        <v>1126292.08</v>
      </c>
      <c r="AW262" s="14">
        <f t="shared" si="1468"/>
        <v>0</v>
      </c>
      <c r="AX262" s="14">
        <f t="shared" si="1468"/>
        <v>3942022.2800000003</v>
      </c>
      <c r="AY262" s="43">
        <f t="shared" si="1468"/>
        <v>2815730.2</v>
      </c>
      <c r="AZ262" s="43">
        <f t="shared" si="1468"/>
        <v>1126292.08</v>
      </c>
      <c r="BA262" s="43">
        <f t="shared" si="1468"/>
        <v>0</v>
      </c>
      <c r="BB262" s="14">
        <f t="shared" si="1468"/>
        <v>0</v>
      </c>
      <c r="BC262" s="14">
        <f t="shared" si="1468"/>
        <v>0</v>
      </c>
      <c r="BD262" s="14">
        <f t="shared" si="1468"/>
        <v>0</v>
      </c>
      <c r="BE262" s="14">
        <f t="shared" si="1468"/>
        <v>0</v>
      </c>
      <c r="BF262" s="14">
        <f t="shared" si="1468"/>
        <v>3942022.2800000003</v>
      </c>
      <c r="BG262" s="14">
        <f t="shared" si="1468"/>
        <v>2815730.2</v>
      </c>
      <c r="BH262" s="14">
        <f t="shared" si="1468"/>
        <v>1126292.08</v>
      </c>
      <c r="BI262" s="14">
        <f t="shared" si="1468"/>
        <v>0</v>
      </c>
      <c r="BJ262" s="14">
        <f t="shared" si="1468"/>
        <v>0</v>
      </c>
      <c r="BK262" s="14">
        <f t="shared" si="1468"/>
        <v>0</v>
      </c>
      <c r="BL262" s="14">
        <f t="shared" si="1468"/>
        <v>0</v>
      </c>
      <c r="BM262" s="14">
        <f t="shared" si="1468"/>
        <v>0</v>
      </c>
      <c r="BN262" s="14">
        <f t="shared" si="1468"/>
        <v>3942022.2800000003</v>
      </c>
      <c r="BO262" s="14">
        <f t="shared" si="1468"/>
        <v>2815730.2</v>
      </c>
      <c r="BP262" s="14">
        <f t="shared" si="1468"/>
        <v>1126292.08</v>
      </c>
      <c r="BQ262" s="14">
        <f t="shared" si="1468"/>
        <v>0</v>
      </c>
      <c r="BR262" s="14">
        <f t="shared" si="1468"/>
        <v>3942022.2800000003</v>
      </c>
      <c r="BS262" s="43">
        <f t="shared" si="1468"/>
        <v>2815730.2</v>
      </c>
      <c r="BT262" s="43">
        <f t="shared" si="1468"/>
        <v>1126292.08</v>
      </c>
      <c r="BU262" s="43">
        <f t="shared" si="1468"/>
        <v>0</v>
      </c>
      <c r="BV262" s="14">
        <f t="shared" si="1469"/>
        <v>0</v>
      </c>
      <c r="BW262" s="14">
        <f t="shared" si="1469"/>
        <v>0</v>
      </c>
      <c r="BX262" s="14">
        <f t="shared" si="1469"/>
        <v>0</v>
      </c>
      <c r="BY262" s="14">
        <f t="shared" si="1469"/>
        <v>0</v>
      </c>
      <c r="BZ262" s="14">
        <f t="shared" si="1469"/>
        <v>3942022.2800000003</v>
      </c>
      <c r="CA262" s="14">
        <f t="shared" si="1469"/>
        <v>2815730.2</v>
      </c>
      <c r="CB262" s="14">
        <f t="shared" si="1469"/>
        <v>1126292.08</v>
      </c>
      <c r="CC262" s="14">
        <f t="shared" si="1469"/>
        <v>0</v>
      </c>
      <c r="CD262" s="14">
        <f t="shared" si="1469"/>
        <v>0</v>
      </c>
      <c r="CE262" s="14">
        <f t="shared" si="1469"/>
        <v>0</v>
      </c>
      <c r="CF262" s="14">
        <f t="shared" si="1469"/>
        <v>0</v>
      </c>
      <c r="CG262" s="14">
        <f t="shared" si="1469"/>
        <v>0</v>
      </c>
      <c r="CH262" s="14">
        <f t="shared" si="1469"/>
        <v>3942022.2800000003</v>
      </c>
      <c r="CI262" s="14">
        <f t="shared" si="1469"/>
        <v>2815730.2</v>
      </c>
      <c r="CJ262" s="14">
        <f t="shared" si="1469"/>
        <v>1126292.08</v>
      </c>
      <c r="CK262" s="14">
        <f t="shared" si="1469"/>
        <v>0</v>
      </c>
    </row>
    <row r="263" spans="1:89" ht="30" hidden="1" x14ac:dyDescent="0.25">
      <c r="A263" s="116" t="s">
        <v>95</v>
      </c>
      <c r="B263" s="114"/>
      <c r="C263" s="114"/>
      <c r="D263" s="114"/>
      <c r="E263" s="37">
        <v>851</v>
      </c>
      <c r="F263" s="2" t="s">
        <v>90</v>
      </c>
      <c r="G263" s="2" t="s">
        <v>13</v>
      </c>
      <c r="H263" s="3" t="s">
        <v>345</v>
      </c>
      <c r="I263" s="2" t="s">
        <v>96</v>
      </c>
      <c r="J263" s="43"/>
      <c r="K263" s="43"/>
      <c r="L263" s="43"/>
      <c r="M263" s="43"/>
      <c r="N263" s="14">
        <v>0</v>
      </c>
      <c r="O263" s="14">
        <v>0</v>
      </c>
      <c r="P263" s="77"/>
      <c r="Q263" s="77"/>
      <c r="R263" s="14" t="e">
        <f>#REF!-V263</f>
        <v>#REF!</v>
      </c>
      <c r="S263" s="36" t="e">
        <f>#REF!-W263</f>
        <v>#REF!</v>
      </c>
      <c r="T263" s="36" t="e">
        <f>#REF!-X263</f>
        <v>#REF!</v>
      </c>
      <c r="U263" s="36" t="e">
        <f>#REF!-Y263</f>
        <v>#REF!</v>
      </c>
      <c r="V263" s="14">
        <f>W263+X263</f>
        <v>3942022.2800000003</v>
      </c>
      <c r="W263" s="43">
        <v>2815730.2</v>
      </c>
      <c r="X263" s="43">
        <v>1126292.08</v>
      </c>
      <c r="Y263" s="43"/>
      <c r="Z263" s="14"/>
      <c r="AA263" s="43"/>
      <c r="AB263" s="43"/>
      <c r="AC263" s="43"/>
      <c r="AD263" s="14">
        <f>V263+Z263</f>
        <v>3942022.2800000003</v>
      </c>
      <c r="AE263" s="77">
        <f>W263+AA263</f>
        <v>2815730.2</v>
      </c>
      <c r="AF263" s="77">
        <f>X263+AB263</f>
        <v>1126292.08</v>
      </c>
      <c r="AG263" s="77">
        <f>Y263+AC263</f>
        <v>0</v>
      </c>
      <c r="AH263" s="14"/>
      <c r="AI263" s="43"/>
      <c r="AJ263" s="43"/>
      <c r="AK263" s="43"/>
      <c r="AL263" s="14">
        <f>AD263+AH263</f>
        <v>3942022.2800000003</v>
      </c>
      <c r="AM263" s="77">
        <f>AE263+AI263</f>
        <v>2815730.2</v>
      </c>
      <c r="AN263" s="77">
        <f>AF263+AJ263</f>
        <v>1126292.08</v>
      </c>
      <c r="AO263" s="77">
        <f>AG263+AK263</f>
        <v>0</v>
      </c>
      <c r="AP263" s="14"/>
      <c r="AQ263" s="43"/>
      <c r="AR263" s="43"/>
      <c r="AS263" s="43"/>
      <c r="AT263" s="14">
        <f>AL263+AP263</f>
        <v>3942022.2800000003</v>
      </c>
      <c r="AU263" s="77">
        <f>AM263+AQ263</f>
        <v>2815730.2</v>
      </c>
      <c r="AV263" s="77">
        <f>AN263+AR263</f>
        <v>1126292.08</v>
      </c>
      <c r="AW263" s="77">
        <f>AO263+AS263</f>
        <v>0</v>
      </c>
      <c r="AX263" s="14">
        <f>AY263+AZ263</f>
        <v>3942022.2800000003</v>
      </c>
      <c r="AY263" s="43">
        <v>2815730.2</v>
      </c>
      <c r="AZ263" s="43">
        <v>1126292.08</v>
      </c>
      <c r="BA263" s="43"/>
      <c r="BB263" s="43"/>
      <c r="BC263" s="43"/>
      <c r="BD263" s="43"/>
      <c r="BE263" s="43"/>
      <c r="BF263" s="14">
        <f t="shared" ref="BF263" si="1470">AX263+BB263</f>
        <v>3942022.2800000003</v>
      </c>
      <c r="BG263" s="77">
        <f t="shared" ref="BG263" si="1471">AY263+BC263</f>
        <v>2815730.2</v>
      </c>
      <c r="BH263" s="77">
        <f t="shared" ref="BH263" si="1472">AZ263+BD263</f>
        <v>1126292.08</v>
      </c>
      <c r="BI263" s="77">
        <f t="shared" ref="BI263" si="1473">BA263+BE263</f>
        <v>0</v>
      </c>
      <c r="BJ263" s="43"/>
      <c r="BK263" s="43"/>
      <c r="BL263" s="43"/>
      <c r="BM263" s="43"/>
      <c r="BN263" s="14">
        <f t="shared" ref="BN263" si="1474">BF263+BJ263</f>
        <v>3942022.2800000003</v>
      </c>
      <c r="BO263" s="77">
        <f t="shared" ref="BO263" si="1475">BG263+BK263</f>
        <v>2815730.2</v>
      </c>
      <c r="BP263" s="77">
        <f t="shared" ref="BP263" si="1476">BH263+BL263</f>
        <v>1126292.08</v>
      </c>
      <c r="BQ263" s="77">
        <f t="shared" ref="BQ263" si="1477">BI263+BM263</f>
        <v>0</v>
      </c>
      <c r="BR263" s="14">
        <f>BS263+BT263</f>
        <v>3942022.2800000003</v>
      </c>
      <c r="BS263" s="43">
        <v>2815730.2</v>
      </c>
      <c r="BT263" s="43">
        <v>1126292.08</v>
      </c>
      <c r="BU263" s="43"/>
      <c r="BV263" s="43"/>
      <c r="BW263" s="43"/>
      <c r="BX263" s="43"/>
      <c r="BY263" s="43"/>
      <c r="BZ263" s="14">
        <f t="shared" ref="BZ263" si="1478">BR263+BV263</f>
        <v>3942022.2800000003</v>
      </c>
      <c r="CA263" s="77">
        <f t="shared" ref="CA263" si="1479">BS263+BW263</f>
        <v>2815730.2</v>
      </c>
      <c r="CB263" s="77">
        <f t="shared" ref="CB263" si="1480">BT263+BX263</f>
        <v>1126292.08</v>
      </c>
      <c r="CC263" s="77">
        <f t="shared" ref="CC263" si="1481">BU263+BY263</f>
        <v>0</v>
      </c>
      <c r="CD263" s="43"/>
      <c r="CE263" s="43"/>
      <c r="CF263" s="43"/>
      <c r="CG263" s="43"/>
      <c r="CH263" s="14">
        <f t="shared" ref="CH263" si="1482">BZ263+CD263</f>
        <v>3942022.2800000003</v>
      </c>
      <c r="CI263" s="77">
        <f t="shared" ref="CI263" si="1483">CA263+CE263</f>
        <v>2815730.2</v>
      </c>
      <c r="CJ263" s="77">
        <f t="shared" ref="CJ263" si="1484">CB263+CF263</f>
        <v>1126292.08</v>
      </c>
      <c r="CK263" s="77">
        <f t="shared" ref="CK263" si="1485">CC263+CG263</f>
        <v>0</v>
      </c>
    </row>
    <row r="264" spans="1:89" x14ac:dyDescent="0.25">
      <c r="A264" s="114" t="s">
        <v>99</v>
      </c>
      <c r="B264" s="116"/>
      <c r="C264" s="116"/>
      <c r="D264" s="116"/>
      <c r="E264" s="37">
        <v>851</v>
      </c>
      <c r="F264" s="2" t="s">
        <v>90</v>
      </c>
      <c r="G264" s="2" t="s">
        <v>100</v>
      </c>
      <c r="H264" s="3" t="s">
        <v>46</v>
      </c>
      <c r="I264" s="2"/>
      <c r="J264" s="14">
        <f t="shared" ref="J264:M266" si="1486">J265</f>
        <v>50000</v>
      </c>
      <c r="K264" s="14">
        <f t="shared" si="1486"/>
        <v>0</v>
      </c>
      <c r="L264" s="14">
        <f t="shared" si="1486"/>
        <v>50000</v>
      </c>
      <c r="M264" s="14">
        <f t="shared" si="1486"/>
        <v>0</v>
      </c>
      <c r="N264" s="14">
        <v>0</v>
      </c>
      <c r="O264" s="14">
        <v>0</v>
      </c>
      <c r="P264" s="15"/>
      <c r="Q264" s="15"/>
      <c r="R264" s="14" t="e">
        <f>#REF!-V264</f>
        <v>#REF!</v>
      </c>
      <c r="S264" s="36" t="e">
        <f>#REF!-W264</f>
        <v>#REF!</v>
      </c>
      <c r="T264" s="36" t="e">
        <f>#REF!-X264</f>
        <v>#REF!</v>
      </c>
      <c r="U264" s="36" t="e">
        <f>#REF!-Y264</f>
        <v>#REF!</v>
      </c>
      <c r="V264" s="15">
        <f t="shared" ref="V264:BV266" si="1487">V265</f>
        <v>0</v>
      </c>
      <c r="W264" s="40">
        <f t="shared" si="1487"/>
        <v>0</v>
      </c>
      <c r="X264" s="40">
        <f t="shared" si="1487"/>
        <v>0</v>
      </c>
      <c r="Y264" s="40">
        <f t="shared" si="1487"/>
        <v>0</v>
      </c>
      <c r="Z264" s="15">
        <f t="shared" si="1487"/>
        <v>0</v>
      </c>
      <c r="AA264" s="15">
        <f t="shared" si="1487"/>
        <v>0</v>
      </c>
      <c r="AB264" s="15">
        <f t="shared" si="1487"/>
        <v>0</v>
      </c>
      <c r="AC264" s="15">
        <f t="shared" si="1487"/>
        <v>0</v>
      </c>
      <c r="AD264" s="15">
        <f t="shared" si="1487"/>
        <v>0</v>
      </c>
      <c r="AE264" s="15">
        <f t="shared" si="1487"/>
        <v>0</v>
      </c>
      <c r="AF264" s="15">
        <f t="shared" si="1487"/>
        <v>0</v>
      </c>
      <c r="AG264" s="15">
        <f t="shared" si="1487"/>
        <v>0</v>
      </c>
      <c r="AH264" s="15">
        <f t="shared" si="1487"/>
        <v>130000</v>
      </c>
      <c r="AI264" s="15">
        <f t="shared" si="1487"/>
        <v>0</v>
      </c>
      <c r="AJ264" s="15">
        <f t="shared" si="1487"/>
        <v>130000</v>
      </c>
      <c r="AK264" s="15">
        <f t="shared" si="1487"/>
        <v>0</v>
      </c>
      <c r="AL264" s="15">
        <f t="shared" si="1487"/>
        <v>130000</v>
      </c>
      <c r="AM264" s="15">
        <f t="shared" si="1487"/>
        <v>0</v>
      </c>
      <c r="AN264" s="15">
        <f t="shared" si="1487"/>
        <v>130000</v>
      </c>
      <c r="AO264" s="15">
        <f t="shared" si="1487"/>
        <v>0</v>
      </c>
      <c r="AP264" s="15">
        <f t="shared" si="1487"/>
        <v>0</v>
      </c>
      <c r="AQ264" s="15">
        <f t="shared" si="1487"/>
        <v>0</v>
      </c>
      <c r="AR264" s="15">
        <f t="shared" si="1487"/>
        <v>0</v>
      </c>
      <c r="AS264" s="15">
        <f t="shared" si="1487"/>
        <v>0</v>
      </c>
      <c r="AT264" s="15">
        <f t="shared" si="1487"/>
        <v>130000</v>
      </c>
      <c r="AU264" s="15">
        <f t="shared" si="1487"/>
        <v>0</v>
      </c>
      <c r="AV264" s="15">
        <f t="shared" si="1487"/>
        <v>130000</v>
      </c>
      <c r="AW264" s="15">
        <f t="shared" si="1487"/>
        <v>0</v>
      </c>
      <c r="AX264" s="15">
        <f t="shared" si="1487"/>
        <v>0</v>
      </c>
      <c r="AY264" s="40">
        <f t="shared" si="1487"/>
        <v>0</v>
      </c>
      <c r="AZ264" s="40">
        <f t="shared" si="1487"/>
        <v>0</v>
      </c>
      <c r="BA264" s="40">
        <f t="shared" si="1487"/>
        <v>0</v>
      </c>
      <c r="BB264" s="15">
        <f t="shared" si="1487"/>
        <v>0</v>
      </c>
      <c r="BC264" s="15">
        <f t="shared" si="1487"/>
        <v>0</v>
      </c>
      <c r="BD264" s="15">
        <f t="shared" si="1487"/>
        <v>0</v>
      </c>
      <c r="BE264" s="15">
        <f t="shared" si="1487"/>
        <v>0</v>
      </c>
      <c r="BF264" s="15">
        <f t="shared" si="1487"/>
        <v>0</v>
      </c>
      <c r="BG264" s="15">
        <f t="shared" si="1487"/>
        <v>0</v>
      </c>
      <c r="BH264" s="15">
        <f t="shared" si="1487"/>
        <v>0</v>
      </c>
      <c r="BI264" s="15">
        <f t="shared" si="1487"/>
        <v>0</v>
      </c>
      <c r="BJ264" s="15">
        <f t="shared" si="1487"/>
        <v>0</v>
      </c>
      <c r="BK264" s="15">
        <f t="shared" si="1487"/>
        <v>0</v>
      </c>
      <c r="BL264" s="15">
        <f t="shared" si="1487"/>
        <v>0</v>
      </c>
      <c r="BM264" s="15">
        <f t="shared" si="1487"/>
        <v>0</v>
      </c>
      <c r="BN264" s="15">
        <f t="shared" si="1487"/>
        <v>0</v>
      </c>
      <c r="BO264" s="15">
        <f t="shared" si="1487"/>
        <v>0</v>
      </c>
      <c r="BP264" s="15">
        <f t="shared" si="1487"/>
        <v>0</v>
      </c>
      <c r="BQ264" s="15">
        <f t="shared" si="1487"/>
        <v>0</v>
      </c>
      <c r="BR264" s="15">
        <f t="shared" si="1487"/>
        <v>0</v>
      </c>
      <c r="BS264" s="40">
        <f t="shared" si="1487"/>
        <v>0</v>
      </c>
      <c r="BT264" s="40">
        <f t="shared" si="1487"/>
        <v>0</v>
      </c>
      <c r="BU264" s="40">
        <f t="shared" si="1487"/>
        <v>0</v>
      </c>
      <c r="BV264" s="15">
        <f t="shared" si="1487"/>
        <v>0</v>
      </c>
      <c r="BW264" s="15">
        <f t="shared" ref="BV264:CK266" si="1488">BW265</f>
        <v>0</v>
      </c>
      <c r="BX264" s="15">
        <f t="shared" si="1488"/>
        <v>0</v>
      </c>
      <c r="BY264" s="15">
        <f t="shared" si="1488"/>
        <v>0</v>
      </c>
      <c r="BZ264" s="15">
        <f t="shared" si="1488"/>
        <v>0</v>
      </c>
      <c r="CA264" s="15">
        <f t="shared" si="1488"/>
        <v>0</v>
      </c>
      <c r="CB264" s="15">
        <f t="shared" si="1488"/>
        <v>0</v>
      </c>
      <c r="CC264" s="15">
        <f t="shared" si="1488"/>
        <v>0</v>
      </c>
      <c r="CD264" s="15">
        <f t="shared" si="1488"/>
        <v>0</v>
      </c>
      <c r="CE264" s="15">
        <f t="shared" si="1488"/>
        <v>0</v>
      </c>
      <c r="CF264" s="15">
        <f t="shared" si="1488"/>
        <v>0</v>
      </c>
      <c r="CG264" s="15">
        <f t="shared" si="1488"/>
        <v>0</v>
      </c>
      <c r="CH264" s="15">
        <f t="shared" si="1488"/>
        <v>0</v>
      </c>
      <c r="CI264" s="15">
        <f t="shared" si="1488"/>
        <v>0</v>
      </c>
      <c r="CJ264" s="15">
        <f t="shared" si="1488"/>
        <v>0</v>
      </c>
      <c r="CK264" s="15">
        <f t="shared" si="1488"/>
        <v>0</v>
      </c>
    </row>
    <row r="265" spans="1:89" x14ac:dyDescent="0.25">
      <c r="A265" s="114" t="s">
        <v>97</v>
      </c>
      <c r="B265" s="116"/>
      <c r="C265" s="116"/>
      <c r="D265" s="18"/>
      <c r="E265" s="37">
        <v>851</v>
      </c>
      <c r="F265" s="2" t="s">
        <v>90</v>
      </c>
      <c r="G265" s="2" t="s">
        <v>100</v>
      </c>
      <c r="H265" s="3" t="s">
        <v>215</v>
      </c>
      <c r="I265" s="2"/>
      <c r="J265" s="14">
        <f t="shared" si="1486"/>
        <v>50000</v>
      </c>
      <c r="K265" s="14">
        <f t="shared" si="1486"/>
        <v>0</v>
      </c>
      <c r="L265" s="14">
        <f t="shared" si="1486"/>
        <v>50000</v>
      </c>
      <c r="M265" s="14">
        <f t="shared" si="1486"/>
        <v>0</v>
      </c>
      <c r="N265" s="14">
        <v>0</v>
      </c>
      <c r="O265" s="14">
        <v>0</v>
      </c>
      <c r="P265" s="14"/>
      <c r="Q265" s="14"/>
      <c r="R265" s="14" t="e">
        <f>#REF!-V265</f>
        <v>#REF!</v>
      </c>
      <c r="S265" s="36" t="e">
        <f>#REF!-W265</f>
        <v>#REF!</v>
      </c>
      <c r="T265" s="36" t="e">
        <f>#REF!-X265</f>
        <v>#REF!</v>
      </c>
      <c r="U265" s="36" t="e">
        <f>#REF!-Y265</f>
        <v>#REF!</v>
      </c>
      <c r="V265" s="14">
        <f t="shared" si="1487"/>
        <v>0</v>
      </c>
      <c r="W265" s="43">
        <f t="shared" si="1487"/>
        <v>0</v>
      </c>
      <c r="X265" s="43">
        <f t="shared" si="1487"/>
        <v>0</v>
      </c>
      <c r="Y265" s="43">
        <f t="shared" si="1487"/>
        <v>0</v>
      </c>
      <c r="Z265" s="14">
        <f t="shared" si="1487"/>
        <v>0</v>
      </c>
      <c r="AA265" s="14">
        <f t="shared" si="1487"/>
        <v>0</v>
      </c>
      <c r="AB265" s="14">
        <f t="shared" si="1487"/>
        <v>0</v>
      </c>
      <c r="AC265" s="14">
        <f t="shared" si="1487"/>
        <v>0</v>
      </c>
      <c r="AD265" s="14">
        <f t="shared" si="1487"/>
        <v>0</v>
      </c>
      <c r="AE265" s="14">
        <f t="shared" si="1487"/>
        <v>0</v>
      </c>
      <c r="AF265" s="14">
        <f t="shared" si="1487"/>
        <v>0</v>
      </c>
      <c r="AG265" s="14">
        <f t="shared" si="1487"/>
        <v>0</v>
      </c>
      <c r="AH265" s="14">
        <f t="shared" si="1487"/>
        <v>130000</v>
      </c>
      <c r="AI265" s="14">
        <f t="shared" si="1487"/>
        <v>0</v>
      </c>
      <c r="AJ265" s="14">
        <f t="shared" si="1487"/>
        <v>130000</v>
      </c>
      <c r="AK265" s="14">
        <f t="shared" si="1487"/>
        <v>0</v>
      </c>
      <c r="AL265" s="14">
        <f t="shared" si="1487"/>
        <v>130000</v>
      </c>
      <c r="AM265" s="14">
        <f t="shared" si="1487"/>
        <v>0</v>
      </c>
      <c r="AN265" s="14">
        <f t="shared" si="1487"/>
        <v>130000</v>
      </c>
      <c r="AO265" s="14">
        <f t="shared" si="1487"/>
        <v>0</v>
      </c>
      <c r="AP265" s="14">
        <f t="shared" si="1487"/>
        <v>0</v>
      </c>
      <c r="AQ265" s="14">
        <f t="shared" si="1487"/>
        <v>0</v>
      </c>
      <c r="AR265" s="14">
        <f t="shared" si="1487"/>
        <v>0</v>
      </c>
      <c r="AS265" s="14">
        <f t="shared" si="1487"/>
        <v>0</v>
      </c>
      <c r="AT265" s="14">
        <f t="shared" si="1487"/>
        <v>130000</v>
      </c>
      <c r="AU265" s="14">
        <f t="shared" si="1487"/>
        <v>0</v>
      </c>
      <c r="AV265" s="14">
        <f t="shared" si="1487"/>
        <v>130000</v>
      </c>
      <c r="AW265" s="14">
        <f t="shared" si="1487"/>
        <v>0</v>
      </c>
      <c r="AX265" s="14">
        <f t="shared" si="1487"/>
        <v>0</v>
      </c>
      <c r="AY265" s="43">
        <f t="shared" si="1487"/>
        <v>0</v>
      </c>
      <c r="AZ265" s="43">
        <f t="shared" si="1487"/>
        <v>0</v>
      </c>
      <c r="BA265" s="43">
        <f t="shared" si="1487"/>
        <v>0</v>
      </c>
      <c r="BB265" s="14">
        <f t="shared" si="1487"/>
        <v>0</v>
      </c>
      <c r="BC265" s="14">
        <f t="shared" si="1487"/>
        <v>0</v>
      </c>
      <c r="BD265" s="14">
        <f t="shared" si="1487"/>
        <v>0</v>
      </c>
      <c r="BE265" s="14">
        <f t="shared" si="1487"/>
        <v>0</v>
      </c>
      <c r="BF265" s="14">
        <f t="shared" si="1487"/>
        <v>0</v>
      </c>
      <c r="BG265" s="14">
        <f t="shared" si="1487"/>
        <v>0</v>
      </c>
      <c r="BH265" s="14">
        <f t="shared" si="1487"/>
        <v>0</v>
      </c>
      <c r="BI265" s="14">
        <f t="shared" si="1487"/>
        <v>0</v>
      </c>
      <c r="BJ265" s="14">
        <f t="shared" si="1487"/>
        <v>0</v>
      </c>
      <c r="BK265" s="14">
        <f t="shared" si="1487"/>
        <v>0</v>
      </c>
      <c r="BL265" s="14">
        <f t="shared" si="1487"/>
        <v>0</v>
      </c>
      <c r="BM265" s="14">
        <f t="shared" si="1487"/>
        <v>0</v>
      </c>
      <c r="BN265" s="14">
        <f t="shared" si="1487"/>
        <v>0</v>
      </c>
      <c r="BO265" s="14">
        <f t="shared" si="1487"/>
        <v>0</v>
      </c>
      <c r="BP265" s="14">
        <f t="shared" si="1487"/>
        <v>0</v>
      </c>
      <c r="BQ265" s="14">
        <f t="shared" si="1487"/>
        <v>0</v>
      </c>
      <c r="BR265" s="14">
        <f t="shared" si="1487"/>
        <v>0</v>
      </c>
      <c r="BS265" s="43">
        <f t="shared" si="1487"/>
        <v>0</v>
      </c>
      <c r="BT265" s="43">
        <f t="shared" si="1487"/>
        <v>0</v>
      </c>
      <c r="BU265" s="43">
        <f t="shared" si="1487"/>
        <v>0</v>
      </c>
      <c r="BV265" s="14">
        <f t="shared" si="1488"/>
        <v>0</v>
      </c>
      <c r="BW265" s="14">
        <f t="shared" si="1488"/>
        <v>0</v>
      </c>
      <c r="BX265" s="14">
        <f t="shared" si="1488"/>
        <v>0</v>
      </c>
      <c r="BY265" s="14">
        <f t="shared" si="1488"/>
        <v>0</v>
      </c>
      <c r="BZ265" s="14">
        <f t="shared" si="1488"/>
        <v>0</v>
      </c>
      <c r="CA265" s="14">
        <f t="shared" si="1488"/>
        <v>0</v>
      </c>
      <c r="CB265" s="14">
        <f t="shared" si="1488"/>
        <v>0</v>
      </c>
      <c r="CC265" s="14">
        <f t="shared" si="1488"/>
        <v>0</v>
      </c>
      <c r="CD265" s="14">
        <f t="shared" si="1488"/>
        <v>0</v>
      </c>
      <c r="CE265" s="14">
        <f t="shared" si="1488"/>
        <v>0</v>
      </c>
      <c r="CF265" s="14">
        <f t="shared" si="1488"/>
        <v>0</v>
      </c>
      <c r="CG265" s="14">
        <f t="shared" si="1488"/>
        <v>0</v>
      </c>
      <c r="CH265" s="14">
        <f t="shared" si="1488"/>
        <v>0</v>
      </c>
      <c r="CI265" s="14">
        <f t="shared" si="1488"/>
        <v>0</v>
      </c>
      <c r="CJ265" s="14">
        <f t="shared" si="1488"/>
        <v>0</v>
      </c>
      <c r="CK265" s="14">
        <f t="shared" si="1488"/>
        <v>0</v>
      </c>
    </row>
    <row r="266" spans="1:89" x14ac:dyDescent="0.25">
      <c r="A266" s="114" t="s">
        <v>93</v>
      </c>
      <c r="B266" s="116"/>
      <c r="C266" s="116"/>
      <c r="D266" s="18"/>
      <c r="E266" s="37">
        <v>851</v>
      </c>
      <c r="F266" s="2" t="s">
        <v>90</v>
      </c>
      <c r="G266" s="2" t="s">
        <v>100</v>
      </c>
      <c r="H266" s="3" t="s">
        <v>215</v>
      </c>
      <c r="I266" s="2" t="s">
        <v>94</v>
      </c>
      <c r="J266" s="14">
        <f t="shared" si="1486"/>
        <v>50000</v>
      </c>
      <c r="K266" s="14">
        <f t="shared" si="1486"/>
        <v>0</v>
      </c>
      <c r="L266" s="14">
        <f t="shared" si="1486"/>
        <v>50000</v>
      </c>
      <c r="M266" s="14">
        <f t="shared" si="1486"/>
        <v>0</v>
      </c>
      <c r="N266" s="14">
        <v>0</v>
      </c>
      <c r="O266" s="14">
        <v>0</v>
      </c>
      <c r="P266" s="14"/>
      <c r="Q266" s="14"/>
      <c r="R266" s="14" t="e">
        <f>#REF!-V266</f>
        <v>#REF!</v>
      </c>
      <c r="S266" s="36" t="e">
        <f>#REF!-W266</f>
        <v>#REF!</v>
      </c>
      <c r="T266" s="36" t="e">
        <f>#REF!-X266</f>
        <v>#REF!</v>
      </c>
      <c r="U266" s="36" t="e">
        <f>#REF!-Y266</f>
        <v>#REF!</v>
      </c>
      <c r="V266" s="14">
        <f t="shared" si="1487"/>
        <v>0</v>
      </c>
      <c r="W266" s="43">
        <f t="shared" si="1487"/>
        <v>0</v>
      </c>
      <c r="X266" s="43">
        <f t="shared" si="1487"/>
        <v>0</v>
      </c>
      <c r="Y266" s="43">
        <f t="shared" si="1487"/>
        <v>0</v>
      </c>
      <c r="Z266" s="14">
        <f t="shared" si="1487"/>
        <v>0</v>
      </c>
      <c r="AA266" s="14">
        <f t="shared" si="1487"/>
        <v>0</v>
      </c>
      <c r="AB266" s="14">
        <f t="shared" si="1487"/>
        <v>0</v>
      </c>
      <c r="AC266" s="14">
        <f t="shared" si="1487"/>
        <v>0</v>
      </c>
      <c r="AD266" s="14">
        <f t="shared" si="1487"/>
        <v>0</v>
      </c>
      <c r="AE266" s="14">
        <f t="shared" si="1487"/>
        <v>0</v>
      </c>
      <c r="AF266" s="14">
        <f t="shared" si="1487"/>
        <v>0</v>
      </c>
      <c r="AG266" s="14">
        <f t="shared" si="1487"/>
        <v>0</v>
      </c>
      <c r="AH266" s="14">
        <f t="shared" si="1487"/>
        <v>130000</v>
      </c>
      <c r="AI266" s="14">
        <f t="shared" si="1487"/>
        <v>0</v>
      </c>
      <c r="AJ266" s="14">
        <f t="shared" si="1487"/>
        <v>130000</v>
      </c>
      <c r="AK266" s="14">
        <f t="shared" si="1487"/>
        <v>0</v>
      </c>
      <c r="AL266" s="14">
        <f t="shared" si="1487"/>
        <v>130000</v>
      </c>
      <c r="AM266" s="14">
        <f t="shared" si="1487"/>
        <v>0</v>
      </c>
      <c r="AN266" s="14">
        <f t="shared" si="1487"/>
        <v>130000</v>
      </c>
      <c r="AO266" s="14">
        <f t="shared" si="1487"/>
        <v>0</v>
      </c>
      <c r="AP266" s="14">
        <f t="shared" si="1487"/>
        <v>0</v>
      </c>
      <c r="AQ266" s="14">
        <f t="shared" si="1487"/>
        <v>0</v>
      </c>
      <c r="AR266" s="14">
        <f t="shared" si="1487"/>
        <v>0</v>
      </c>
      <c r="AS266" s="14">
        <f t="shared" si="1487"/>
        <v>0</v>
      </c>
      <c r="AT266" s="14">
        <f t="shared" si="1487"/>
        <v>130000</v>
      </c>
      <c r="AU266" s="14">
        <f t="shared" si="1487"/>
        <v>0</v>
      </c>
      <c r="AV266" s="14">
        <f t="shared" si="1487"/>
        <v>130000</v>
      </c>
      <c r="AW266" s="14">
        <f t="shared" si="1487"/>
        <v>0</v>
      </c>
      <c r="AX266" s="14">
        <f t="shared" si="1487"/>
        <v>0</v>
      </c>
      <c r="AY266" s="43">
        <f t="shared" si="1487"/>
        <v>0</v>
      </c>
      <c r="AZ266" s="43">
        <f t="shared" si="1487"/>
        <v>0</v>
      </c>
      <c r="BA266" s="43">
        <f t="shared" si="1487"/>
        <v>0</v>
      </c>
      <c r="BB266" s="14">
        <f t="shared" si="1487"/>
        <v>0</v>
      </c>
      <c r="BC266" s="14">
        <f t="shared" si="1487"/>
        <v>0</v>
      </c>
      <c r="BD266" s="14">
        <f t="shared" si="1487"/>
        <v>0</v>
      </c>
      <c r="BE266" s="14">
        <f t="shared" si="1487"/>
        <v>0</v>
      </c>
      <c r="BF266" s="14">
        <f t="shared" si="1487"/>
        <v>0</v>
      </c>
      <c r="BG266" s="14">
        <f t="shared" si="1487"/>
        <v>0</v>
      </c>
      <c r="BH266" s="14">
        <f t="shared" si="1487"/>
        <v>0</v>
      </c>
      <c r="BI266" s="14">
        <f t="shared" si="1487"/>
        <v>0</v>
      </c>
      <c r="BJ266" s="14">
        <f t="shared" si="1487"/>
        <v>0</v>
      </c>
      <c r="BK266" s="14">
        <f t="shared" si="1487"/>
        <v>0</v>
      </c>
      <c r="BL266" s="14">
        <f t="shared" si="1487"/>
        <v>0</v>
      </c>
      <c r="BM266" s="14">
        <f t="shared" si="1487"/>
        <v>0</v>
      </c>
      <c r="BN266" s="14">
        <f t="shared" si="1487"/>
        <v>0</v>
      </c>
      <c r="BO266" s="14">
        <f t="shared" si="1487"/>
        <v>0</v>
      </c>
      <c r="BP266" s="14">
        <f t="shared" si="1487"/>
        <v>0</v>
      </c>
      <c r="BQ266" s="14">
        <f t="shared" si="1487"/>
        <v>0</v>
      </c>
      <c r="BR266" s="14">
        <f t="shared" si="1487"/>
        <v>0</v>
      </c>
      <c r="BS266" s="43">
        <f t="shared" si="1487"/>
        <v>0</v>
      </c>
      <c r="BT266" s="43">
        <f t="shared" si="1487"/>
        <v>0</v>
      </c>
      <c r="BU266" s="43">
        <f t="shared" si="1487"/>
        <v>0</v>
      </c>
      <c r="BV266" s="14">
        <f t="shared" si="1488"/>
        <v>0</v>
      </c>
      <c r="BW266" s="14">
        <f t="shared" si="1488"/>
        <v>0</v>
      </c>
      <c r="BX266" s="14">
        <f t="shared" si="1488"/>
        <v>0</v>
      </c>
      <c r="BY266" s="14">
        <f t="shared" si="1488"/>
        <v>0</v>
      </c>
      <c r="BZ266" s="14">
        <f t="shared" si="1488"/>
        <v>0</v>
      </c>
      <c r="CA266" s="14">
        <f t="shared" si="1488"/>
        <v>0</v>
      </c>
      <c r="CB266" s="14">
        <f t="shared" si="1488"/>
        <v>0</v>
      </c>
      <c r="CC266" s="14">
        <f t="shared" si="1488"/>
        <v>0</v>
      </c>
      <c r="CD266" s="14">
        <f t="shared" si="1488"/>
        <v>0</v>
      </c>
      <c r="CE266" s="14">
        <f t="shared" si="1488"/>
        <v>0</v>
      </c>
      <c r="CF266" s="14">
        <f t="shared" si="1488"/>
        <v>0</v>
      </c>
      <c r="CG266" s="14">
        <f t="shared" si="1488"/>
        <v>0</v>
      </c>
      <c r="CH266" s="14">
        <f t="shared" si="1488"/>
        <v>0</v>
      </c>
      <c r="CI266" s="14">
        <f t="shared" si="1488"/>
        <v>0</v>
      </c>
      <c r="CJ266" s="14">
        <f t="shared" si="1488"/>
        <v>0</v>
      </c>
      <c r="CK266" s="14">
        <f t="shared" si="1488"/>
        <v>0</v>
      </c>
    </row>
    <row r="267" spans="1:89" ht="30" x14ac:dyDescent="0.25">
      <c r="A267" s="114" t="s">
        <v>95</v>
      </c>
      <c r="B267" s="116"/>
      <c r="C267" s="116"/>
      <c r="D267" s="18"/>
      <c r="E267" s="37">
        <v>851</v>
      </c>
      <c r="F267" s="2" t="s">
        <v>90</v>
      </c>
      <c r="G267" s="2" t="s">
        <v>100</v>
      </c>
      <c r="H267" s="3" t="s">
        <v>215</v>
      </c>
      <c r="I267" s="2" t="s">
        <v>96</v>
      </c>
      <c r="J267" s="43">
        <v>50000</v>
      </c>
      <c r="K267" s="43"/>
      <c r="L267" s="43">
        <f>J267</f>
        <v>50000</v>
      </c>
      <c r="M267" s="43"/>
      <c r="N267" s="14">
        <v>0</v>
      </c>
      <c r="O267" s="14">
        <v>0</v>
      </c>
      <c r="P267" s="77"/>
      <c r="Q267" s="77"/>
      <c r="R267" s="14" t="e">
        <f>#REF!-V267</f>
        <v>#REF!</v>
      </c>
      <c r="S267" s="36" t="e">
        <f>#REF!-W267</f>
        <v>#REF!</v>
      </c>
      <c r="T267" s="36" t="e">
        <f>#REF!-X267</f>
        <v>#REF!</v>
      </c>
      <c r="U267" s="36" t="e">
        <f>#REF!-Y267</f>
        <v>#REF!</v>
      </c>
      <c r="V267" s="14"/>
      <c r="W267" s="43"/>
      <c r="X267" s="43">
        <f>V267</f>
        <v>0</v>
      </c>
      <c r="Y267" s="43"/>
      <c r="Z267" s="14"/>
      <c r="AA267" s="43"/>
      <c r="AB267" s="43">
        <f>Z267</f>
        <v>0</v>
      </c>
      <c r="AC267" s="43"/>
      <c r="AD267" s="14">
        <f>V267+Z267</f>
        <v>0</v>
      </c>
      <c r="AE267" s="77">
        <f>W267+AA267</f>
        <v>0</v>
      </c>
      <c r="AF267" s="77">
        <f>X267+AB267</f>
        <v>0</v>
      </c>
      <c r="AG267" s="77">
        <f>Y267+AC267</f>
        <v>0</v>
      </c>
      <c r="AH267" s="14">
        <v>130000</v>
      </c>
      <c r="AI267" s="43"/>
      <c r="AJ267" s="43">
        <f>AH267</f>
        <v>130000</v>
      </c>
      <c r="AK267" s="43"/>
      <c r="AL267" s="14">
        <f>AD267+AH267</f>
        <v>130000</v>
      </c>
      <c r="AM267" s="77">
        <f>AE267+AI267</f>
        <v>0</v>
      </c>
      <c r="AN267" s="77">
        <f>AF267+AJ267</f>
        <v>130000</v>
      </c>
      <c r="AO267" s="77">
        <f>AG267+AK267</f>
        <v>0</v>
      </c>
      <c r="AP267" s="14"/>
      <c r="AQ267" s="43"/>
      <c r="AR267" s="43">
        <f>AP267</f>
        <v>0</v>
      </c>
      <c r="AS267" s="43"/>
      <c r="AT267" s="14">
        <f>AL267+AP267</f>
        <v>130000</v>
      </c>
      <c r="AU267" s="77">
        <f>AM267+AQ267</f>
        <v>0</v>
      </c>
      <c r="AV267" s="77">
        <f>AN267+AR267</f>
        <v>130000</v>
      </c>
      <c r="AW267" s="77">
        <f>AO267+AS267</f>
        <v>0</v>
      </c>
      <c r="AX267" s="14"/>
      <c r="AY267" s="43"/>
      <c r="AZ267" s="43">
        <f>AX267</f>
        <v>0</v>
      </c>
      <c r="BA267" s="43"/>
      <c r="BB267" s="43"/>
      <c r="BC267" s="43"/>
      <c r="BD267" s="43">
        <f>BB267</f>
        <v>0</v>
      </c>
      <c r="BE267" s="43"/>
      <c r="BF267" s="14">
        <f t="shared" ref="BF267" si="1489">AX267+BB267</f>
        <v>0</v>
      </c>
      <c r="BG267" s="77">
        <f t="shared" ref="BG267" si="1490">AY267+BC267</f>
        <v>0</v>
      </c>
      <c r="BH267" s="77">
        <f t="shared" ref="BH267" si="1491">AZ267+BD267</f>
        <v>0</v>
      </c>
      <c r="BI267" s="77">
        <f t="shared" ref="BI267" si="1492">BA267+BE267</f>
        <v>0</v>
      </c>
      <c r="BJ267" s="43"/>
      <c r="BK267" s="43"/>
      <c r="BL267" s="43">
        <f>BJ267</f>
        <v>0</v>
      </c>
      <c r="BM267" s="43"/>
      <c r="BN267" s="14">
        <f t="shared" ref="BN267" si="1493">BF267+BJ267</f>
        <v>0</v>
      </c>
      <c r="BO267" s="77">
        <f t="shared" ref="BO267" si="1494">BG267+BK267</f>
        <v>0</v>
      </c>
      <c r="BP267" s="77">
        <f t="shared" ref="BP267" si="1495">BH267+BL267</f>
        <v>0</v>
      </c>
      <c r="BQ267" s="77">
        <f t="shared" ref="BQ267" si="1496">BI267+BM267</f>
        <v>0</v>
      </c>
      <c r="BR267" s="14"/>
      <c r="BS267" s="43"/>
      <c r="BT267" s="43">
        <f>BR267</f>
        <v>0</v>
      </c>
      <c r="BU267" s="43"/>
      <c r="BV267" s="43"/>
      <c r="BW267" s="43"/>
      <c r="BX267" s="43">
        <f>BV267</f>
        <v>0</v>
      </c>
      <c r="BY267" s="43"/>
      <c r="BZ267" s="14">
        <f t="shared" ref="BZ267" si="1497">BR267+BV267</f>
        <v>0</v>
      </c>
      <c r="CA267" s="77">
        <f t="shared" ref="CA267" si="1498">BS267+BW267</f>
        <v>0</v>
      </c>
      <c r="CB267" s="77">
        <f t="shared" ref="CB267" si="1499">BT267+BX267</f>
        <v>0</v>
      </c>
      <c r="CC267" s="77">
        <f t="shared" ref="CC267" si="1500">BU267+BY267</f>
        <v>0</v>
      </c>
      <c r="CD267" s="43"/>
      <c r="CE267" s="43"/>
      <c r="CF267" s="43">
        <f>CD267</f>
        <v>0</v>
      </c>
      <c r="CG267" s="43"/>
      <c r="CH267" s="14">
        <f t="shared" ref="CH267" si="1501">BZ267+CD267</f>
        <v>0</v>
      </c>
      <c r="CI267" s="77">
        <f t="shared" ref="CI267" si="1502">CA267+CE267</f>
        <v>0</v>
      </c>
      <c r="CJ267" s="77">
        <f t="shared" ref="CJ267" si="1503">CB267+CF267</f>
        <v>0</v>
      </c>
      <c r="CK267" s="77">
        <f t="shared" ref="CK267" si="1504">CC267+CG267</f>
        <v>0</v>
      </c>
    </row>
    <row r="268" spans="1:89" hidden="1" x14ac:dyDescent="0.25">
      <c r="A268" s="114" t="s">
        <v>103</v>
      </c>
      <c r="B268" s="116"/>
      <c r="C268" s="116"/>
      <c r="D268" s="116"/>
      <c r="E268" s="37">
        <v>851</v>
      </c>
      <c r="F268" s="2" t="s">
        <v>104</v>
      </c>
      <c r="G268" s="2"/>
      <c r="H268" s="3" t="s">
        <v>46</v>
      </c>
      <c r="I268" s="2"/>
      <c r="J268" s="14">
        <f t="shared" ref="J268:M268" si="1505">J269</f>
        <v>0</v>
      </c>
      <c r="K268" s="14">
        <f t="shared" si="1505"/>
        <v>0</v>
      </c>
      <c r="L268" s="14">
        <f t="shared" si="1505"/>
        <v>0</v>
      </c>
      <c r="M268" s="14">
        <f t="shared" si="1505"/>
        <v>0</v>
      </c>
      <c r="N268" s="14">
        <v>0</v>
      </c>
      <c r="O268" s="14">
        <v>0</v>
      </c>
      <c r="P268" s="15"/>
      <c r="Q268" s="15"/>
      <c r="R268" s="14" t="e">
        <f>#REF!-V268</f>
        <v>#REF!</v>
      </c>
      <c r="S268" s="36" t="e">
        <f>#REF!-W268</f>
        <v>#REF!</v>
      </c>
      <c r="T268" s="36" t="e">
        <f>#REF!-X268</f>
        <v>#REF!</v>
      </c>
      <c r="U268" s="36" t="e">
        <f>#REF!-Y268</f>
        <v>#REF!</v>
      </c>
      <c r="V268" s="15" t="e">
        <f>V269+#REF!</f>
        <v>#REF!</v>
      </c>
      <c r="W268" s="40" t="e">
        <f>W269+#REF!</f>
        <v>#REF!</v>
      </c>
      <c r="X268" s="40" t="e">
        <f>X269+#REF!</f>
        <v>#REF!</v>
      </c>
      <c r="Y268" s="40" t="e">
        <f>Y269+#REF!</f>
        <v>#REF!</v>
      </c>
      <c r="Z268" s="15" t="e">
        <f>Z269+#REF!</f>
        <v>#REF!</v>
      </c>
      <c r="AA268" s="15" t="e">
        <f>AA269+#REF!</f>
        <v>#REF!</v>
      </c>
      <c r="AB268" s="15" t="e">
        <f>AB269+#REF!</f>
        <v>#REF!</v>
      </c>
      <c r="AC268" s="15" t="e">
        <f>AC269+#REF!</f>
        <v>#REF!</v>
      </c>
      <c r="AD268" s="15" t="e">
        <f>AD269+#REF!</f>
        <v>#REF!</v>
      </c>
      <c r="AE268" s="15" t="e">
        <f>AE269+#REF!</f>
        <v>#REF!</v>
      </c>
      <c r="AF268" s="15" t="e">
        <f>AF269+#REF!</f>
        <v>#REF!</v>
      </c>
      <c r="AG268" s="15" t="e">
        <f>AG269+#REF!</f>
        <v>#REF!</v>
      </c>
      <c r="AH268" s="15" t="e">
        <f>AH269+#REF!</f>
        <v>#REF!</v>
      </c>
      <c r="AI268" s="15" t="e">
        <f>AI269+#REF!</f>
        <v>#REF!</v>
      </c>
      <c r="AJ268" s="15" t="e">
        <f>AJ269+#REF!</f>
        <v>#REF!</v>
      </c>
      <c r="AK268" s="15" t="e">
        <f>AK269+#REF!</f>
        <v>#REF!</v>
      </c>
      <c r="AL268" s="15" t="e">
        <f>AL269+#REF!</f>
        <v>#REF!</v>
      </c>
      <c r="AM268" s="15" t="e">
        <f>AM269+#REF!</f>
        <v>#REF!</v>
      </c>
      <c r="AN268" s="15" t="e">
        <f>AN269+#REF!</f>
        <v>#REF!</v>
      </c>
      <c r="AO268" s="15" t="e">
        <f>AO269+#REF!</f>
        <v>#REF!</v>
      </c>
      <c r="AP268" s="15" t="e">
        <f>AP269+#REF!</f>
        <v>#REF!</v>
      </c>
      <c r="AQ268" s="15" t="e">
        <f>AQ269+#REF!</f>
        <v>#REF!</v>
      </c>
      <c r="AR268" s="15" t="e">
        <f>AR269+#REF!</f>
        <v>#REF!</v>
      </c>
      <c r="AS268" s="15" t="e">
        <f>AS269+#REF!</f>
        <v>#REF!</v>
      </c>
      <c r="AT268" s="15" t="e">
        <f>AT269+#REF!</f>
        <v>#REF!</v>
      </c>
      <c r="AU268" s="15" t="e">
        <f>AU269+#REF!</f>
        <v>#REF!</v>
      </c>
      <c r="AV268" s="15" t="e">
        <f>AV269+#REF!</f>
        <v>#REF!</v>
      </c>
      <c r="AW268" s="15" t="e">
        <f>AW269+#REF!</f>
        <v>#REF!</v>
      </c>
      <c r="AX268" s="15" t="e">
        <f>AX269+#REF!</f>
        <v>#REF!</v>
      </c>
      <c r="AY268" s="40" t="e">
        <f>AY269+#REF!</f>
        <v>#REF!</v>
      </c>
      <c r="AZ268" s="40" t="e">
        <f>AZ269+#REF!</f>
        <v>#REF!</v>
      </c>
      <c r="BA268" s="40" t="e">
        <f>BA269+#REF!</f>
        <v>#REF!</v>
      </c>
      <c r="BB268" s="15" t="e">
        <f>BB269+#REF!</f>
        <v>#REF!</v>
      </c>
      <c r="BC268" s="15" t="e">
        <f>BC269+#REF!</f>
        <v>#REF!</v>
      </c>
      <c r="BD268" s="15" t="e">
        <f>BD269+#REF!</f>
        <v>#REF!</v>
      </c>
      <c r="BE268" s="15" t="e">
        <f>BE269+#REF!</f>
        <v>#REF!</v>
      </c>
      <c r="BF268" s="15" t="e">
        <f>BF269+#REF!</f>
        <v>#REF!</v>
      </c>
      <c r="BG268" s="15" t="e">
        <f>BG269+#REF!</f>
        <v>#REF!</v>
      </c>
      <c r="BH268" s="15" t="e">
        <f>BH269+#REF!</f>
        <v>#REF!</v>
      </c>
      <c r="BI268" s="15" t="e">
        <f>BI269+#REF!</f>
        <v>#REF!</v>
      </c>
      <c r="BJ268" s="15" t="e">
        <f>BJ269+#REF!</f>
        <v>#REF!</v>
      </c>
      <c r="BK268" s="15" t="e">
        <f>BK269+#REF!</f>
        <v>#REF!</v>
      </c>
      <c r="BL268" s="15" t="e">
        <f>BL269+#REF!</f>
        <v>#REF!</v>
      </c>
      <c r="BM268" s="15" t="e">
        <f>BM269+#REF!</f>
        <v>#REF!</v>
      </c>
      <c r="BN268" s="15" t="e">
        <f>BN269+#REF!</f>
        <v>#REF!</v>
      </c>
      <c r="BO268" s="15" t="e">
        <f>BO269+#REF!</f>
        <v>#REF!</v>
      </c>
      <c r="BP268" s="15" t="e">
        <f>BP269+#REF!</f>
        <v>#REF!</v>
      </c>
      <c r="BQ268" s="15" t="e">
        <f>BQ269+#REF!</f>
        <v>#REF!</v>
      </c>
      <c r="BR268" s="15" t="e">
        <f>BR269+#REF!</f>
        <v>#REF!</v>
      </c>
      <c r="BS268" s="40" t="e">
        <f>BS269+#REF!</f>
        <v>#REF!</v>
      </c>
      <c r="BT268" s="40" t="e">
        <f>BT269+#REF!</f>
        <v>#REF!</v>
      </c>
      <c r="BU268" s="40" t="e">
        <f>BU269+#REF!</f>
        <v>#REF!</v>
      </c>
      <c r="BV268" s="15" t="e">
        <f>BV269+#REF!</f>
        <v>#REF!</v>
      </c>
      <c r="BW268" s="15" t="e">
        <f>BW269+#REF!</f>
        <v>#REF!</v>
      </c>
      <c r="BX268" s="15" t="e">
        <f>BX269+#REF!</f>
        <v>#REF!</v>
      </c>
      <c r="BY268" s="15" t="e">
        <f>BY269+#REF!</f>
        <v>#REF!</v>
      </c>
      <c r="BZ268" s="15" t="e">
        <f>BZ269+#REF!</f>
        <v>#REF!</v>
      </c>
      <c r="CA268" s="15" t="e">
        <f>CA269+#REF!</f>
        <v>#REF!</v>
      </c>
      <c r="CB268" s="15" t="e">
        <f>CB269+#REF!</f>
        <v>#REF!</v>
      </c>
      <c r="CC268" s="15" t="e">
        <f>CC269+#REF!</f>
        <v>#REF!</v>
      </c>
      <c r="CD268" s="15" t="e">
        <f>CD269+#REF!</f>
        <v>#REF!</v>
      </c>
      <c r="CE268" s="15" t="e">
        <f>CE269+#REF!</f>
        <v>#REF!</v>
      </c>
      <c r="CF268" s="15" t="e">
        <f>CF269+#REF!</f>
        <v>#REF!</v>
      </c>
      <c r="CG268" s="15" t="e">
        <f>CG269+#REF!</f>
        <v>#REF!</v>
      </c>
      <c r="CH268" s="15" t="e">
        <f>CH269+#REF!</f>
        <v>#REF!</v>
      </c>
      <c r="CI268" s="15" t="e">
        <f>CI269+#REF!</f>
        <v>#REF!</v>
      </c>
      <c r="CJ268" s="15" t="e">
        <f>CJ269+#REF!</f>
        <v>#REF!</v>
      </c>
      <c r="CK268" s="15" t="e">
        <f>CK269+#REF!</f>
        <v>#REF!</v>
      </c>
    </row>
    <row r="269" spans="1:89" hidden="1" x14ac:dyDescent="0.25">
      <c r="A269" s="114" t="s">
        <v>105</v>
      </c>
      <c r="B269" s="18"/>
      <c r="C269" s="18"/>
      <c r="D269" s="18"/>
      <c r="E269" s="37">
        <v>851</v>
      </c>
      <c r="F269" s="2" t="s">
        <v>104</v>
      </c>
      <c r="G269" s="2" t="s">
        <v>43</v>
      </c>
      <c r="H269" s="3" t="s">
        <v>46</v>
      </c>
      <c r="I269" s="2"/>
      <c r="J269" s="14">
        <f t="shared" ref="J269:M269" si="1506">J270+J273+J276+J279+J285+J282</f>
        <v>0</v>
      </c>
      <c r="K269" s="14">
        <f t="shared" si="1506"/>
        <v>0</v>
      </c>
      <c r="L269" s="14">
        <f t="shared" si="1506"/>
        <v>0</v>
      </c>
      <c r="M269" s="14">
        <f t="shared" si="1506"/>
        <v>0</v>
      </c>
      <c r="N269" s="14">
        <v>0</v>
      </c>
      <c r="O269" s="14">
        <v>0</v>
      </c>
      <c r="P269" s="15"/>
      <c r="Q269" s="15"/>
      <c r="R269" s="14" t="e">
        <f>#REF!-V269</f>
        <v>#REF!</v>
      </c>
      <c r="S269" s="36" t="e">
        <f>#REF!-W269</f>
        <v>#REF!</v>
      </c>
      <c r="T269" s="36" t="e">
        <f>#REF!-X269</f>
        <v>#REF!</v>
      </c>
      <c r="U269" s="36" t="e">
        <f>#REF!-Y269</f>
        <v>#REF!</v>
      </c>
      <c r="V269" s="15" t="e">
        <f t="shared" ref="V269:BA269" si="1507">V276+V279+V285+V282</f>
        <v>#REF!</v>
      </c>
      <c r="W269" s="40" t="e">
        <f t="shared" si="1507"/>
        <v>#REF!</v>
      </c>
      <c r="X269" s="40" t="e">
        <f t="shared" si="1507"/>
        <v>#REF!</v>
      </c>
      <c r="Y269" s="40" t="e">
        <f t="shared" si="1507"/>
        <v>#REF!</v>
      </c>
      <c r="Z269" s="15" t="e">
        <f t="shared" si="1507"/>
        <v>#REF!</v>
      </c>
      <c r="AA269" s="15" t="e">
        <f t="shared" si="1507"/>
        <v>#REF!</v>
      </c>
      <c r="AB269" s="15" t="e">
        <f t="shared" si="1507"/>
        <v>#REF!</v>
      </c>
      <c r="AC269" s="15" t="e">
        <f t="shared" si="1507"/>
        <v>#REF!</v>
      </c>
      <c r="AD269" s="15" t="e">
        <f t="shared" si="1507"/>
        <v>#REF!</v>
      </c>
      <c r="AE269" s="15" t="e">
        <f t="shared" si="1507"/>
        <v>#REF!</v>
      </c>
      <c r="AF269" s="15" t="e">
        <f t="shared" si="1507"/>
        <v>#REF!</v>
      </c>
      <c r="AG269" s="15" t="e">
        <f t="shared" si="1507"/>
        <v>#REF!</v>
      </c>
      <c r="AH269" s="15" t="e">
        <f t="shared" si="1507"/>
        <v>#REF!</v>
      </c>
      <c r="AI269" s="15" t="e">
        <f t="shared" si="1507"/>
        <v>#REF!</v>
      </c>
      <c r="AJ269" s="15" t="e">
        <f t="shared" si="1507"/>
        <v>#REF!</v>
      </c>
      <c r="AK269" s="15" t="e">
        <f t="shared" si="1507"/>
        <v>#REF!</v>
      </c>
      <c r="AL269" s="15" t="e">
        <f t="shared" si="1507"/>
        <v>#REF!</v>
      </c>
      <c r="AM269" s="15" t="e">
        <f t="shared" si="1507"/>
        <v>#REF!</v>
      </c>
      <c r="AN269" s="15" t="e">
        <f t="shared" si="1507"/>
        <v>#REF!</v>
      </c>
      <c r="AO269" s="15" t="e">
        <f t="shared" si="1507"/>
        <v>#REF!</v>
      </c>
      <c r="AP269" s="15" t="e">
        <f t="shared" si="1507"/>
        <v>#REF!</v>
      </c>
      <c r="AQ269" s="15" t="e">
        <f t="shared" si="1507"/>
        <v>#REF!</v>
      </c>
      <c r="AR269" s="15" t="e">
        <f t="shared" si="1507"/>
        <v>#REF!</v>
      </c>
      <c r="AS269" s="15" t="e">
        <f t="shared" si="1507"/>
        <v>#REF!</v>
      </c>
      <c r="AT269" s="15" t="e">
        <f t="shared" si="1507"/>
        <v>#REF!</v>
      </c>
      <c r="AU269" s="15" t="e">
        <f t="shared" si="1507"/>
        <v>#REF!</v>
      </c>
      <c r="AV269" s="15" t="e">
        <f t="shared" si="1507"/>
        <v>#REF!</v>
      </c>
      <c r="AW269" s="15" t="e">
        <f t="shared" si="1507"/>
        <v>#REF!</v>
      </c>
      <c r="AX269" s="15" t="e">
        <f t="shared" si="1507"/>
        <v>#REF!</v>
      </c>
      <c r="AY269" s="40" t="e">
        <f t="shared" si="1507"/>
        <v>#REF!</v>
      </c>
      <c r="AZ269" s="40" t="e">
        <f t="shared" si="1507"/>
        <v>#REF!</v>
      </c>
      <c r="BA269" s="40" t="e">
        <f t="shared" si="1507"/>
        <v>#REF!</v>
      </c>
      <c r="BB269" s="15" t="e">
        <f t="shared" ref="BB269:CK269" si="1508">BB276+BB279+BB285+BB282</f>
        <v>#REF!</v>
      </c>
      <c r="BC269" s="15" t="e">
        <f t="shared" si="1508"/>
        <v>#REF!</v>
      </c>
      <c r="BD269" s="15" t="e">
        <f t="shared" si="1508"/>
        <v>#REF!</v>
      </c>
      <c r="BE269" s="15" t="e">
        <f t="shared" si="1508"/>
        <v>#REF!</v>
      </c>
      <c r="BF269" s="15" t="e">
        <f t="shared" si="1508"/>
        <v>#REF!</v>
      </c>
      <c r="BG269" s="15" t="e">
        <f t="shared" si="1508"/>
        <v>#REF!</v>
      </c>
      <c r="BH269" s="15" t="e">
        <f t="shared" si="1508"/>
        <v>#REF!</v>
      </c>
      <c r="BI269" s="15" t="e">
        <f t="shared" si="1508"/>
        <v>#REF!</v>
      </c>
      <c r="BJ269" s="15" t="e">
        <f t="shared" si="1508"/>
        <v>#REF!</v>
      </c>
      <c r="BK269" s="15" t="e">
        <f t="shared" si="1508"/>
        <v>#REF!</v>
      </c>
      <c r="BL269" s="15" t="e">
        <f t="shared" si="1508"/>
        <v>#REF!</v>
      </c>
      <c r="BM269" s="15" t="e">
        <f t="shared" si="1508"/>
        <v>#REF!</v>
      </c>
      <c r="BN269" s="15" t="e">
        <f t="shared" si="1508"/>
        <v>#REF!</v>
      </c>
      <c r="BO269" s="15" t="e">
        <f t="shared" si="1508"/>
        <v>#REF!</v>
      </c>
      <c r="BP269" s="15" t="e">
        <f t="shared" si="1508"/>
        <v>#REF!</v>
      </c>
      <c r="BQ269" s="15" t="e">
        <f t="shared" si="1508"/>
        <v>#REF!</v>
      </c>
      <c r="BR269" s="15" t="e">
        <f t="shared" si="1508"/>
        <v>#REF!</v>
      </c>
      <c r="BS269" s="40" t="e">
        <f t="shared" si="1508"/>
        <v>#REF!</v>
      </c>
      <c r="BT269" s="40" t="e">
        <f t="shared" si="1508"/>
        <v>#REF!</v>
      </c>
      <c r="BU269" s="40" t="e">
        <f t="shared" si="1508"/>
        <v>#REF!</v>
      </c>
      <c r="BV269" s="15" t="e">
        <f t="shared" si="1508"/>
        <v>#REF!</v>
      </c>
      <c r="BW269" s="15" t="e">
        <f t="shared" si="1508"/>
        <v>#REF!</v>
      </c>
      <c r="BX269" s="15" t="e">
        <f t="shared" si="1508"/>
        <v>#REF!</v>
      </c>
      <c r="BY269" s="15" t="e">
        <f t="shared" si="1508"/>
        <v>#REF!</v>
      </c>
      <c r="BZ269" s="15" t="e">
        <f t="shared" si="1508"/>
        <v>#REF!</v>
      </c>
      <c r="CA269" s="15" t="e">
        <f t="shared" si="1508"/>
        <v>#REF!</v>
      </c>
      <c r="CB269" s="15" t="e">
        <f t="shared" si="1508"/>
        <v>#REF!</v>
      </c>
      <c r="CC269" s="15" t="e">
        <f t="shared" si="1508"/>
        <v>#REF!</v>
      </c>
      <c r="CD269" s="15" t="e">
        <f t="shared" si="1508"/>
        <v>#REF!</v>
      </c>
      <c r="CE269" s="15" t="e">
        <f t="shared" si="1508"/>
        <v>#REF!</v>
      </c>
      <c r="CF269" s="15" t="e">
        <f t="shared" si="1508"/>
        <v>#REF!</v>
      </c>
      <c r="CG269" s="15" t="e">
        <f t="shared" si="1508"/>
        <v>#REF!</v>
      </c>
      <c r="CH269" s="15" t="e">
        <f t="shared" si="1508"/>
        <v>#REF!</v>
      </c>
      <c r="CI269" s="15" t="e">
        <f t="shared" si="1508"/>
        <v>#REF!</v>
      </c>
      <c r="CJ269" s="15" t="e">
        <f t="shared" si="1508"/>
        <v>#REF!</v>
      </c>
      <c r="CK269" s="15" t="e">
        <f t="shared" si="1508"/>
        <v>#REF!</v>
      </c>
    </row>
    <row r="270" spans="1:89" ht="60" hidden="1" x14ac:dyDescent="0.25">
      <c r="A270" s="116" t="s">
        <v>500</v>
      </c>
      <c r="B270" s="18"/>
      <c r="C270" s="18"/>
      <c r="D270" s="18"/>
      <c r="E270" s="37" t="s">
        <v>255</v>
      </c>
      <c r="F270" s="2" t="s">
        <v>104</v>
      </c>
      <c r="G270" s="2" t="s">
        <v>43</v>
      </c>
      <c r="H270" s="3" t="s">
        <v>501</v>
      </c>
      <c r="I270" s="2"/>
      <c r="J270" s="14">
        <f t="shared" ref="J270:M271" si="1509">J271</f>
        <v>0</v>
      </c>
      <c r="K270" s="14">
        <f t="shared" si="1509"/>
        <v>0</v>
      </c>
      <c r="L270" s="14">
        <f t="shared" si="1509"/>
        <v>0</v>
      </c>
      <c r="M270" s="14">
        <f t="shared" si="1509"/>
        <v>0</v>
      </c>
      <c r="N270" s="14">
        <v>0</v>
      </c>
      <c r="O270" s="14">
        <v>0</v>
      </c>
      <c r="P270" s="14"/>
      <c r="Q270" s="14"/>
      <c r="R270" s="14"/>
      <c r="S270" s="36"/>
      <c r="T270" s="36"/>
      <c r="U270" s="36"/>
      <c r="V270" s="14"/>
      <c r="W270" s="43"/>
      <c r="X270" s="43"/>
      <c r="Y270" s="43"/>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43"/>
      <c r="AZ270" s="43"/>
      <c r="BA270" s="43"/>
      <c r="BB270" s="14"/>
      <c r="BC270" s="14"/>
      <c r="BD270" s="14"/>
      <c r="BE270" s="14"/>
      <c r="BF270" s="14"/>
      <c r="BG270" s="14"/>
      <c r="BH270" s="14"/>
      <c r="BI270" s="14"/>
      <c r="BJ270" s="14"/>
      <c r="BK270" s="14"/>
      <c r="BL270" s="14"/>
      <c r="BM270" s="14"/>
      <c r="BN270" s="14"/>
      <c r="BO270" s="14"/>
      <c r="BP270" s="14"/>
      <c r="BQ270" s="14"/>
      <c r="BR270" s="14"/>
      <c r="BS270" s="43"/>
      <c r="BT270" s="43"/>
      <c r="BU270" s="43"/>
      <c r="BV270" s="14"/>
      <c r="BW270" s="14"/>
      <c r="BX270" s="14"/>
      <c r="BY270" s="14"/>
      <c r="BZ270" s="14"/>
      <c r="CA270" s="14"/>
      <c r="CB270" s="14"/>
      <c r="CC270" s="14"/>
      <c r="CD270" s="14"/>
      <c r="CE270" s="14"/>
      <c r="CF270" s="14"/>
      <c r="CG270" s="14"/>
      <c r="CH270" s="14"/>
      <c r="CI270" s="14"/>
      <c r="CJ270" s="14"/>
      <c r="CK270" s="14"/>
    </row>
    <row r="271" spans="1:89" ht="30" hidden="1" x14ac:dyDescent="0.25">
      <c r="A271" s="116" t="s">
        <v>69</v>
      </c>
      <c r="B271" s="18"/>
      <c r="C271" s="18"/>
      <c r="D271" s="18"/>
      <c r="E271" s="37" t="s">
        <v>255</v>
      </c>
      <c r="F271" s="2" t="s">
        <v>104</v>
      </c>
      <c r="G271" s="2" t="s">
        <v>43</v>
      </c>
      <c r="H271" s="3" t="s">
        <v>501</v>
      </c>
      <c r="I271" s="2" t="s">
        <v>70</v>
      </c>
      <c r="J271" s="14">
        <f t="shared" si="1509"/>
        <v>0</v>
      </c>
      <c r="K271" s="14">
        <f t="shared" si="1509"/>
        <v>0</v>
      </c>
      <c r="L271" s="14">
        <f t="shared" si="1509"/>
        <v>0</v>
      </c>
      <c r="M271" s="14">
        <f t="shared" si="1509"/>
        <v>0</v>
      </c>
      <c r="N271" s="14">
        <v>0</v>
      </c>
      <c r="O271" s="14">
        <v>0</v>
      </c>
      <c r="P271" s="14"/>
      <c r="Q271" s="14"/>
      <c r="R271" s="14"/>
      <c r="S271" s="36"/>
      <c r="T271" s="36"/>
      <c r="U271" s="36"/>
      <c r="V271" s="14"/>
      <c r="W271" s="43"/>
      <c r="X271" s="43"/>
      <c r="Y271" s="43"/>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43"/>
      <c r="AZ271" s="43"/>
      <c r="BA271" s="43"/>
      <c r="BB271" s="14"/>
      <c r="BC271" s="14"/>
      <c r="BD271" s="14"/>
      <c r="BE271" s="14"/>
      <c r="BF271" s="14"/>
      <c r="BG271" s="14"/>
      <c r="BH271" s="14"/>
      <c r="BI271" s="14"/>
      <c r="BJ271" s="14"/>
      <c r="BK271" s="14"/>
      <c r="BL271" s="14"/>
      <c r="BM271" s="14"/>
      <c r="BN271" s="14"/>
      <c r="BO271" s="14"/>
      <c r="BP271" s="14"/>
      <c r="BQ271" s="14"/>
      <c r="BR271" s="14"/>
      <c r="BS271" s="43"/>
      <c r="BT271" s="43"/>
      <c r="BU271" s="43"/>
      <c r="BV271" s="14"/>
      <c r="BW271" s="14"/>
      <c r="BX271" s="14"/>
      <c r="BY271" s="14"/>
      <c r="BZ271" s="14"/>
      <c r="CA271" s="14"/>
      <c r="CB271" s="14"/>
      <c r="CC271" s="14"/>
      <c r="CD271" s="14"/>
      <c r="CE271" s="14"/>
      <c r="CF271" s="14"/>
      <c r="CG271" s="14"/>
      <c r="CH271" s="14"/>
      <c r="CI271" s="14"/>
      <c r="CJ271" s="14"/>
      <c r="CK271" s="14"/>
    </row>
    <row r="272" spans="1:89" hidden="1" x14ac:dyDescent="0.25">
      <c r="A272" s="116" t="s">
        <v>71</v>
      </c>
      <c r="B272" s="18"/>
      <c r="C272" s="18"/>
      <c r="D272" s="18"/>
      <c r="E272" s="37" t="s">
        <v>255</v>
      </c>
      <c r="F272" s="2" t="s">
        <v>104</v>
      </c>
      <c r="G272" s="2" t="s">
        <v>43</v>
      </c>
      <c r="H272" s="3" t="s">
        <v>501</v>
      </c>
      <c r="I272" s="2" t="s">
        <v>72</v>
      </c>
      <c r="J272" s="43"/>
      <c r="K272" s="43"/>
      <c r="L272" s="43"/>
      <c r="M272" s="43"/>
      <c r="N272" s="14">
        <v>0</v>
      </c>
      <c r="O272" s="14">
        <v>0</v>
      </c>
      <c r="P272" s="14"/>
      <c r="Q272" s="14"/>
      <c r="R272" s="14"/>
      <c r="S272" s="36"/>
      <c r="T272" s="36"/>
      <c r="U272" s="36"/>
      <c r="V272" s="14"/>
      <c r="W272" s="43"/>
      <c r="X272" s="43"/>
      <c r="Y272" s="43"/>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43"/>
      <c r="AZ272" s="43"/>
      <c r="BA272" s="43"/>
      <c r="BB272" s="14"/>
      <c r="BC272" s="14"/>
      <c r="BD272" s="14"/>
      <c r="BE272" s="14"/>
      <c r="BF272" s="14"/>
      <c r="BG272" s="14"/>
      <c r="BH272" s="14"/>
      <c r="BI272" s="14"/>
      <c r="BJ272" s="14"/>
      <c r="BK272" s="14"/>
      <c r="BL272" s="14"/>
      <c r="BM272" s="14"/>
      <c r="BN272" s="14"/>
      <c r="BO272" s="14"/>
      <c r="BP272" s="14"/>
      <c r="BQ272" s="14"/>
      <c r="BR272" s="14"/>
      <c r="BS272" s="43"/>
      <c r="BT272" s="43"/>
      <c r="BU272" s="43"/>
      <c r="BV272" s="14"/>
      <c r="BW272" s="14"/>
      <c r="BX272" s="14"/>
      <c r="BY272" s="14"/>
      <c r="BZ272" s="14"/>
      <c r="CA272" s="14"/>
      <c r="CB272" s="14"/>
      <c r="CC272" s="14"/>
      <c r="CD272" s="14"/>
      <c r="CE272" s="14"/>
      <c r="CF272" s="14"/>
      <c r="CG272" s="14"/>
      <c r="CH272" s="14"/>
      <c r="CI272" s="14"/>
      <c r="CJ272" s="14"/>
      <c r="CK272" s="14"/>
    </row>
    <row r="273" spans="1:89" ht="30" hidden="1" x14ac:dyDescent="0.25">
      <c r="A273" s="116" t="s">
        <v>520</v>
      </c>
      <c r="B273" s="18"/>
      <c r="C273" s="18"/>
      <c r="D273" s="18"/>
      <c r="E273" s="37" t="s">
        <v>255</v>
      </c>
      <c r="F273" s="2" t="s">
        <v>104</v>
      </c>
      <c r="G273" s="2" t="s">
        <v>43</v>
      </c>
      <c r="H273" s="3" t="s">
        <v>521</v>
      </c>
      <c r="I273" s="2"/>
      <c r="J273" s="14">
        <f t="shared" ref="J273:M274" si="1510">J274</f>
        <v>0</v>
      </c>
      <c r="K273" s="14">
        <f t="shared" si="1510"/>
        <v>0</v>
      </c>
      <c r="L273" s="14">
        <f t="shared" si="1510"/>
        <v>0</v>
      </c>
      <c r="M273" s="14">
        <f t="shared" si="1510"/>
        <v>0</v>
      </c>
      <c r="N273" s="14">
        <v>0</v>
      </c>
      <c r="O273" s="14">
        <v>0</v>
      </c>
      <c r="P273" s="14"/>
      <c r="Q273" s="14"/>
      <c r="R273" s="14"/>
      <c r="S273" s="36"/>
      <c r="T273" s="36"/>
      <c r="U273" s="36"/>
      <c r="V273" s="14"/>
      <c r="W273" s="43"/>
      <c r="X273" s="43"/>
      <c r="Y273" s="43"/>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43"/>
      <c r="AZ273" s="43"/>
      <c r="BA273" s="43"/>
      <c r="BB273" s="14"/>
      <c r="BC273" s="14"/>
      <c r="BD273" s="14"/>
      <c r="BE273" s="14"/>
      <c r="BF273" s="14"/>
      <c r="BG273" s="14"/>
      <c r="BH273" s="14"/>
      <c r="BI273" s="14"/>
      <c r="BJ273" s="14"/>
      <c r="BK273" s="14"/>
      <c r="BL273" s="14"/>
      <c r="BM273" s="14"/>
      <c r="BN273" s="14"/>
      <c r="BO273" s="14"/>
      <c r="BP273" s="14"/>
      <c r="BQ273" s="14"/>
      <c r="BR273" s="14"/>
      <c r="BS273" s="43"/>
      <c r="BT273" s="43"/>
      <c r="BU273" s="43"/>
      <c r="BV273" s="14"/>
      <c r="BW273" s="14"/>
      <c r="BX273" s="14"/>
      <c r="BY273" s="14"/>
      <c r="BZ273" s="14"/>
      <c r="CA273" s="14"/>
      <c r="CB273" s="14"/>
      <c r="CC273" s="14"/>
      <c r="CD273" s="14"/>
      <c r="CE273" s="14"/>
      <c r="CF273" s="14"/>
      <c r="CG273" s="14"/>
      <c r="CH273" s="14"/>
      <c r="CI273" s="14"/>
      <c r="CJ273" s="14"/>
      <c r="CK273" s="14"/>
    </row>
    <row r="274" spans="1:89" ht="30" hidden="1" x14ac:dyDescent="0.25">
      <c r="A274" s="116" t="s">
        <v>69</v>
      </c>
      <c r="B274" s="18"/>
      <c r="C274" s="18"/>
      <c r="D274" s="18"/>
      <c r="E274" s="37" t="s">
        <v>255</v>
      </c>
      <c r="F274" s="2" t="s">
        <v>104</v>
      </c>
      <c r="G274" s="2" t="s">
        <v>43</v>
      </c>
      <c r="H274" s="3" t="s">
        <v>521</v>
      </c>
      <c r="I274" s="2" t="s">
        <v>70</v>
      </c>
      <c r="J274" s="14">
        <f t="shared" si="1510"/>
        <v>0</v>
      </c>
      <c r="K274" s="14">
        <f t="shared" si="1510"/>
        <v>0</v>
      </c>
      <c r="L274" s="14">
        <f t="shared" si="1510"/>
        <v>0</v>
      </c>
      <c r="M274" s="14">
        <f t="shared" si="1510"/>
        <v>0</v>
      </c>
      <c r="N274" s="14">
        <v>0</v>
      </c>
      <c r="O274" s="14">
        <v>0</v>
      </c>
      <c r="P274" s="14"/>
      <c r="Q274" s="14"/>
      <c r="R274" s="14"/>
      <c r="S274" s="36"/>
      <c r="T274" s="36"/>
      <c r="U274" s="36"/>
      <c r="V274" s="14"/>
      <c r="W274" s="43"/>
      <c r="X274" s="43"/>
      <c r="Y274" s="43"/>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43"/>
      <c r="AZ274" s="43"/>
      <c r="BA274" s="43"/>
      <c r="BB274" s="14"/>
      <c r="BC274" s="14"/>
      <c r="BD274" s="14"/>
      <c r="BE274" s="14"/>
      <c r="BF274" s="14"/>
      <c r="BG274" s="14"/>
      <c r="BH274" s="14"/>
      <c r="BI274" s="14"/>
      <c r="BJ274" s="14"/>
      <c r="BK274" s="14"/>
      <c r="BL274" s="14"/>
      <c r="BM274" s="14"/>
      <c r="BN274" s="14"/>
      <c r="BO274" s="14"/>
      <c r="BP274" s="14"/>
      <c r="BQ274" s="14"/>
      <c r="BR274" s="14"/>
      <c r="BS274" s="43"/>
      <c r="BT274" s="43"/>
      <c r="BU274" s="43"/>
      <c r="BV274" s="14"/>
      <c r="BW274" s="14"/>
      <c r="BX274" s="14"/>
      <c r="BY274" s="14"/>
      <c r="BZ274" s="14"/>
      <c r="CA274" s="14"/>
      <c r="CB274" s="14"/>
      <c r="CC274" s="14"/>
      <c r="CD274" s="14"/>
      <c r="CE274" s="14"/>
      <c r="CF274" s="14"/>
      <c r="CG274" s="14"/>
      <c r="CH274" s="14"/>
      <c r="CI274" s="14"/>
      <c r="CJ274" s="14"/>
      <c r="CK274" s="14"/>
    </row>
    <row r="275" spans="1:89" hidden="1" x14ac:dyDescent="0.25">
      <c r="A275" s="116" t="s">
        <v>71</v>
      </c>
      <c r="B275" s="18"/>
      <c r="C275" s="18"/>
      <c r="D275" s="18"/>
      <c r="E275" s="37" t="s">
        <v>255</v>
      </c>
      <c r="F275" s="2" t="s">
        <v>104</v>
      </c>
      <c r="G275" s="2" t="s">
        <v>43</v>
      </c>
      <c r="H275" s="3" t="s">
        <v>521</v>
      </c>
      <c r="I275" s="2" t="s">
        <v>72</v>
      </c>
      <c r="J275" s="43"/>
      <c r="K275" s="43"/>
      <c r="L275" s="43">
        <f>J275</f>
        <v>0</v>
      </c>
      <c r="M275" s="43"/>
      <c r="N275" s="14">
        <v>0</v>
      </c>
      <c r="O275" s="14">
        <v>0</v>
      </c>
      <c r="P275" s="14"/>
      <c r="Q275" s="14"/>
      <c r="R275" s="14"/>
      <c r="S275" s="36"/>
      <c r="T275" s="36"/>
      <c r="U275" s="36"/>
      <c r="V275" s="14"/>
      <c r="W275" s="43"/>
      <c r="X275" s="43"/>
      <c r="Y275" s="43"/>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43"/>
      <c r="AZ275" s="43"/>
      <c r="BA275" s="43"/>
      <c r="BB275" s="14"/>
      <c r="BC275" s="14"/>
      <c r="BD275" s="14"/>
      <c r="BE275" s="14"/>
      <c r="BF275" s="14"/>
      <c r="BG275" s="14"/>
      <c r="BH275" s="14"/>
      <c r="BI275" s="14"/>
      <c r="BJ275" s="14"/>
      <c r="BK275" s="14"/>
      <c r="BL275" s="14"/>
      <c r="BM275" s="14"/>
      <c r="BN275" s="14"/>
      <c r="BO275" s="14"/>
      <c r="BP275" s="14"/>
      <c r="BQ275" s="14"/>
      <c r="BR275" s="14"/>
      <c r="BS275" s="43"/>
      <c r="BT275" s="43"/>
      <c r="BU275" s="43"/>
      <c r="BV275" s="14"/>
      <c r="BW275" s="14"/>
      <c r="BX275" s="14"/>
      <c r="BY275" s="14"/>
      <c r="BZ275" s="14"/>
      <c r="CA275" s="14"/>
      <c r="CB275" s="14"/>
      <c r="CC275" s="14"/>
      <c r="CD275" s="14"/>
      <c r="CE275" s="14"/>
      <c r="CF275" s="14"/>
      <c r="CG275" s="14"/>
      <c r="CH275" s="14"/>
      <c r="CI275" s="14"/>
      <c r="CJ275" s="14"/>
      <c r="CK275" s="14"/>
    </row>
    <row r="276" spans="1:89" s="26" customFormat="1" hidden="1" x14ac:dyDescent="0.25">
      <c r="A276" s="116" t="s">
        <v>106</v>
      </c>
      <c r="B276" s="116"/>
      <c r="C276" s="116"/>
      <c r="D276" s="116"/>
      <c r="E276" s="37">
        <v>851</v>
      </c>
      <c r="F276" s="2" t="s">
        <v>104</v>
      </c>
      <c r="G276" s="2" t="s">
        <v>43</v>
      </c>
      <c r="H276" s="3" t="s">
        <v>346</v>
      </c>
      <c r="I276" s="2"/>
      <c r="J276" s="14">
        <f t="shared" ref="J276:M276" si="1511">J277</f>
        <v>0</v>
      </c>
      <c r="K276" s="14">
        <f t="shared" si="1511"/>
        <v>0</v>
      </c>
      <c r="L276" s="14">
        <f t="shared" si="1511"/>
        <v>0</v>
      </c>
      <c r="M276" s="14">
        <f t="shared" si="1511"/>
        <v>0</v>
      </c>
      <c r="N276" s="14">
        <v>0</v>
      </c>
      <c r="O276" s="14">
        <v>0</v>
      </c>
      <c r="P276" s="14"/>
      <c r="Q276" s="14"/>
      <c r="R276" s="14" t="e">
        <f>#REF!-V276</f>
        <v>#REF!</v>
      </c>
      <c r="S276" s="36" t="e">
        <f>#REF!-W276</f>
        <v>#REF!</v>
      </c>
      <c r="T276" s="36" t="e">
        <f>#REF!-X276</f>
        <v>#REF!</v>
      </c>
      <c r="U276" s="36" t="e">
        <f>#REF!-Y276</f>
        <v>#REF!</v>
      </c>
      <c r="V276" s="14" t="e">
        <f>#REF!+V277</f>
        <v>#REF!</v>
      </c>
      <c r="W276" s="43" t="e">
        <f>#REF!+W277</f>
        <v>#REF!</v>
      </c>
      <c r="X276" s="43" t="e">
        <f>#REF!+X277</f>
        <v>#REF!</v>
      </c>
      <c r="Y276" s="43" t="e">
        <f>#REF!+Y277</f>
        <v>#REF!</v>
      </c>
      <c r="Z276" s="14" t="e">
        <f>#REF!+Z277</f>
        <v>#REF!</v>
      </c>
      <c r="AA276" s="14" t="e">
        <f>#REF!+AA277</f>
        <v>#REF!</v>
      </c>
      <c r="AB276" s="14" t="e">
        <f>#REF!+AB277</f>
        <v>#REF!</v>
      </c>
      <c r="AC276" s="14" t="e">
        <f>#REF!+AC277</f>
        <v>#REF!</v>
      </c>
      <c r="AD276" s="14" t="e">
        <f>#REF!+AD277</f>
        <v>#REF!</v>
      </c>
      <c r="AE276" s="14" t="e">
        <f>#REF!+AE277</f>
        <v>#REF!</v>
      </c>
      <c r="AF276" s="14" t="e">
        <f>#REF!+AF277</f>
        <v>#REF!</v>
      </c>
      <c r="AG276" s="14" t="e">
        <f>#REF!+AG277</f>
        <v>#REF!</v>
      </c>
      <c r="AH276" s="14" t="e">
        <f>#REF!+AH277</f>
        <v>#REF!</v>
      </c>
      <c r="AI276" s="14" t="e">
        <f>#REF!+AI277</f>
        <v>#REF!</v>
      </c>
      <c r="AJ276" s="14" t="e">
        <f>#REF!+AJ277</f>
        <v>#REF!</v>
      </c>
      <c r="AK276" s="14" t="e">
        <f>#REF!+AK277</f>
        <v>#REF!</v>
      </c>
      <c r="AL276" s="14" t="e">
        <f>#REF!+AL277</f>
        <v>#REF!</v>
      </c>
      <c r="AM276" s="14" t="e">
        <f>#REF!+AM277</f>
        <v>#REF!</v>
      </c>
      <c r="AN276" s="14" t="e">
        <f>#REF!+AN277</f>
        <v>#REF!</v>
      </c>
      <c r="AO276" s="14" t="e">
        <f>#REF!+AO277</f>
        <v>#REF!</v>
      </c>
      <c r="AP276" s="14" t="e">
        <f>#REF!+AP277</f>
        <v>#REF!</v>
      </c>
      <c r="AQ276" s="14" t="e">
        <f>#REF!+AQ277</f>
        <v>#REF!</v>
      </c>
      <c r="AR276" s="14" t="e">
        <f>#REF!+AR277</f>
        <v>#REF!</v>
      </c>
      <c r="AS276" s="14" t="e">
        <f>#REF!+AS277</f>
        <v>#REF!</v>
      </c>
      <c r="AT276" s="14" t="e">
        <f>#REF!+AT277</f>
        <v>#REF!</v>
      </c>
      <c r="AU276" s="14" t="e">
        <f>#REF!+AU277</f>
        <v>#REF!</v>
      </c>
      <c r="AV276" s="14" t="e">
        <f>#REF!+AV277</f>
        <v>#REF!</v>
      </c>
      <c r="AW276" s="14" t="e">
        <f>#REF!+AW277</f>
        <v>#REF!</v>
      </c>
      <c r="AX276" s="14" t="e">
        <f>#REF!+AX277</f>
        <v>#REF!</v>
      </c>
      <c r="AY276" s="43" t="e">
        <f>#REF!+AY277</f>
        <v>#REF!</v>
      </c>
      <c r="AZ276" s="43" t="e">
        <f>#REF!+AZ277</f>
        <v>#REF!</v>
      </c>
      <c r="BA276" s="43" t="e">
        <f>#REF!+BA277</f>
        <v>#REF!</v>
      </c>
      <c r="BB276" s="14" t="e">
        <f>#REF!+BB277</f>
        <v>#REF!</v>
      </c>
      <c r="BC276" s="14" t="e">
        <f>#REF!+BC277</f>
        <v>#REF!</v>
      </c>
      <c r="BD276" s="14" t="e">
        <f>#REF!+BD277</f>
        <v>#REF!</v>
      </c>
      <c r="BE276" s="14" t="e">
        <f>#REF!+BE277</f>
        <v>#REF!</v>
      </c>
      <c r="BF276" s="14" t="e">
        <f>#REF!+BF277</f>
        <v>#REF!</v>
      </c>
      <c r="BG276" s="14" t="e">
        <f>#REF!+BG277</f>
        <v>#REF!</v>
      </c>
      <c r="BH276" s="14" t="e">
        <f>#REF!+BH277</f>
        <v>#REF!</v>
      </c>
      <c r="BI276" s="14" t="e">
        <f>#REF!+BI277</f>
        <v>#REF!</v>
      </c>
      <c r="BJ276" s="14" t="e">
        <f>#REF!+BJ277</f>
        <v>#REF!</v>
      </c>
      <c r="BK276" s="14" t="e">
        <f>#REF!+BK277</f>
        <v>#REF!</v>
      </c>
      <c r="BL276" s="14" t="e">
        <f>#REF!+BL277</f>
        <v>#REF!</v>
      </c>
      <c r="BM276" s="14" t="e">
        <f>#REF!+BM277</f>
        <v>#REF!</v>
      </c>
      <c r="BN276" s="14" t="e">
        <f>#REF!+BN277</f>
        <v>#REF!</v>
      </c>
      <c r="BO276" s="14" t="e">
        <f>#REF!+BO277</f>
        <v>#REF!</v>
      </c>
      <c r="BP276" s="14" t="e">
        <f>#REF!+BP277</f>
        <v>#REF!</v>
      </c>
      <c r="BQ276" s="14" t="e">
        <f>#REF!+BQ277</f>
        <v>#REF!</v>
      </c>
      <c r="BR276" s="14" t="e">
        <f>#REF!+BR277</f>
        <v>#REF!</v>
      </c>
      <c r="BS276" s="43" t="e">
        <f>#REF!+BS277</f>
        <v>#REF!</v>
      </c>
      <c r="BT276" s="43" t="e">
        <f>#REF!+BT277</f>
        <v>#REF!</v>
      </c>
      <c r="BU276" s="43" t="e">
        <f>#REF!+BU277</f>
        <v>#REF!</v>
      </c>
      <c r="BV276" s="14" t="e">
        <f>#REF!+BV277</f>
        <v>#REF!</v>
      </c>
      <c r="BW276" s="14" t="e">
        <f>#REF!+BW277</f>
        <v>#REF!</v>
      </c>
      <c r="BX276" s="14" t="e">
        <f>#REF!+BX277</f>
        <v>#REF!</v>
      </c>
      <c r="BY276" s="14" t="e">
        <f>#REF!+BY277</f>
        <v>#REF!</v>
      </c>
      <c r="BZ276" s="14" t="e">
        <f>#REF!+BZ277</f>
        <v>#REF!</v>
      </c>
      <c r="CA276" s="14" t="e">
        <f>#REF!+CA277</f>
        <v>#REF!</v>
      </c>
      <c r="CB276" s="14" t="e">
        <f>#REF!+CB277</f>
        <v>#REF!</v>
      </c>
      <c r="CC276" s="14" t="e">
        <f>#REF!+CC277</f>
        <v>#REF!</v>
      </c>
      <c r="CD276" s="14" t="e">
        <f>#REF!+CD277</f>
        <v>#REF!</v>
      </c>
      <c r="CE276" s="14" t="e">
        <f>#REF!+CE277</f>
        <v>#REF!</v>
      </c>
      <c r="CF276" s="14" t="e">
        <f>#REF!+CF277</f>
        <v>#REF!</v>
      </c>
      <c r="CG276" s="14" t="e">
        <f>#REF!+CG277</f>
        <v>#REF!</v>
      </c>
      <c r="CH276" s="14" t="e">
        <f>#REF!+CH277</f>
        <v>#REF!</v>
      </c>
      <c r="CI276" s="14" t="e">
        <f>#REF!+CI277</f>
        <v>#REF!</v>
      </c>
      <c r="CJ276" s="14" t="e">
        <f>#REF!+CJ277</f>
        <v>#REF!</v>
      </c>
      <c r="CK276" s="14" t="e">
        <f>#REF!+CK277</f>
        <v>#REF!</v>
      </c>
    </row>
    <row r="277" spans="1:89" ht="30" hidden="1" x14ac:dyDescent="0.25">
      <c r="A277" s="116" t="s">
        <v>20</v>
      </c>
      <c r="B277" s="114"/>
      <c r="C277" s="114"/>
      <c r="D277" s="114"/>
      <c r="E277" s="37">
        <v>851</v>
      </c>
      <c r="F277" s="2" t="s">
        <v>104</v>
      </c>
      <c r="G277" s="2" t="s">
        <v>43</v>
      </c>
      <c r="H277" s="3" t="s">
        <v>346</v>
      </c>
      <c r="I277" s="2" t="s">
        <v>21</v>
      </c>
      <c r="J277" s="14">
        <f t="shared" ref="J277:M277" si="1512">J278</f>
        <v>0</v>
      </c>
      <c r="K277" s="14">
        <f t="shared" si="1512"/>
        <v>0</v>
      </c>
      <c r="L277" s="14">
        <f t="shared" si="1512"/>
        <v>0</v>
      </c>
      <c r="M277" s="14">
        <f t="shared" si="1512"/>
        <v>0</v>
      </c>
      <c r="N277" s="14">
        <v>0</v>
      </c>
      <c r="O277" s="14">
        <v>0</v>
      </c>
      <c r="P277" s="14"/>
      <c r="Q277" s="14"/>
      <c r="R277" s="14" t="e">
        <f>#REF!-V277</f>
        <v>#REF!</v>
      </c>
      <c r="S277" s="36" t="e">
        <f>#REF!-W277</f>
        <v>#REF!</v>
      </c>
      <c r="T277" s="36" t="e">
        <f>#REF!-X277</f>
        <v>#REF!</v>
      </c>
      <c r="U277" s="36" t="e">
        <f>#REF!-Y277</f>
        <v>#REF!</v>
      </c>
      <c r="V277" s="14">
        <f t="shared" ref="V277:CG277" si="1513">V278</f>
        <v>51970</v>
      </c>
      <c r="W277" s="43">
        <f t="shared" si="1513"/>
        <v>0</v>
      </c>
      <c r="X277" s="43">
        <f t="shared" si="1513"/>
        <v>51970</v>
      </c>
      <c r="Y277" s="43">
        <f t="shared" si="1513"/>
        <v>0</v>
      </c>
      <c r="Z277" s="14">
        <f t="shared" si="1513"/>
        <v>327930</v>
      </c>
      <c r="AA277" s="14">
        <f t="shared" si="1513"/>
        <v>0</v>
      </c>
      <c r="AB277" s="14">
        <f t="shared" si="1513"/>
        <v>327930</v>
      </c>
      <c r="AC277" s="14">
        <f t="shared" si="1513"/>
        <v>0</v>
      </c>
      <c r="AD277" s="14">
        <f t="shared" si="1513"/>
        <v>379900</v>
      </c>
      <c r="AE277" s="14">
        <f t="shared" si="1513"/>
        <v>0</v>
      </c>
      <c r="AF277" s="14">
        <f t="shared" si="1513"/>
        <v>379900</v>
      </c>
      <c r="AG277" s="14">
        <f t="shared" si="1513"/>
        <v>0</v>
      </c>
      <c r="AH277" s="14">
        <f t="shared" si="1513"/>
        <v>0</v>
      </c>
      <c r="AI277" s="14">
        <f t="shared" si="1513"/>
        <v>0</v>
      </c>
      <c r="AJ277" s="14">
        <f t="shared" si="1513"/>
        <v>0</v>
      </c>
      <c r="AK277" s="14">
        <f t="shared" si="1513"/>
        <v>0</v>
      </c>
      <c r="AL277" s="14">
        <f t="shared" si="1513"/>
        <v>379900</v>
      </c>
      <c r="AM277" s="14">
        <f t="shared" si="1513"/>
        <v>0</v>
      </c>
      <c r="AN277" s="14">
        <f t="shared" si="1513"/>
        <v>379900</v>
      </c>
      <c r="AO277" s="14">
        <f t="shared" si="1513"/>
        <v>0</v>
      </c>
      <c r="AP277" s="14">
        <f t="shared" si="1513"/>
        <v>0</v>
      </c>
      <c r="AQ277" s="14">
        <f t="shared" si="1513"/>
        <v>0</v>
      </c>
      <c r="AR277" s="14">
        <f t="shared" si="1513"/>
        <v>0</v>
      </c>
      <c r="AS277" s="14">
        <f t="shared" si="1513"/>
        <v>0</v>
      </c>
      <c r="AT277" s="14">
        <f t="shared" si="1513"/>
        <v>379900</v>
      </c>
      <c r="AU277" s="14">
        <f t="shared" si="1513"/>
        <v>0</v>
      </c>
      <c r="AV277" s="14">
        <f t="shared" si="1513"/>
        <v>379900</v>
      </c>
      <c r="AW277" s="14">
        <f t="shared" si="1513"/>
        <v>0</v>
      </c>
      <c r="AX277" s="14">
        <f t="shared" si="1513"/>
        <v>0</v>
      </c>
      <c r="AY277" s="43">
        <f t="shared" si="1513"/>
        <v>0</v>
      </c>
      <c r="AZ277" s="43">
        <f t="shared" si="1513"/>
        <v>0</v>
      </c>
      <c r="BA277" s="43">
        <f t="shared" si="1513"/>
        <v>0</v>
      </c>
      <c r="BB277" s="14">
        <f t="shared" si="1513"/>
        <v>0</v>
      </c>
      <c r="BC277" s="14">
        <f t="shared" si="1513"/>
        <v>0</v>
      </c>
      <c r="BD277" s="14">
        <f t="shared" si="1513"/>
        <v>0</v>
      </c>
      <c r="BE277" s="14">
        <f t="shared" si="1513"/>
        <v>0</v>
      </c>
      <c r="BF277" s="14">
        <f t="shared" si="1513"/>
        <v>0</v>
      </c>
      <c r="BG277" s="14">
        <f t="shared" si="1513"/>
        <v>0</v>
      </c>
      <c r="BH277" s="14">
        <f t="shared" si="1513"/>
        <v>0</v>
      </c>
      <c r="BI277" s="14">
        <f t="shared" si="1513"/>
        <v>0</v>
      </c>
      <c r="BJ277" s="14">
        <f t="shared" si="1513"/>
        <v>0</v>
      </c>
      <c r="BK277" s="14">
        <f t="shared" si="1513"/>
        <v>0</v>
      </c>
      <c r="BL277" s="14">
        <f t="shared" si="1513"/>
        <v>0</v>
      </c>
      <c r="BM277" s="14">
        <f t="shared" si="1513"/>
        <v>0</v>
      </c>
      <c r="BN277" s="14">
        <f t="shared" si="1513"/>
        <v>0</v>
      </c>
      <c r="BO277" s="14">
        <f t="shared" si="1513"/>
        <v>0</v>
      </c>
      <c r="BP277" s="14">
        <f t="shared" si="1513"/>
        <v>0</v>
      </c>
      <c r="BQ277" s="14">
        <f t="shared" si="1513"/>
        <v>0</v>
      </c>
      <c r="BR277" s="14">
        <f t="shared" si="1513"/>
        <v>0</v>
      </c>
      <c r="BS277" s="43">
        <f t="shared" si="1513"/>
        <v>0</v>
      </c>
      <c r="BT277" s="43">
        <f t="shared" si="1513"/>
        <v>0</v>
      </c>
      <c r="BU277" s="43">
        <f t="shared" si="1513"/>
        <v>0</v>
      </c>
      <c r="BV277" s="14">
        <f t="shared" si="1513"/>
        <v>0</v>
      </c>
      <c r="BW277" s="14">
        <f t="shared" si="1513"/>
        <v>0</v>
      </c>
      <c r="BX277" s="14">
        <f t="shared" si="1513"/>
        <v>0</v>
      </c>
      <c r="BY277" s="14">
        <f t="shared" si="1513"/>
        <v>0</v>
      </c>
      <c r="BZ277" s="14">
        <f t="shared" si="1513"/>
        <v>0</v>
      </c>
      <c r="CA277" s="14">
        <f t="shared" si="1513"/>
        <v>0</v>
      </c>
      <c r="CB277" s="14">
        <f t="shared" si="1513"/>
        <v>0</v>
      </c>
      <c r="CC277" s="14">
        <f t="shared" si="1513"/>
        <v>0</v>
      </c>
      <c r="CD277" s="14">
        <f t="shared" si="1513"/>
        <v>0</v>
      </c>
      <c r="CE277" s="14">
        <f t="shared" si="1513"/>
        <v>0</v>
      </c>
      <c r="CF277" s="14">
        <f t="shared" si="1513"/>
        <v>0</v>
      </c>
      <c r="CG277" s="14">
        <f t="shared" si="1513"/>
        <v>0</v>
      </c>
      <c r="CH277" s="14">
        <f t="shared" ref="CH277:CK277" si="1514">CH278</f>
        <v>0</v>
      </c>
      <c r="CI277" s="14">
        <f t="shared" si="1514"/>
        <v>0</v>
      </c>
      <c r="CJ277" s="14">
        <f t="shared" si="1514"/>
        <v>0</v>
      </c>
      <c r="CK277" s="14">
        <f t="shared" si="1514"/>
        <v>0</v>
      </c>
    </row>
    <row r="278" spans="1:89" ht="30" hidden="1" x14ac:dyDescent="0.25">
      <c r="A278" s="116" t="s">
        <v>9</v>
      </c>
      <c r="B278" s="116"/>
      <c r="C278" s="116"/>
      <c r="D278" s="116"/>
      <c r="E278" s="37">
        <v>851</v>
      </c>
      <c r="F278" s="2" t="s">
        <v>104</v>
      </c>
      <c r="G278" s="2" t="s">
        <v>43</v>
      </c>
      <c r="H278" s="3" t="s">
        <v>346</v>
      </c>
      <c r="I278" s="2" t="s">
        <v>22</v>
      </c>
      <c r="J278" s="43"/>
      <c r="K278" s="43">
        <f>J278</f>
        <v>0</v>
      </c>
      <c r="L278" s="43"/>
      <c r="M278" s="43"/>
      <c r="N278" s="14">
        <v>0</v>
      </c>
      <c r="O278" s="14">
        <v>0</v>
      </c>
      <c r="P278" s="77"/>
      <c r="Q278" s="77"/>
      <c r="R278" s="14" t="e">
        <f>#REF!-V278</f>
        <v>#REF!</v>
      </c>
      <c r="S278" s="36" t="e">
        <f>#REF!-W278</f>
        <v>#REF!</v>
      </c>
      <c r="T278" s="36" t="e">
        <f>#REF!-X278</f>
        <v>#REF!</v>
      </c>
      <c r="U278" s="36" t="e">
        <f>#REF!-Y278</f>
        <v>#REF!</v>
      </c>
      <c r="V278" s="14">
        <f>59100-7130</f>
        <v>51970</v>
      </c>
      <c r="W278" s="43"/>
      <c r="X278" s="43">
        <f>V278</f>
        <v>51970</v>
      </c>
      <c r="Y278" s="43"/>
      <c r="Z278" s="14">
        <f>112330+211200+26000-21600</f>
        <v>327930</v>
      </c>
      <c r="AA278" s="43"/>
      <c r="AB278" s="43">
        <f>Z278</f>
        <v>327930</v>
      </c>
      <c r="AC278" s="43"/>
      <c r="AD278" s="14">
        <f>V278+Z278</f>
        <v>379900</v>
      </c>
      <c r="AE278" s="77">
        <f>W278+AA278</f>
        <v>0</v>
      </c>
      <c r="AF278" s="77">
        <f>X278+AB278</f>
        <v>379900</v>
      </c>
      <c r="AG278" s="77">
        <f>Y278+AC278</f>
        <v>0</v>
      </c>
      <c r="AH278" s="14"/>
      <c r="AI278" s="43"/>
      <c r="AJ278" s="43">
        <f>AH278</f>
        <v>0</v>
      </c>
      <c r="AK278" s="43"/>
      <c r="AL278" s="14">
        <f>AD278+AH278</f>
        <v>379900</v>
      </c>
      <c r="AM278" s="77">
        <f>AE278+AI278</f>
        <v>0</v>
      </c>
      <c r="AN278" s="77">
        <f>AF278+AJ278</f>
        <v>379900</v>
      </c>
      <c r="AO278" s="77">
        <f>AG278+AK278</f>
        <v>0</v>
      </c>
      <c r="AP278" s="14"/>
      <c r="AQ278" s="43"/>
      <c r="AR278" s="43">
        <f>AP278</f>
        <v>0</v>
      </c>
      <c r="AS278" s="43"/>
      <c r="AT278" s="14">
        <f>AL278+AP278</f>
        <v>379900</v>
      </c>
      <c r="AU278" s="77">
        <f>AM278+AQ278</f>
        <v>0</v>
      </c>
      <c r="AV278" s="77">
        <f>AN278+AR278</f>
        <v>379900</v>
      </c>
      <c r="AW278" s="77">
        <f>AO278+AS278</f>
        <v>0</v>
      </c>
      <c r="AX278" s="14"/>
      <c r="AY278" s="43"/>
      <c r="AZ278" s="43">
        <f>AX278</f>
        <v>0</v>
      </c>
      <c r="BA278" s="43"/>
      <c r="BB278" s="43"/>
      <c r="BC278" s="43"/>
      <c r="BD278" s="43">
        <f>BB278</f>
        <v>0</v>
      </c>
      <c r="BE278" s="43"/>
      <c r="BF278" s="14">
        <f t="shared" ref="BF278" si="1515">AX278+BB278</f>
        <v>0</v>
      </c>
      <c r="BG278" s="77">
        <f t="shared" ref="BG278" si="1516">AY278+BC278</f>
        <v>0</v>
      </c>
      <c r="BH278" s="77">
        <f t="shared" ref="BH278" si="1517">AZ278+BD278</f>
        <v>0</v>
      </c>
      <c r="BI278" s="77">
        <f t="shared" ref="BI278" si="1518">BA278+BE278</f>
        <v>0</v>
      </c>
      <c r="BJ278" s="43"/>
      <c r="BK278" s="43"/>
      <c r="BL278" s="43">
        <f>BJ278</f>
        <v>0</v>
      </c>
      <c r="BM278" s="43"/>
      <c r="BN278" s="14">
        <f t="shared" ref="BN278" si="1519">BF278+BJ278</f>
        <v>0</v>
      </c>
      <c r="BO278" s="77">
        <f t="shared" ref="BO278" si="1520">BG278+BK278</f>
        <v>0</v>
      </c>
      <c r="BP278" s="77">
        <f t="shared" ref="BP278" si="1521">BH278+BL278</f>
        <v>0</v>
      </c>
      <c r="BQ278" s="77">
        <f t="shared" ref="BQ278" si="1522">BI278+BM278</f>
        <v>0</v>
      </c>
      <c r="BR278" s="14"/>
      <c r="BS278" s="43"/>
      <c r="BT278" s="43">
        <f>BR278</f>
        <v>0</v>
      </c>
      <c r="BU278" s="43"/>
      <c r="BV278" s="43"/>
      <c r="BW278" s="43"/>
      <c r="BX278" s="43">
        <f>BV278</f>
        <v>0</v>
      </c>
      <c r="BY278" s="43"/>
      <c r="BZ278" s="14">
        <f t="shared" ref="BZ278" si="1523">BR278+BV278</f>
        <v>0</v>
      </c>
      <c r="CA278" s="77">
        <f t="shared" ref="CA278" si="1524">BS278+BW278</f>
        <v>0</v>
      </c>
      <c r="CB278" s="77">
        <f t="shared" ref="CB278" si="1525">BT278+BX278</f>
        <v>0</v>
      </c>
      <c r="CC278" s="77">
        <f t="shared" ref="CC278" si="1526">BU278+BY278</f>
        <v>0</v>
      </c>
      <c r="CD278" s="43"/>
      <c r="CE278" s="43"/>
      <c r="CF278" s="43">
        <f>CD278</f>
        <v>0</v>
      </c>
      <c r="CG278" s="43"/>
      <c r="CH278" s="14">
        <f t="shared" ref="CH278" si="1527">BZ278+CD278</f>
        <v>0</v>
      </c>
      <c r="CI278" s="77">
        <f t="shared" ref="CI278" si="1528">CA278+CE278</f>
        <v>0</v>
      </c>
      <c r="CJ278" s="77">
        <f t="shared" ref="CJ278" si="1529">CB278+CF278</f>
        <v>0</v>
      </c>
      <c r="CK278" s="77">
        <f t="shared" ref="CK278" si="1530">CC278+CG278</f>
        <v>0</v>
      </c>
    </row>
    <row r="279" spans="1:89" hidden="1" x14ac:dyDescent="0.25">
      <c r="A279" s="116" t="s">
        <v>107</v>
      </c>
      <c r="B279" s="18"/>
      <c r="C279" s="18"/>
      <c r="D279" s="18"/>
      <c r="E279" s="37">
        <v>851</v>
      </c>
      <c r="F279" s="2" t="s">
        <v>104</v>
      </c>
      <c r="G279" s="2" t="s">
        <v>43</v>
      </c>
      <c r="H279" s="3" t="s">
        <v>347</v>
      </c>
      <c r="I279" s="2"/>
      <c r="J279" s="14">
        <f t="shared" ref="J279:M279" si="1531">J280</f>
        <v>0</v>
      </c>
      <c r="K279" s="14">
        <f t="shared" si="1531"/>
        <v>0</v>
      </c>
      <c r="L279" s="14">
        <f t="shared" si="1531"/>
        <v>0</v>
      </c>
      <c r="M279" s="14">
        <f t="shared" si="1531"/>
        <v>0</v>
      </c>
      <c r="N279" s="14">
        <v>0</v>
      </c>
      <c r="O279" s="14">
        <v>0</v>
      </c>
      <c r="P279" s="14"/>
      <c r="Q279" s="14"/>
      <c r="R279" s="14" t="e">
        <f>#REF!-V279</f>
        <v>#REF!</v>
      </c>
      <c r="S279" s="36" t="e">
        <f>#REF!-W279</f>
        <v>#REF!</v>
      </c>
      <c r="T279" s="36" t="e">
        <f>#REF!-X279</f>
        <v>#REF!</v>
      </c>
      <c r="U279" s="36" t="e">
        <f>#REF!-Y279</f>
        <v>#REF!</v>
      </c>
      <c r="V279" s="14" t="e">
        <f>V280+#REF!</f>
        <v>#REF!</v>
      </c>
      <c r="W279" s="43" t="e">
        <f>W280+#REF!</f>
        <v>#REF!</v>
      </c>
      <c r="X279" s="43" t="e">
        <f>X280+#REF!</f>
        <v>#REF!</v>
      </c>
      <c r="Y279" s="43" t="e">
        <f>Y280+#REF!</f>
        <v>#REF!</v>
      </c>
      <c r="Z279" s="14" t="e">
        <f>Z280+#REF!</f>
        <v>#REF!</v>
      </c>
      <c r="AA279" s="14" t="e">
        <f>AA280+#REF!</f>
        <v>#REF!</v>
      </c>
      <c r="AB279" s="14" t="e">
        <f>AB280+#REF!</f>
        <v>#REF!</v>
      </c>
      <c r="AC279" s="14" t="e">
        <f>AC280+#REF!</f>
        <v>#REF!</v>
      </c>
      <c r="AD279" s="14" t="e">
        <f>AD280+#REF!</f>
        <v>#REF!</v>
      </c>
      <c r="AE279" s="14" t="e">
        <f>AE280+#REF!</f>
        <v>#REF!</v>
      </c>
      <c r="AF279" s="14" t="e">
        <f>AF280+#REF!</f>
        <v>#REF!</v>
      </c>
      <c r="AG279" s="14" t="e">
        <f>AG280+#REF!</f>
        <v>#REF!</v>
      </c>
      <c r="AH279" s="14" t="e">
        <f>AH280+#REF!</f>
        <v>#REF!</v>
      </c>
      <c r="AI279" s="14" t="e">
        <f>AI280+#REF!</f>
        <v>#REF!</v>
      </c>
      <c r="AJ279" s="14" t="e">
        <f>AJ280+#REF!</f>
        <v>#REF!</v>
      </c>
      <c r="AK279" s="14" t="e">
        <f>AK280+#REF!</f>
        <v>#REF!</v>
      </c>
      <c r="AL279" s="14" t="e">
        <f>AL280+#REF!</f>
        <v>#REF!</v>
      </c>
      <c r="AM279" s="14" t="e">
        <f>AM280+#REF!</f>
        <v>#REF!</v>
      </c>
      <c r="AN279" s="14" t="e">
        <f>AN280+#REF!</f>
        <v>#REF!</v>
      </c>
      <c r="AO279" s="14" t="e">
        <f>AO280+#REF!</f>
        <v>#REF!</v>
      </c>
      <c r="AP279" s="14" t="e">
        <f>AP280+#REF!</f>
        <v>#REF!</v>
      </c>
      <c r="AQ279" s="14" t="e">
        <f>AQ280+#REF!</f>
        <v>#REF!</v>
      </c>
      <c r="AR279" s="14" t="e">
        <f>AR280+#REF!</f>
        <v>#REF!</v>
      </c>
      <c r="AS279" s="14" t="e">
        <f>AS280+#REF!</f>
        <v>#REF!</v>
      </c>
      <c r="AT279" s="14" t="e">
        <f>AT280+#REF!</f>
        <v>#REF!</v>
      </c>
      <c r="AU279" s="14" t="e">
        <f>AU280+#REF!</f>
        <v>#REF!</v>
      </c>
      <c r="AV279" s="14" t="e">
        <f>AV280+#REF!</f>
        <v>#REF!</v>
      </c>
      <c r="AW279" s="14" t="e">
        <f>AW280+#REF!</f>
        <v>#REF!</v>
      </c>
      <c r="AX279" s="14" t="e">
        <f>AX280+#REF!</f>
        <v>#REF!</v>
      </c>
      <c r="AY279" s="43" t="e">
        <f>AY280+#REF!</f>
        <v>#REF!</v>
      </c>
      <c r="AZ279" s="43" t="e">
        <f>AZ280+#REF!</f>
        <v>#REF!</v>
      </c>
      <c r="BA279" s="43" t="e">
        <f>BA280+#REF!</f>
        <v>#REF!</v>
      </c>
      <c r="BB279" s="14" t="e">
        <f>BB280+#REF!</f>
        <v>#REF!</v>
      </c>
      <c r="BC279" s="14" t="e">
        <f>BC280+#REF!</f>
        <v>#REF!</v>
      </c>
      <c r="BD279" s="14" t="e">
        <f>BD280+#REF!</f>
        <v>#REF!</v>
      </c>
      <c r="BE279" s="14" t="e">
        <f>BE280+#REF!</f>
        <v>#REF!</v>
      </c>
      <c r="BF279" s="14" t="e">
        <f>BF280+#REF!</f>
        <v>#REF!</v>
      </c>
      <c r="BG279" s="14" t="e">
        <f>BG280+#REF!</f>
        <v>#REF!</v>
      </c>
      <c r="BH279" s="14" t="e">
        <f>BH280+#REF!</f>
        <v>#REF!</v>
      </c>
      <c r="BI279" s="14" t="e">
        <f>BI280+#REF!</f>
        <v>#REF!</v>
      </c>
      <c r="BJ279" s="14" t="e">
        <f>BJ280+#REF!</f>
        <v>#REF!</v>
      </c>
      <c r="BK279" s="14" t="e">
        <f>BK280+#REF!</f>
        <v>#REF!</v>
      </c>
      <c r="BL279" s="14" t="e">
        <f>BL280+#REF!</f>
        <v>#REF!</v>
      </c>
      <c r="BM279" s="14" t="e">
        <f>BM280+#REF!</f>
        <v>#REF!</v>
      </c>
      <c r="BN279" s="14" t="e">
        <f>BN280+#REF!</f>
        <v>#REF!</v>
      </c>
      <c r="BO279" s="14" t="e">
        <f>BO280+#REF!</f>
        <v>#REF!</v>
      </c>
      <c r="BP279" s="14" t="e">
        <f>BP280+#REF!</f>
        <v>#REF!</v>
      </c>
      <c r="BQ279" s="14" t="e">
        <f>BQ280+#REF!</f>
        <v>#REF!</v>
      </c>
      <c r="BR279" s="14" t="e">
        <f>BR280+#REF!</f>
        <v>#REF!</v>
      </c>
      <c r="BS279" s="43" t="e">
        <f>BS280+#REF!</f>
        <v>#REF!</v>
      </c>
      <c r="BT279" s="43" t="e">
        <f>BT280+#REF!</f>
        <v>#REF!</v>
      </c>
      <c r="BU279" s="43" t="e">
        <f>BU280+#REF!</f>
        <v>#REF!</v>
      </c>
      <c r="BV279" s="14" t="e">
        <f>BV280+#REF!</f>
        <v>#REF!</v>
      </c>
      <c r="BW279" s="14" t="e">
        <f>BW280+#REF!</f>
        <v>#REF!</v>
      </c>
      <c r="BX279" s="14" t="e">
        <f>BX280+#REF!</f>
        <v>#REF!</v>
      </c>
      <c r="BY279" s="14" t="e">
        <f>BY280+#REF!</f>
        <v>#REF!</v>
      </c>
      <c r="BZ279" s="14" t="e">
        <f>BZ280+#REF!</f>
        <v>#REF!</v>
      </c>
      <c r="CA279" s="14" t="e">
        <f>CA280+#REF!</f>
        <v>#REF!</v>
      </c>
      <c r="CB279" s="14" t="e">
        <f>CB280+#REF!</f>
        <v>#REF!</v>
      </c>
      <c r="CC279" s="14" t="e">
        <f>CC280+#REF!</f>
        <v>#REF!</v>
      </c>
      <c r="CD279" s="14" t="e">
        <f>CD280+#REF!</f>
        <v>#REF!</v>
      </c>
      <c r="CE279" s="14" t="e">
        <f>CE280+#REF!</f>
        <v>#REF!</v>
      </c>
      <c r="CF279" s="14" t="e">
        <f>CF280+#REF!</f>
        <v>#REF!</v>
      </c>
      <c r="CG279" s="14" t="e">
        <f>CG280+#REF!</f>
        <v>#REF!</v>
      </c>
      <c r="CH279" s="14" t="e">
        <f>CH280+#REF!</f>
        <v>#REF!</v>
      </c>
      <c r="CI279" s="14" t="e">
        <f>CI280+#REF!</f>
        <v>#REF!</v>
      </c>
      <c r="CJ279" s="14" t="e">
        <f>CJ280+#REF!</f>
        <v>#REF!</v>
      </c>
      <c r="CK279" s="14" t="e">
        <f>CK280+#REF!</f>
        <v>#REF!</v>
      </c>
    </row>
    <row r="280" spans="1:89" ht="30" hidden="1" x14ac:dyDescent="0.25">
      <c r="A280" s="116" t="s">
        <v>20</v>
      </c>
      <c r="B280" s="18"/>
      <c r="C280" s="18"/>
      <c r="D280" s="18"/>
      <c r="E280" s="37">
        <v>851</v>
      </c>
      <c r="F280" s="2" t="s">
        <v>104</v>
      </c>
      <c r="G280" s="2" t="s">
        <v>43</v>
      </c>
      <c r="H280" s="3" t="s">
        <v>347</v>
      </c>
      <c r="I280" s="2" t="s">
        <v>21</v>
      </c>
      <c r="J280" s="14">
        <f t="shared" ref="J280:M280" si="1532">J281</f>
        <v>0</v>
      </c>
      <c r="K280" s="14">
        <f t="shared" si="1532"/>
        <v>0</v>
      </c>
      <c r="L280" s="14">
        <f t="shared" si="1532"/>
        <v>0</v>
      </c>
      <c r="M280" s="14">
        <f t="shared" si="1532"/>
        <v>0</v>
      </c>
      <c r="N280" s="14">
        <v>0</v>
      </c>
      <c r="O280" s="14">
        <v>0</v>
      </c>
      <c r="P280" s="14"/>
      <c r="Q280" s="14"/>
      <c r="R280" s="14" t="e">
        <f>#REF!-V280</f>
        <v>#REF!</v>
      </c>
      <c r="S280" s="36" t="e">
        <f>#REF!-W280</f>
        <v>#REF!</v>
      </c>
      <c r="T280" s="36" t="e">
        <f>#REF!-X280</f>
        <v>#REF!</v>
      </c>
      <c r="U280" s="36" t="e">
        <f>#REF!-Y280</f>
        <v>#REF!</v>
      </c>
      <c r="V280" s="14">
        <f t="shared" ref="V280:CG280" si="1533">V281</f>
        <v>221330</v>
      </c>
      <c r="W280" s="43">
        <f t="shared" si="1533"/>
        <v>0</v>
      </c>
      <c r="X280" s="43">
        <f t="shared" si="1533"/>
        <v>221330</v>
      </c>
      <c r="Y280" s="43">
        <f t="shared" si="1533"/>
        <v>0</v>
      </c>
      <c r="Z280" s="14">
        <f t="shared" si="1533"/>
        <v>-221330</v>
      </c>
      <c r="AA280" s="14">
        <f t="shared" si="1533"/>
        <v>0</v>
      </c>
      <c r="AB280" s="14">
        <f t="shared" si="1533"/>
        <v>-221330</v>
      </c>
      <c r="AC280" s="14">
        <f t="shared" si="1533"/>
        <v>0</v>
      </c>
      <c r="AD280" s="14">
        <f t="shared" si="1533"/>
        <v>0</v>
      </c>
      <c r="AE280" s="14">
        <f t="shared" si="1533"/>
        <v>0</v>
      </c>
      <c r="AF280" s="14">
        <f t="shared" si="1533"/>
        <v>0</v>
      </c>
      <c r="AG280" s="14">
        <f t="shared" si="1533"/>
        <v>0</v>
      </c>
      <c r="AH280" s="14">
        <f t="shared" si="1533"/>
        <v>0</v>
      </c>
      <c r="AI280" s="14">
        <f t="shared" si="1533"/>
        <v>0</v>
      </c>
      <c r="AJ280" s="14">
        <f t="shared" si="1533"/>
        <v>0</v>
      </c>
      <c r="AK280" s="14">
        <f t="shared" si="1533"/>
        <v>0</v>
      </c>
      <c r="AL280" s="14">
        <f t="shared" si="1533"/>
        <v>0</v>
      </c>
      <c r="AM280" s="14">
        <f t="shared" si="1533"/>
        <v>0</v>
      </c>
      <c r="AN280" s="14">
        <f t="shared" si="1533"/>
        <v>0</v>
      </c>
      <c r="AO280" s="14">
        <f t="shared" si="1533"/>
        <v>0</v>
      </c>
      <c r="AP280" s="14">
        <f t="shared" si="1533"/>
        <v>0</v>
      </c>
      <c r="AQ280" s="14">
        <f t="shared" si="1533"/>
        <v>0</v>
      </c>
      <c r="AR280" s="14">
        <f t="shared" si="1533"/>
        <v>0</v>
      </c>
      <c r="AS280" s="14">
        <f t="shared" si="1533"/>
        <v>0</v>
      </c>
      <c r="AT280" s="14">
        <f t="shared" si="1533"/>
        <v>0</v>
      </c>
      <c r="AU280" s="14">
        <f t="shared" si="1533"/>
        <v>0</v>
      </c>
      <c r="AV280" s="14">
        <f t="shared" si="1533"/>
        <v>0</v>
      </c>
      <c r="AW280" s="14">
        <f t="shared" si="1533"/>
        <v>0</v>
      </c>
      <c r="AX280" s="14">
        <f t="shared" si="1533"/>
        <v>0</v>
      </c>
      <c r="AY280" s="43">
        <f t="shared" si="1533"/>
        <v>0</v>
      </c>
      <c r="AZ280" s="43">
        <f t="shared" si="1533"/>
        <v>0</v>
      </c>
      <c r="BA280" s="43">
        <f t="shared" si="1533"/>
        <v>0</v>
      </c>
      <c r="BB280" s="14">
        <f t="shared" si="1533"/>
        <v>0</v>
      </c>
      <c r="BC280" s="14">
        <f t="shared" si="1533"/>
        <v>0</v>
      </c>
      <c r="BD280" s="14">
        <f t="shared" si="1533"/>
        <v>0</v>
      </c>
      <c r="BE280" s="14">
        <f t="shared" si="1533"/>
        <v>0</v>
      </c>
      <c r="BF280" s="14">
        <f t="shared" si="1533"/>
        <v>0</v>
      </c>
      <c r="BG280" s="14">
        <f t="shared" si="1533"/>
        <v>0</v>
      </c>
      <c r="BH280" s="14">
        <f t="shared" si="1533"/>
        <v>0</v>
      </c>
      <c r="BI280" s="14">
        <f t="shared" si="1533"/>
        <v>0</v>
      </c>
      <c r="BJ280" s="14">
        <f t="shared" si="1533"/>
        <v>0</v>
      </c>
      <c r="BK280" s="14">
        <f t="shared" si="1533"/>
        <v>0</v>
      </c>
      <c r="BL280" s="14">
        <f t="shared" si="1533"/>
        <v>0</v>
      </c>
      <c r="BM280" s="14">
        <f t="shared" si="1533"/>
        <v>0</v>
      </c>
      <c r="BN280" s="14">
        <f t="shared" si="1533"/>
        <v>0</v>
      </c>
      <c r="BO280" s="14">
        <f t="shared" si="1533"/>
        <v>0</v>
      </c>
      <c r="BP280" s="14">
        <f t="shared" si="1533"/>
        <v>0</v>
      </c>
      <c r="BQ280" s="14">
        <f t="shared" si="1533"/>
        <v>0</v>
      </c>
      <c r="BR280" s="14">
        <f t="shared" si="1533"/>
        <v>0</v>
      </c>
      <c r="BS280" s="43">
        <f t="shared" si="1533"/>
        <v>0</v>
      </c>
      <c r="BT280" s="43">
        <f t="shared" si="1533"/>
        <v>0</v>
      </c>
      <c r="BU280" s="43">
        <f t="shared" si="1533"/>
        <v>0</v>
      </c>
      <c r="BV280" s="14">
        <f t="shared" si="1533"/>
        <v>0</v>
      </c>
      <c r="BW280" s="14">
        <f t="shared" si="1533"/>
        <v>0</v>
      </c>
      <c r="BX280" s="14">
        <f t="shared" si="1533"/>
        <v>0</v>
      </c>
      <c r="BY280" s="14">
        <f t="shared" si="1533"/>
        <v>0</v>
      </c>
      <c r="BZ280" s="14">
        <f t="shared" si="1533"/>
        <v>0</v>
      </c>
      <c r="CA280" s="14">
        <f t="shared" si="1533"/>
        <v>0</v>
      </c>
      <c r="CB280" s="14">
        <f t="shared" si="1533"/>
        <v>0</v>
      </c>
      <c r="CC280" s="14">
        <f t="shared" si="1533"/>
        <v>0</v>
      </c>
      <c r="CD280" s="14">
        <f t="shared" si="1533"/>
        <v>0</v>
      </c>
      <c r="CE280" s="14">
        <f t="shared" si="1533"/>
        <v>0</v>
      </c>
      <c r="CF280" s="14">
        <f t="shared" si="1533"/>
        <v>0</v>
      </c>
      <c r="CG280" s="14">
        <f t="shared" si="1533"/>
        <v>0</v>
      </c>
      <c r="CH280" s="14">
        <f t="shared" ref="CH280:CK280" si="1534">CH281</f>
        <v>0</v>
      </c>
      <c r="CI280" s="14">
        <f t="shared" si="1534"/>
        <v>0</v>
      </c>
      <c r="CJ280" s="14">
        <f t="shared" si="1534"/>
        <v>0</v>
      </c>
      <c r="CK280" s="14">
        <f t="shared" si="1534"/>
        <v>0</v>
      </c>
    </row>
    <row r="281" spans="1:89" ht="30" hidden="1" x14ac:dyDescent="0.25">
      <c r="A281" s="116" t="s">
        <v>9</v>
      </c>
      <c r="B281" s="18"/>
      <c r="C281" s="18"/>
      <c r="D281" s="18"/>
      <c r="E281" s="37">
        <v>851</v>
      </c>
      <c r="F281" s="2" t="s">
        <v>104</v>
      </c>
      <c r="G281" s="2" t="s">
        <v>43</v>
      </c>
      <c r="H281" s="3" t="s">
        <v>347</v>
      </c>
      <c r="I281" s="2" t="s">
        <v>22</v>
      </c>
      <c r="J281" s="43"/>
      <c r="K281" s="43">
        <f>J281</f>
        <v>0</v>
      </c>
      <c r="L281" s="43"/>
      <c r="M281" s="43"/>
      <c r="N281" s="14">
        <v>0</v>
      </c>
      <c r="O281" s="14">
        <v>0</v>
      </c>
      <c r="P281" s="77"/>
      <c r="Q281" s="77"/>
      <c r="R281" s="14" t="e">
        <f>#REF!-V281</f>
        <v>#REF!</v>
      </c>
      <c r="S281" s="36" t="e">
        <f>#REF!-W281</f>
        <v>#REF!</v>
      </c>
      <c r="T281" s="36" t="e">
        <f>#REF!-X281</f>
        <v>#REF!</v>
      </c>
      <c r="U281" s="36" t="e">
        <f>#REF!-Y281</f>
        <v>#REF!</v>
      </c>
      <c r="V281" s="14">
        <f>214200+7130</f>
        <v>221330</v>
      </c>
      <c r="W281" s="43"/>
      <c r="X281" s="43">
        <f>V281</f>
        <v>221330</v>
      </c>
      <c r="Y281" s="43"/>
      <c r="Z281" s="14">
        <v>-221330</v>
      </c>
      <c r="AA281" s="43"/>
      <c r="AB281" s="43">
        <f>Z281</f>
        <v>-221330</v>
      </c>
      <c r="AC281" s="43"/>
      <c r="AD281" s="14">
        <f>V281+Z281</f>
        <v>0</v>
      </c>
      <c r="AE281" s="77">
        <f>W281+AA281</f>
        <v>0</v>
      </c>
      <c r="AF281" s="77">
        <f>X281+AB281</f>
        <v>0</v>
      </c>
      <c r="AG281" s="77">
        <f>Y281+AC281</f>
        <v>0</v>
      </c>
      <c r="AH281" s="14"/>
      <c r="AI281" s="43"/>
      <c r="AJ281" s="43">
        <f>AH281</f>
        <v>0</v>
      </c>
      <c r="AK281" s="43"/>
      <c r="AL281" s="14">
        <f>AD281+AH281</f>
        <v>0</v>
      </c>
      <c r="AM281" s="77">
        <f>AE281+AI281</f>
        <v>0</v>
      </c>
      <c r="AN281" s="77">
        <f>AF281+AJ281</f>
        <v>0</v>
      </c>
      <c r="AO281" s="77">
        <f>AG281+AK281</f>
        <v>0</v>
      </c>
      <c r="AP281" s="14"/>
      <c r="AQ281" s="43"/>
      <c r="AR281" s="43">
        <f>AP281</f>
        <v>0</v>
      </c>
      <c r="AS281" s="43"/>
      <c r="AT281" s="14">
        <f>AL281+AP281</f>
        <v>0</v>
      </c>
      <c r="AU281" s="77">
        <f>AM281+AQ281</f>
        <v>0</v>
      </c>
      <c r="AV281" s="77">
        <f>AN281+AR281</f>
        <v>0</v>
      </c>
      <c r="AW281" s="77">
        <f>AO281+AS281</f>
        <v>0</v>
      </c>
      <c r="AX281" s="14"/>
      <c r="AY281" s="43"/>
      <c r="AZ281" s="43">
        <f>AX281</f>
        <v>0</v>
      </c>
      <c r="BA281" s="43"/>
      <c r="BB281" s="43"/>
      <c r="BC281" s="43"/>
      <c r="BD281" s="43">
        <f>BB281</f>
        <v>0</v>
      </c>
      <c r="BE281" s="43"/>
      <c r="BF281" s="14">
        <f t="shared" ref="BF281" si="1535">AX281+BB281</f>
        <v>0</v>
      </c>
      <c r="BG281" s="77">
        <f t="shared" ref="BG281" si="1536">AY281+BC281</f>
        <v>0</v>
      </c>
      <c r="BH281" s="77">
        <f t="shared" ref="BH281" si="1537">AZ281+BD281</f>
        <v>0</v>
      </c>
      <c r="BI281" s="77">
        <f t="shared" ref="BI281" si="1538">BA281+BE281</f>
        <v>0</v>
      </c>
      <c r="BJ281" s="43"/>
      <c r="BK281" s="43"/>
      <c r="BL281" s="43">
        <f>BJ281</f>
        <v>0</v>
      </c>
      <c r="BM281" s="43"/>
      <c r="BN281" s="14">
        <f t="shared" ref="BN281" si="1539">BF281+BJ281</f>
        <v>0</v>
      </c>
      <c r="BO281" s="77">
        <f t="shared" ref="BO281" si="1540">BG281+BK281</f>
        <v>0</v>
      </c>
      <c r="BP281" s="77">
        <f t="shared" ref="BP281" si="1541">BH281+BL281</f>
        <v>0</v>
      </c>
      <c r="BQ281" s="77">
        <f t="shared" ref="BQ281" si="1542">BI281+BM281</f>
        <v>0</v>
      </c>
      <c r="BR281" s="14"/>
      <c r="BS281" s="43"/>
      <c r="BT281" s="43">
        <f>BR281</f>
        <v>0</v>
      </c>
      <c r="BU281" s="43"/>
      <c r="BV281" s="43"/>
      <c r="BW281" s="43"/>
      <c r="BX281" s="43">
        <f>BV281</f>
        <v>0</v>
      </c>
      <c r="BY281" s="43"/>
      <c r="BZ281" s="14">
        <f t="shared" ref="BZ281" si="1543">BR281+BV281</f>
        <v>0</v>
      </c>
      <c r="CA281" s="77">
        <f t="shared" ref="CA281" si="1544">BS281+BW281</f>
        <v>0</v>
      </c>
      <c r="CB281" s="77">
        <f t="shared" ref="CB281" si="1545">BT281+BX281</f>
        <v>0</v>
      </c>
      <c r="CC281" s="77">
        <f t="shared" ref="CC281" si="1546">BU281+BY281</f>
        <v>0</v>
      </c>
      <c r="CD281" s="43"/>
      <c r="CE281" s="43"/>
      <c r="CF281" s="43">
        <f>CD281</f>
        <v>0</v>
      </c>
      <c r="CG281" s="43"/>
      <c r="CH281" s="14">
        <f t="shared" ref="CH281" si="1547">BZ281+CD281</f>
        <v>0</v>
      </c>
      <c r="CI281" s="77">
        <f t="shared" ref="CI281" si="1548">CA281+CE281</f>
        <v>0</v>
      </c>
      <c r="CJ281" s="77">
        <f t="shared" ref="CJ281" si="1549">CB281+CF281</f>
        <v>0</v>
      </c>
      <c r="CK281" s="77">
        <f t="shared" ref="CK281" si="1550">CC281+CG281</f>
        <v>0</v>
      </c>
    </row>
    <row r="282" spans="1:89" ht="45" hidden="1" x14ac:dyDescent="0.25">
      <c r="A282" s="116" t="s">
        <v>267</v>
      </c>
      <c r="B282" s="18"/>
      <c r="C282" s="18"/>
      <c r="D282" s="18"/>
      <c r="E282" s="37">
        <v>851</v>
      </c>
      <c r="F282" s="2" t="s">
        <v>104</v>
      </c>
      <c r="G282" s="2" t="s">
        <v>43</v>
      </c>
      <c r="H282" s="3" t="s">
        <v>348</v>
      </c>
      <c r="I282" s="2"/>
      <c r="J282" s="14">
        <f t="shared" ref="J282:M283" si="1551">J283</f>
        <v>0</v>
      </c>
      <c r="K282" s="14">
        <f t="shared" si="1551"/>
        <v>0</v>
      </c>
      <c r="L282" s="14">
        <f t="shared" si="1551"/>
        <v>0</v>
      </c>
      <c r="M282" s="14">
        <f t="shared" si="1551"/>
        <v>0</v>
      </c>
      <c r="N282" s="14">
        <v>0</v>
      </c>
      <c r="O282" s="14">
        <v>0</v>
      </c>
      <c r="P282" s="14"/>
      <c r="Q282" s="14"/>
      <c r="R282" s="14" t="e">
        <f>#REF!-V282</f>
        <v>#REF!</v>
      </c>
      <c r="S282" s="36" t="e">
        <f>#REF!-W282</f>
        <v>#REF!</v>
      </c>
      <c r="T282" s="36" t="e">
        <f>#REF!-X282</f>
        <v>#REF!</v>
      </c>
      <c r="U282" s="36" t="e">
        <f>#REF!-Y282</f>
        <v>#REF!</v>
      </c>
      <c r="V282" s="14">
        <f t="shared" ref="V282:BV283" si="1552">V283</f>
        <v>10000</v>
      </c>
      <c r="W282" s="43">
        <f t="shared" si="1552"/>
        <v>0</v>
      </c>
      <c r="X282" s="43">
        <f t="shared" si="1552"/>
        <v>10000</v>
      </c>
      <c r="Y282" s="43">
        <f t="shared" si="1552"/>
        <v>0</v>
      </c>
      <c r="Z282" s="14">
        <f t="shared" si="1552"/>
        <v>0</v>
      </c>
      <c r="AA282" s="14">
        <f t="shared" si="1552"/>
        <v>0</v>
      </c>
      <c r="AB282" s="14">
        <f t="shared" si="1552"/>
        <v>0</v>
      </c>
      <c r="AC282" s="14">
        <f t="shared" si="1552"/>
        <v>0</v>
      </c>
      <c r="AD282" s="14">
        <f t="shared" si="1552"/>
        <v>10000</v>
      </c>
      <c r="AE282" s="14">
        <f t="shared" si="1552"/>
        <v>0</v>
      </c>
      <c r="AF282" s="14">
        <f t="shared" si="1552"/>
        <v>10000</v>
      </c>
      <c r="AG282" s="14">
        <f t="shared" si="1552"/>
        <v>0</v>
      </c>
      <c r="AH282" s="14">
        <f t="shared" si="1552"/>
        <v>0</v>
      </c>
      <c r="AI282" s="14">
        <f t="shared" si="1552"/>
        <v>0</v>
      </c>
      <c r="AJ282" s="14">
        <f t="shared" si="1552"/>
        <v>0</v>
      </c>
      <c r="AK282" s="14">
        <f t="shared" si="1552"/>
        <v>0</v>
      </c>
      <c r="AL282" s="14">
        <f t="shared" si="1552"/>
        <v>10000</v>
      </c>
      <c r="AM282" s="14">
        <f t="shared" si="1552"/>
        <v>0</v>
      </c>
      <c r="AN282" s="14">
        <f t="shared" si="1552"/>
        <v>10000</v>
      </c>
      <c r="AO282" s="14">
        <f t="shared" si="1552"/>
        <v>0</v>
      </c>
      <c r="AP282" s="14">
        <f t="shared" si="1552"/>
        <v>0</v>
      </c>
      <c r="AQ282" s="14">
        <f t="shared" si="1552"/>
        <v>0</v>
      </c>
      <c r="AR282" s="14">
        <f t="shared" si="1552"/>
        <v>0</v>
      </c>
      <c r="AS282" s="14">
        <f t="shared" si="1552"/>
        <v>0</v>
      </c>
      <c r="AT282" s="14">
        <f t="shared" si="1552"/>
        <v>10000</v>
      </c>
      <c r="AU282" s="14">
        <f t="shared" si="1552"/>
        <v>0</v>
      </c>
      <c r="AV282" s="14">
        <f t="shared" si="1552"/>
        <v>10000</v>
      </c>
      <c r="AW282" s="14">
        <f t="shared" si="1552"/>
        <v>0</v>
      </c>
      <c r="AX282" s="14">
        <f t="shared" si="1552"/>
        <v>0</v>
      </c>
      <c r="AY282" s="43">
        <f t="shared" si="1552"/>
        <v>0</v>
      </c>
      <c r="AZ282" s="43">
        <f t="shared" si="1552"/>
        <v>0</v>
      </c>
      <c r="BA282" s="43">
        <f t="shared" si="1552"/>
        <v>0</v>
      </c>
      <c r="BB282" s="14">
        <f t="shared" si="1552"/>
        <v>0</v>
      </c>
      <c r="BC282" s="14">
        <f t="shared" si="1552"/>
        <v>0</v>
      </c>
      <c r="BD282" s="14">
        <f t="shared" si="1552"/>
        <v>0</v>
      </c>
      <c r="BE282" s="14">
        <f t="shared" si="1552"/>
        <v>0</v>
      </c>
      <c r="BF282" s="14">
        <f t="shared" si="1552"/>
        <v>0</v>
      </c>
      <c r="BG282" s="14">
        <f t="shared" si="1552"/>
        <v>0</v>
      </c>
      <c r="BH282" s="14">
        <f t="shared" si="1552"/>
        <v>0</v>
      </c>
      <c r="BI282" s="14">
        <f t="shared" si="1552"/>
        <v>0</v>
      </c>
      <c r="BJ282" s="14">
        <f t="shared" si="1552"/>
        <v>0</v>
      </c>
      <c r="BK282" s="14">
        <f t="shared" si="1552"/>
        <v>0</v>
      </c>
      <c r="BL282" s="14">
        <f t="shared" si="1552"/>
        <v>0</v>
      </c>
      <c r="BM282" s="14">
        <f t="shared" si="1552"/>
        <v>0</v>
      </c>
      <c r="BN282" s="14">
        <f t="shared" si="1552"/>
        <v>0</v>
      </c>
      <c r="BO282" s="14">
        <f t="shared" si="1552"/>
        <v>0</v>
      </c>
      <c r="BP282" s="14">
        <f t="shared" si="1552"/>
        <v>0</v>
      </c>
      <c r="BQ282" s="14">
        <f t="shared" si="1552"/>
        <v>0</v>
      </c>
      <c r="BR282" s="14">
        <f t="shared" si="1552"/>
        <v>0</v>
      </c>
      <c r="BS282" s="43">
        <f t="shared" si="1552"/>
        <v>0</v>
      </c>
      <c r="BT282" s="43">
        <f t="shared" si="1552"/>
        <v>0</v>
      </c>
      <c r="BU282" s="43">
        <f t="shared" si="1552"/>
        <v>0</v>
      </c>
      <c r="BV282" s="14">
        <f t="shared" si="1552"/>
        <v>0</v>
      </c>
      <c r="BW282" s="14">
        <f t="shared" ref="BV282:CK283" si="1553">BW283</f>
        <v>0</v>
      </c>
      <c r="BX282" s="14">
        <f t="shared" si="1553"/>
        <v>0</v>
      </c>
      <c r="BY282" s="14">
        <f t="shared" si="1553"/>
        <v>0</v>
      </c>
      <c r="BZ282" s="14">
        <f t="shared" si="1553"/>
        <v>0</v>
      </c>
      <c r="CA282" s="14">
        <f t="shared" si="1553"/>
        <v>0</v>
      </c>
      <c r="CB282" s="14">
        <f t="shared" si="1553"/>
        <v>0</v>
      </c>
      <c r="CC282" s="14">
        <f t="shared" si="1553"/>
        <v>0</v>
      </c>
      <c r="CD282" s="14">
        <f t="shared" si="1553"/>
        <v>0</v>
      </c>
      <c r="CE282" s="14">
        <f t="shared" si="1553"/>
        <v>0</v>
      </c>
      <c r="CF282" s="14">
        <f t="shared" si="1553"/>
        <v>0</v>
      </c>
      <c r="CG282" s="14">
        <f t="shared" si="1553"/>
        <v>0</v>
      </c>
      <c r="CH282" s="14">
        <f t="shared" si="1553"/>
        <v>0</v>
      </c>
      <c r="CI282" s="14">
        <f t="shared" si="1553"/>
        <v>0</v>
      </c>
      <c r="CJ282" s="14">
        <f t="shared" si="1553"/>
        <v>0</v>
      </c>
      <c r="CK282" s="14">
        <f t="shared" si="1553"/>
        <v>0</v>
      </c>
    </row>
    <row r="283" spans="1:89" ht="30" hidden="1" x14ac:dyDescent="0.25">
      <c r="A283" s="116" t="s">
        <v>20</v>
      </c>
      <c r="B283" s="18"/>
      <c r="C283" s="18"/>
      <c r="D283" s="18"/>
      <c r="E283" s="37">
        <v>851</v>
      </c>
      <c r="F283" s="2" t="s">
        <v>104</v>
      </c>
      <c r="G283" s="2" t="s">
        <v>43</v>
      </c>
      <c r="H283" s="3" t="s">
        <v>348</v>
      </c>
      <c r="I283" s="2" t="s">
        <v>21</v>
      </c>
      <c r="J283" s="14">
        <f t="shared" si="1551"/>
        <v>0</v>
      </c>
      <c r="K283" s="14">
        <f t="shared" si="1551"/>
        <v>0</v>
      </c>
      <c r="L283" s="14">
        <f t="shared" si="1551"/>
        <v>0</v>
      </c>
      <c r="M283" s="14">
        <f t="shared" si="1551"/>
        <v>0</v>
      </c>
      <c r="N283" s="14">
        <v>0</v>
      </c>
      <c r="O283" s="14">
        <v>0</v>
      </c>
      <c r="P283" s="14"/>
      <c r="Q283" s="14"/>
      <c r="R283" s="14" t="e">
        <f>#REF!-V283</f>
        <v>#REF!</v>
      </c>
      <c r="S283" s="36" t="e">
        <f>#REF!-W283</f>
        <v>#REF!</v>
      </c>
      <c r="T283" s="36" t="e">
        <f>#REF!-X283</f>
        <v>#REF!</v>
      </c>
      <c r="U283" s="36" t="e">
        <f>#REF!-Y283</f>
        <v>#REF!</v>
      </c>
      <c r="V283" s="14">
        <f t="shared" si="1552"/>
        <v>10000</v>
      </c>
      <c r="W283" s="43">
        <f t="shared" si="1552"/>
        <v>0</v>
      </c>
      <c r="X283" s="43">
        <f t="shared" si="1552"/>
        <v>10000</v>
      </c>
      <c r="Y283" s="43">
        <f t="shared" si="1552"/>
        <v>0</v>
      </c>
      <c r="Z283" s="14">
        <f t="shared" si="1552"/>
        <v>0</v>
      </c>
      <c r="AA283" s="14">
        <f t="shared" si="1552"/>
        <v>0</v>
      </c>
      <c r="AB283" s="14">
        <f t="shared" si="1552"/>
        <v>0</v>
      </c>
      <c r="AC283" s="14">
        <f t="shared" si="1552"/>
        <v>0</v>
      </c>
      <c r="AD283" s="14">
        <f t="shared" si="1552"/>
        <v>10000</v>
      </c>
      <c r="AE283" s="14">
        <f t="shared" si="1552"/>
        <v>0</v>
      </c>
      <c r="AF283" s="14">
        <f t="shared" si="1552"/>
        <v>10000</v>
      </c>
      <c r="AG283" s="14">
        <f t="shared" si="1552"/>
        <v>0</v>
      </c>
      <c r="AH283" s="14">
        <f t="shared" si="1552"/>
        <v>0</v>
      </c>
      <c r="AI283" s="14">
        <f t="shared" si="1552"/>
        <v>0</v>
      </c>
      <c r="AJ283" s="14">
        <f t="shared" si="1552"/>
        <v>0</v>
      </c>
      <c r="AK283" s="14">
        <f t="shared" si="1552"/>
        <v>0</v>
      </c>
      <c r="AL283" s="14">
        <f t="shared" si="1552"/>
        <v>10000</v>
      </c>
      <c r="AM283" s="14">
        <f t="shared" si="1552"/>
        <v>0</v>
      </c>
      <c r="AN283" s="14">
        <f t="shared" si="1552"/>
        <v>10000</v>
      </c>
      <c r="AO283" s="14">
        <f t="shared" si="1552"/>
        <v>0</v>
      </c>
      <c r="AP283" s="14">
        <f t="shared" si="1552"/>
        <v>0</v>
      </c>
      <c r="AQ283" s="14">
        <f t="shared" si="1552"/>
        <v>0</v>
      </c>
      <c r="AR283" s="14">
        <f t="shared" si="1552"/>
        <v>0</v>
      </c>
      <c r="AS283" s="14">
        <f t="shared" si="1552"/>
        <v>0</v>
      </c>
      <c r="AT283" s="14">
        <f t="shared" si="1552"/>
        <v>10000</v>
      </c>
      <c r="AU283" s="14">
        <f t="shared" si="1552"/>
        <v>0</v>
      </c>
      <c r="AV283" s="14">
        <f t="shared" si="1552"/>
        <v>10000</v>
      </c>
      <c r="AW283" s="14">
        <f t="shared" si="1552"/>
        <v>0</v>
      </c>
      <c r="AX283" s="14">
        <f t="shared" si="1552"/>
        <v>0</v>
      </c>
      <c r="AY283" s="43">
        <f t="shared" si="1552"/>
        <v>0</v>
      </c>
      <c r="AZ283" s="43">
        <f t="shared" si="1552"/>
        <v>0</v>
      </c>
      <c r="BA283" s="43">
        <f t="shared" si="1552"/>
        <v>0</v>
      </c>
      <c r="BB283" s="14">
        <f t="shared" si="1552"/>
        <v>0</v>
      </c>
      <c r="BC283" s="14">
        <f t="shared" si="1552"/>
        <v>0</v>
      </c>
      <c r="BD283" s="14">
        <f t="shared" si="1552"/>
        <v>0</v>
      </c>
      <c r="BE283" s="14">
        <f t="shared" si="1552"/>
        <v>0</v>
      </c>
      <c r="BF283" s="14">
        <f t="shared" si="1552"/>
        <v>0</v>
      </c>
      <c r="BG283" s="14">
        <f t="shared" si="1552"/>
        <v>0</v>
      </c>
      <c r="BH283" s="14">
        <f t="shared" si="1552"/>
        <v>0</v>
      </c>
      <c r="BI283" s="14">
        <f t="shared" si="1552"/>
        <v>0</v>
      </c>
      <c r="BJ283" s="14">
        <f t="shared" si="1552"/>
        <v>0</v>
      </c>
      <c r="BK283" s="14">
        <f t="shared" si="1552"/>
        <v>0</v>
      </c>
      <c r="BL283" s="14">
        <f t="shared" si="1552"/>
        <v>0</v>
      </c>
      <c r="BM283" s="14">
        <f t="shared" si="1552"/>
        <v>0</v>
      </c>
      <c r="BN283" s="14">
        <f t="shared" si="1552"/>
        <v>0</v>
      </c>
      <c r="BO283" s="14">
        <f t="shared" si="1552"/>
        <v>0</v>
      </c>
      <c r="BP283" s="14">
        <f t="shared" si="1552"/>
        <v>0</v>
      </c>
      <c r="BQ283" s="14">
        <f t="shared" si="1552"/>
        <v>0</v>
      </c>
      <c r="BR283" s="14">
        <f t="shared" si="1552"/>
        <v>0</v>
      </c>
      <c r="BS283" s="43">
        <f t="shared" si="1552"/>
        <v>0</v>
      </c>
      <c r="BT283" s="43">
        <f t="shared" si="1552"/>
        <v>0</v>
      </c>
      <c r="BU283" s="43">
        <f t="shared" si="1552"/>
        <v>0</v>
      </c>
      <c r="BV283" s="14">
        <f t="shared" si="1553"/>
        <v>0</v>
      </c>
      <c r="BW283" s="14">
        <f t="shared" si="1553"/>
        <v>0</v>
      </c>
      <c r="BX283" s="14">
        <f t="shared" si="1553"/>
        <v>0</v>
      </c>
      <c r="BY283" s="14">
        <f t="shared" si="1553"/>
        <v>0</v>
      </c>
      <c r="BZ283" s="14">
        <f t="shared" si="1553"/>
        <v>0</v>
      </c>
      <c r="CA283" s="14">
        <f t="shared" si="1553"/>
        <v>0</v>
      </c>
      <c r="CB283" s="14">
        <f t="shared" si="1553"/>
        <v>0</v>
      </c>
      <c r="CC283" s="14">
        <f t="shared" si="1553"/>
        <v>0</v>
      </c>
      <c r="CD283" s="14">
        <f t="shared" si="1553"/>
        <v>0</v>
      </c>
      <c r="CE283" s="14">
        <f t="shared" si="1553"/>
        <v>0</v>
      </c>
      <c r="CF283" s="14">
        <f t="shared" si="1553"/>
        <v>0</v>
      </c>
      <c r="CG283" s="14">
        <f t="shared" si="1553"/>
        <v>0</v>
      </c>
      <c r="CH283" s="14">
        <f t="shared" si="1553"/>
        <v>0</v>
      </c>
      <c r="CI283" s="14">
        <f t="shared" si="1553"/>
        <v>0</v>
      </c>
      <c r="CJ283" s="14">
        <f t="shared" si="1553"/>
        <v>0</v>
      </c>
      <c r="CK283" s="14">
        <f t="shared" si="1553"/>
        <v>0</v>
      </c>
    </row>
    <row r="284" spans="1:89" ht="30" hidden="1" x14ac:dyDescent="0.25">
      <c r="A284" s="116" t="s">
        <v>9</v>
      </c>
      <c r="B284" s="18"/>
      <c r="C284" s="18"/>
      <c r="D284" s="18"/>
      <c r="E284" s="37">
        <v>851</v>
      </c>
      <c r="F284" s="2" t="s">
        <v>104</v>
      </c>
      <c r="G284" s="2" t="s">
        <v>43</v>
      </c>
      <c r="H284" s="3" t="s">
        <v>348</v>
      </c>
      <c r="I284" s="2" t="s">
        <v>22</v>
      </c>
      <c r="J284" s="43"/>
      <c r="K284" s="43">
        <f>J284</f>
        <v>0</v>
      </c>
      <c r="L284" s="43"/>
      <c r="M284" s="43"/>
      <c r="N284" s="14">
        <v>0</v>
      </c>
      <c r="O284" s="14">
        <v>0</v>
      </c>
      <c r="P284" s="77"/>
      <c r="Q284" s="77"/>
      <c r="R284" s="14" t="e">
        <f>#REF!-V284</f>
        <v>#REF!</v>
      </c>
      <c r="S284" s="36" t="e">
        <f>#REF!-W284</f>
        <v>#REF!</v>
      </c>
      <c r="T284" s="36" t="e">
        <f>#REF!-X284</f>
        <v>#REF!</v>
      </c>
      <c r="U284" s="36" t="e">
        <f>#REF!-Y284</f>
        <v>#REF!</v>
      </c>
      <c r="V284" s="14">
        <v>10000</v>
      </c>
      <c r="W284" s="43"/>
      <c r="X284" s="43">
        <f>V284</f>
        <v>10000</v>
      </c>
      <c r="Y284" s="43"/>
      <c r="Z284" s="14"/>
      <c r="AA284" s="43"/>
      <c r="AB284" s="43">
        <f>Z284</f>
        <v>0</v>
      </c>
      <c r="AC284" s="43"/>
      <c r="AD284" s="14">
        <f>V284+Z284</f>
        <v>10000</v>
      </c>
      <c r="AE284" s="77">
        <f>W284+AA284</f>
        <v>0</v>
      </c>
      <c r="AF284" s="77">
        <f>X284+AB284</f>
        <v>10000</v>
      </c>
      <c r="AG284" s="77">
        <f>Y284+AC284</f>
        <v>0</v>
      </c>
      <c r="AH284" s="14"/>
      <c r="AI284" s="43"/>
      <c r="AJ284" s="43">
        <f>AH284</f>
        <v>0</v>
      </c>
      <c r="AK284" s="43"/>
      <c r="AL284" s="14">
        <f>AD284+AH284</f>
        <v>10000</v>
      </c>
      <c r="AM284" s="77">
        <f>AE284+AI284</f>
        <v>0</v>
      </c>
      <c r="AN284" s="77">
        <f>AF284+AJ284</f>
        <v>10000</v>
      </c>
      <c r="AO284" s="77">
        <f>AG284+AK284</f>
        <v>0</v>
      </c>
      <c r="AP284" s="14"/>
      <c r="AQ284" s="43"/>
      <c r="AR284" s="43">
        <f>AP284</f>
        <v>0</v>
      </c>
      <c r="AS284" s="43"/>
      <c r="AT284" s="14">
        <f>AL284+AP284</f>
        <v>10000</v>
      </c>
      <c r="AU284" s="77">
        <f>AM284+AQ284</f>
        <v>0</v>
      </c>
      <c r="AV284" s="77">
        <f>AN284+AR284</f>
        <v>10000</v>
      </c>
      <c r="AW284" s="77">
        <f>AO284+AS284</f>
        <v>0</v>
      </c>
      <c r="AX284" s="14"/>
      <c r="AY284" s="43"/>
      <c r="AZ284" s="43">
        <f>AX284</f>
        <v>0</v>
      </c>
      <c r="BA284" s="43"/>
      <c r="BB284" s="43"/>
      <c r="BC284" s="43"/>
      <c r="BD284" s="43">
        <f>BB284</f>
        <v>0</v>
      </c>
      <c r="BE284" s="43"/>
      <c r="BF284" s="14">
        <f t="shared" ref="BF284" si="1554">AX284+BB284</f>
        <v>0</v>
      </c>
      <c r="BG284" s="77">
        <f t="shared" ref="BG284" si="1555">AY284+BC284</f>
        <v>0</v>
      </c>
      <c r="BH284" s="77">
        <f t="shared" ref="BH284" si="1556">AZ284+BD284</f>
        <v>0</v>
      </c>
      <c r="BI284" s="77">
        <f t="shared" ref="BI284" si="1557">BA284+BE284</f>
        <v>0</v>
      </c>
      <c r="BJ284" s="43"/>
      <c r="BK284" s="43"/>
      <c r="BL284" s="43">
        <f>BJ284</f>
        <v>0</v>
      </c>
      <c r="BM284" s="43"/>
      <c r="BN284" s="14">
        <f t="shared" ref="BN284" si="1558">BF284+BJ284</f>
        <v>0</v>
      </c>
      <c r="BO284" s="77">
        <f t="shared" ref="BO284" si="1559">BG284+BK284</f>
        <v>0</v>
      </c>
      <c r="BP284" s="77">
        <f t="shared" ref="BP284" si="1560">BH284+BL284</f>
        <v>0</v>
      </c>
      <c r="BQ284" s="77">
        <f t="shared" ref="BQ284" si="1561">BI284+BM284</f>
        <v>0</v>
      </c>
      <c r="BR284" s="14"/>
      <c r="BS284" s="43"/>
      <c r="BT284" s="43">
        <f>BR284</f>
        <v>0</v>
      </c>
      <c r="BU284" s="43"/>
      <c r="BV284" s="43"/>
      <c r="BW284" s="43"/>
      <c r="BX284" s="43">
        <f>BV284</f>
        <v>0</v>
      </c>
      <c r="BY284" s="43"/>
      <c r="BZ284" s="14">
        <f t="shared" ref="BZ284" si="1562">BR284+BV284</f>
        <v>0</v>
      </c>
      <c r="CA284" s="77">
        <f t="shared" ref="CA284" si="1563">BS284+BW284</f>
        <v>0</v>
      </c>
      <c r="CB284" s="77">
        <f t="shared" ref="CB284" si="1564">BT284+BX284</f>
        <v>0</v>
      </c>
      <c r="CC284" s="77">
        <f t="shared" ref="CC284" si="1565">BU284+BY284</f>
        <v>0</v>
      </c>
      <c r="CD284" s="43"/>
      <c r="CE284" s="43"/>
      <c r="CF284" s="43">
        <f>CD284</f>
        <v>0</v>
      </c>
      <c r="CG284" s="43"/>
      <c r="CH284" s="14">
        <f t="shared" ref="CH284" si="1566">BZ284+CD284</f>
        <v>0</v>
      </c>
      <c r="CI284" s="77">
        <f t="shared" ref="CI284" si="1567">CA284+CE284</f>
        <v>0</v>
      </c>
      <c r="CJ284" s="77">
        <f t="shared" ref="CJ284" si="1568">CB284+CF284</f>
        <v>0</v>
      </c>
      <c r="CK284" s="77">
        <f t="shared" ref="CK284" si="1569">CC284+CG284</f>
        <v>0</v>
      </c>
    </row>
    <row r="285" spans="1:89" ht="120" hidden="1" x14ac:dyDescent="0.25">
      <c r="A285" s="116" t="s">
        <v>108</v>
      </c>
      <c r="B285" s="18"/>
      <c r="C285" s="18"/>
      <c r="D285" s="18"/>
      <c r="E285" s="37">
        <v>851</v>
      </c>
      <c r="F285" s="2" t="s">
        <v>104</v>
      </c>
      <c r="G285" s="2" t="s">
        <v>43</v>
      </c>
      <c r="H285" s="3" t="s">
        <v>349</v>
      </c>
      <c r="I285" s="2"/>
      <c r="J285" s="14">
        <f t="shared" ref="J285:M285" si="1570">J286</f>
        <v>0</v>
      </c>
      <c r="K285" s="14">
        <f t="shared" si="1570"/>
        <v>0</v>
      </c>
      <c r="L285" s="14">
        <f t="shared" si="1570"/>
        <v>0</v>
      </c>
      <c r="M285" s="14">
        <f t="shared" si="1570"/>
        <v>0</v>
      </c>
      <c r="N285" s="14">
        <v>0</v>
      </c>
      <c r="O285" s="14">
        <v>0</v>
      </c>
      <c r="P285" s="14"/>
      <c r="Q285" s="14"/>
      <c r="R285" s="14" t="e">
        <f>#REF!-V285</f>
        <v>#REF!</v>
      </c>
      <c r="S285" s="36" t="e">
        <f>#REF!-W285</f>
        <v>#REF!</v>
      </c>
      <c r="T285" s="36" t="e">
        <f>#REF!-X285</f>
        <v>#REF!</v>
      </c>
      <c r="U285" s="36" t="e">
        <f>#REF!-Y285</f>
        <v>#REF!</v>
      </c>
      <c r="V285" s="14" t="e">
        <f>#REF!+V286</f>
        <v>#REF!</v>
      </c>
      <c r="W285" s="43" t="e">
        <f>#REF!+W286</f>
        <v>#REF!</v>
      </c>
      <c r="X285" s="43" t="e">
        <f>#REF!+X286</f>
        <v>#REF!</v>
      </c>
      <c r="Y285" s="43" t="e">
        <f>#REF!+Y286</f>
        <v>#REF!</v>
      </c>
      <c r="Z285" s="14" t="e">
        <f>#REF!+Z286</f>
        <v>#REF!</v>
      </c>
      <c r="AA285" s="14" t="e">
        <f>#REF!+AA286</f>
        <v>#REF!</v>
      </c>
      <c r="AB285" s="14" t="e">
        <f>#REF!+AB286</f>
        <v>#REF!</v>
      </c>
      <c r="AC285" s="14" t="e">
        <f>#REF!+AC286</f>
        <v>#REF!</v>
      </c>
      <c r="AD285" s="14" t="e">
        <f>#REF!+AD286</f>
        <v>#REF!</v>
      </c>
      <c r="AE285" s="14" t="e">
        <f>#REF!+AE286</f>
        <v>#REF!</v>
      </c>
      <c r="AF285" s="14" t="e">
        <f>#REF!+AF286</f>
        <v>#REF!</v>
      </c>
      <c r="AG285" s="14" t="e">
        <f>#REF!+AG286</f>
        <v>#REF!</v>
      </c>
      <c r="AH285" s="14" t="e">
        <f>#REF!+AH286</f>
        <v>#REF!</v>
      </c>
      <c r="AI285" s="14" t="e">
        <f>#REF!+AI286</f>
        <v>#REF!</v>
      </c>
      <c r="AJ285" s="14" t="e">
        <f>#REF!+AJ286</f>
        <v>#REF!</v>
      </c>
      <c r="AK285" s="14" t="e">
        <f>#REF!+AK286</f>
        <v>#REF!</v>
      </c>
      <c r="AL285" s="14" t="e">
        <f>#REF!+AL286</f>
        <v>#REF!</v>
      </c>
      <c r="AM285" s="14" t="e">
        <f>#REF!+AM286</f>
        <v>#REF!</v>
      </c>
      <c r="AN285" s="14" t="e">
        <f>#REF!+AN286</f>
        <v>#REF!</v>
      </c>
      <c r="AO285" s="14" t="e">
        <f>#REF!+AO286</f>
        <v>#REF!</v>
      </c>
      <c r="AP285" s="14" t="e">
        <f>#REF!+AP286</f>
        <v>#REF!</v>
      </c>
      <c r="AQ285" s="14" t="e">
        <f>#REF!+AQ286</f>
        <v>#REF!</v>
      </c>
      <c r="AR285" s="14" t="e">
        <f>#REF!+AR286</f>
        <v>#REF!</v>
      </c>
      <c r="AS285" s="14" t="e">
        <f>#REF!+AS286</f>
        <v>#REF!</v>
      </c>
      <c r="AT285" s="14" t="e">
        <f>#REF!+AT286</f>
        <v>#REF!</v>
      </c>
      <c r="AU285" s="14" t="e">
        <f>#REF!+AU286</f>
        <v>#REF!</v>
      </c>
      <c r="AV285" s="14" t="e">
        <f>#REF!+AV286</f>
        <v>#REF!</v>
      </c>
      <c r="AW285" s="14" t="e">
        <f>#REF!+AW286</f>
        <v>#REF!</v>
      </c>
      <c r="AX285" s="14" t="e">
        <f>#REF!+AX286</f>
        <v>#REF!</v>
      </c>
      <c r="AY285" s="43" t="e">
        <f>#REF!+AY286</f>
        <v>#REF!</v>
      </c>
      <c r="AZ285" s="43" t="e">
        <f>#REF!+AZ286</f>
        <v>#REF!</v>
      </c>
      <c r="BA285" s="43" t="e">
        <f>#REF!+BA286</f>
        <v>#REF!</v>
      </c>
      <c r="BB285" s="14" t="e">
        <f>#REF!+BB286</f>
        <v>#REF!</v>
      </c>
      <c r="BC285" s="14" t="e">
        <f>#REF!+BC286</f>
        <v>#REF!</v>
      </c>
      <c r="BD285" s="14" t="e">
        <f>#REF!+BD286</f>
        <v>#REF!</v>
      </c>
      <c r="BE285" s="14" t="e">
        <f>#REF!+BE286</f>
        <v>#REF!</v>
      </c>
      <c r="BF285" s="14" t="e">
        <f>#REF!+BF286</f>
        <v>#REF!</v>
      </c>
      <c r="BG285" s="14" t="e">
        <f>#REF!+BG286</f>
        <v>#REF!</v>
      </c>
      <c r="BH285" s="14" t="e">
        <f>#REF!+BH286</f>
        <v>#REF!</v>
      </c>
      <c r="BI285" s="14" t="e">
        <f>#REF!+BI286</f>
        <v>#REF!</v>
      </c>
      <c r="BJ285" s="14" t="e">
        <f>#REF!+BJ286</f>
        <v>#REF!</v>
      </c>
      <c r="BK285" s="14" t="e">
        <f>#REF!+BK286</f>
        <v>#REF!</v>
      </c>
      <c r="BL285" s="14" t="e">
        <f>#REF!+BL286</f>
        <v>#REF!</v>
      </c>
      <c r="BM285" s="14" t="e">
        <f>#REF!+BM286</f>
        <v>#REF!</v>
      </c>
      <c r="BN285" s="14" t="e">
        <f>#REF!+BN286</f>
        <v>#REF!</v>
      </c>
      <c r="BO285" s="14" t="e">
        <f>#REF!+BO286</f>
        <v>#REF!</v>
      </c>
      <c r="BP285" s="14" t="e">
        <f>#REF!+BP286</f>
        <v>#REF!</v>
      </c>
      <c r="BQ285" s="14" t="e">
        <f>#REF!+BQ286</f>
        <v>#REF!</v>
      </c>
      <c r="BR285" s="14" t="e">
        <f>#REF!+BR286</f>
        <v>#REF!</v>
      </c>
      <c r="BS285" s="43" t="e">
        <f>#REF!+BS286</f>
        <v>#REF!</v>
      </c>
      <c r="BT285" s="43" t="e">
        <f>#REF!+BT286</f>
        <v>#REF!</v>
      </c>
      <c r="BU285" s="43" t="e">
        <f>#REF!+BU286</f>
        <v>#REF!</v>
      </c>
      <c r="BV285" s="14" t="e">
        <f>#REF!+BV286</f>
        <v>#REF!</v>
      </c>
      <c r="BW285" s="14" t="e">
        <f>#REF!+BW286</f>
        <v>#REF!</v>
      </c>
      <c r="BX285" s="14" t="e">
        <f>#REF!+BX286</f>
        <v>#REF!</v>
      </c>
      <c r="BY285" s="14" t="e">
        <f>#REF!+BY286</f>
        <v>#REF!</v>
      </c>
      <c r="BZ285" s="14" t="e">
        <f>#REF!+BZ286</f>
        <v>#REF!</v>
      </c>
      <c r="CA285" s="14" t="e">
        <f>#REF!+CA286</f>
        <v>#REF!</v>
      </c>
      <c r="CB285" s="14" t="e">
        <f>#REF!+CB286</f>
        <v>#REF!</v>
      </c>
      <c r="CC285" s="14" t="e">
        <f>#REF!+CC286</f>
        <v>#REF!</v>
      </c>
      <c r="CD285" s="14" t="e">
        <f>#REF!+CD286</f>
        <v>#REF!</v>
      </c>
      <c r="CE285" s="14" t="e">
        <f>#REF!+CE286</f>
        <v>#REF!</v>
      </c>
      <c r="CF285" s="14" t="e">
        <f>#REF!+CF286</f>
        <v>#REF!</v>
      </c>
      <c r="CG285" s="14" t="e">
        <f>#REF!+CG286</f>
        <v>#REF!</v>
      </c>
      <c r="CH285" s="14" t="e">
        <f>#REF!+CH286</f>
        <v>#REF!</v>
      </c>
      <c r="CI285" s="14" t="e">
        <f>#REF!+CI286</f>
        <v>#REF!</v>
      </c>
      <c r="CJ285" s="14" t="e">
        <f>#REF!+CJ286</f>
        <v>#REF!</v>
      </c>
      <c r="CK285" s="14" t="e">
        <f>#REF!+CK286</f>
        <v>#REF!</v>
      </c>
    </row>
    <row r="286" spans="1:89" ht="30" hidden="1" x14ac:dyDescent="0.25">
      <c r="A286" s="116" t="s">
        <v>20</v>
      </c>
      <c r="B286" s="18"/>
      <c r="C286" s="18"/>
      <c r="D286" s="18"/>
      <c r="E286" s="37">
        <v>851</v>
      </c>
      <c r="F286" s="2" t="s">
        <v>104</v>
      </c>
      <c r="G286" s="2" t="s">
        <v>43</v>
      </c>
      <c r="H286" s="3" t="s">
        <v>349</v>
      </c>
      <c r="I286" s="2" t="s">
        <v>21</v>
      </c>
      <c r="J286" s="14">
        <f t="shared" ref="J286:M286" si="1571">J287</f>
        <v>0</v>
      </c>
      <c r="K286" s="14">
        <f t="shared" si="1571"/>
        <v>0</v>
      </c>
      <c r="L286" s="14">
        <f t="shared" si="1571"/>
        <v>0</v>
      </c>
      <c r="M286" s="14">
        <f t="shared" si="1571"/>
        <v>0</v>
      </c>
      <c r="N286" s="14">
        <v>0</v>
      </c>
      <c r="O286" s="14">
        <v>0</v>
      </c>
      <c r="P286" s="14"/>
      <c r="Q286" s="14"/>
      <c r="R286" s="14" t="e">
        <f>#REF!-V286</f>
        <v>#REF!</v>
      </c>
      <c r="S286" s="36" t="e">
        <f>#REF!-W286</f>
        <v>#REF!</v>
      </c>
      <c r="T286" s="36" t="e">
        <f>#REF!-X286</f>
        <v>#REF!</v>
      </c>
      <c r="U286" s="36" t="e">
        <f>#REF!-Y286</f>
        <v>#REF!</v>
      </c>
      <c r="V286" s="14">
        <f t="shared" ref="V286:CG286" si="1572">V287</f>
        <v>197000</v>
      </c>
      <c r="W286" s="43">
        <f t="shared" si="1572"/>
        <v>0</v>
      </c>
      <c r="X286" s="43">
        <f t="shared" si="1572"/>
        <v>0</v>
      </c>
      <c r="Y286" s="43">
        <f t="shared" si="1572"/>
        <v>197000</v>
      </c>
      <c r="Z286" s="14">
        <f t="shared" si="1572"/>
        <v>52000</v>
      </c>
      <c r="AA286" s="14">
        <f t="shared" si="1572"/>
        <v>0</v>
      </c>
      <c r="AB286" s="14">
        <f t="shared" si="1572"/>
        <v>0</v>
      </c>
      <c r="AC286" s="14">
        <f t="shared" si="1572"/>
        <v>52000</v>
      </c>
      <c r="AD286" s="14">
        <f t="shared" si="1572"/>
        <v>249000</v>
      </c>
      <c r="AE286" s="14">
        <f t="shared" si="1572"/>
        <v>0</v>
      </c>
      <c r="AF286" s="14">
        <f t="shared" si="1572"/>
        <v>0</v>
      </c>
      <c r="AG286" s="14">
        <f t="shared" si="1572"/>
        <v>249000</v>
      </c>
      <c r="AH286" s="14">
        <f t="shared" si="1572"/>
        <v>0</v>
      </c>
      <c r="AI286" s="14">
        <f t="shared" si="1572"/>
        <v>0</v>
      </c>
      <c r="AJ286" s="14">
        <f t="shared" si="1572"/>
        <v>0</v>
      </c>
      <c r="AK286" s="14">
        <f t="shared" si="1572"/>
        <v>0</v>
      </c>
      <c r="AL286" s="14">
        <f t="shared" si="1572"/>
        <v>249000</v>
      </c>
      <c r="AM286" s="14">
        <f t="shared" si="1572"/>
        <v>0</v>
      </c>
      <c r="AN286" s="14">
        <f t="shared" si="1572"/>
        <v>0</v>
      </c>
      <c r="AO286" s="14">
        <f t="shared" si="1572"/>
        <v>249000</v>
      </c>
      <c r="AP286" s="14">
        <f t="shared" si="1572"/>
        <v>0</v>
      </c>
      <c r="AQ286" s="14">
        <f t="shared" si="1572"/>
        <v>0</v>
      </c>
      <c r="AR286" s="14">
        <f t="shared" si="1572"/>
        <v>0</v>
      </c>
      <c r="AS286" s="14">
        <f t="shared" si="1572"/>
        <v>0</v>
      </c>
      <c r="AT286" s="14">
        <f t="shared" si="1572"/>
        <v>249000</v>
      </c>
      <c r="AU286" s="14">
        <f t="shared" si="1572"/>
        <v>0</v>
      </c>
      <c r="AV286" s="14">
        <f t="shared" si="1572"/>
        <v>0</v>
      </c>
      <c r="AW286" s="14">
        <f t="shared" si="1572"/>
        <v>249000</v>
      </c>
      <c r="AX286" s="14">
        <f t="shared" si="1572"/>
        <v>197000</v>
      </c>
      <c r="AY286" s="43">
        <f t="shared" si="1572"/>
        <v>0</v>
      </c>
      <c r="AZ286" s="43">
        <f t="shared" si="1572"/>
        <v>0</v>
      </c>
      <c r="BA286" s="43">
        <f t="shared" si="1572"/>
        <v>197000</v>
      </c>
      <c r="BB286" s="14">
        <f t="shared" si="1572"/>
        <v>0</v>
      </c>
      <c r="BC286" s="14">
        <f t="shared" si="1572"/>
        <v>0</v>
      </c>
      <c r="BD286" s="14">
        <f t="shared" si="1572"/>
        <v>0</v>
      </c>
      <c r="BE286" s="14">
        <f t="shared" si="1572"/>
        <v>0</v>
      </c>
      <c r="BF286" s="14">
        <f t="shared" si="1572"/>
        <v>197000</v>
      </c>
      <c r="BG286" s="14">
        <f t="shared" si="1572"/>
        <v>0</v>
      </c>
      <c r="BH286" s="14">
        <f t="shared" si="1572"/>
        <v>0</v>
      </c>
      <c r="BI286" s="14">
        <f t="shared" si="1572"/>
        <v>197000</v>
      </c>
      <c r="BJ286" s="14">
        <f t="shared" si="1572"/>
        <v>0</v>
      </c>
      <c r="BK286" s="14">
        <f t="shared" si="1572"/>
        <v>0</v>
      </c>
      <c r="BL286" s="14">
        <f t="shared" si="1572"/>
        <v>0</v>
      </c>
      <c r="BM286" s="14">
        <f t="shared" si="1572"/>
        <v>0</v>
      </c>
      <c r="BN286" s="14">
        <f t="shared" si="1572"/>
        <v>197000</v>
      </c>
      <c r="BO286" s="14">
        <f t="shared" si="1572"/>
        <v>0</v>
      </c>
      <c r="BP286" s="14">
        <f t="shared" si="1572"/>
        <v>0</v>
      </c>
      <c r="BQ286" s="14">
        <f t="shared" si="1572"/>
        <v>197000</v>
      </c>
      <c r="BR286" s="14">
        <f t="shared" si="1572"/>
        <v>197000</v>
      </c>
      <c r="BS286" s="43">
        <f t="shared" si="1572"/>
        <v>0</v>
      </c>
      <c r="BT286" s="43">
        <f t="shared" si="1572"/>
        <v>0</v>
      </c>
      <c r="BU286" s="43">
        <f t="shared" si="1572"/>
        <v>197000</v>
      </c>
      <c r="BV286" s="14">
        <f t="shared" si="1572"/>
        <v>0</v>
      </c>
      <c r="BW286" s="14">
        <f t="shared" si="1572"/>
        <v>0</v>
      </c>
      <c r="BX286" s="14">
        <f t="shared" si="1572"/>
        <v>0</v>
      </c>
      <c r="BY286" s="14">
        <f t="shared" si="1572"/>
        <v>0</v>
      </c>
      <c r="BZ286" s="14">
        <f t="shared" si="1572"/>
        <v>197000</v>
      </c>
      <c r="CA286" s="14">
        <f t="shared" si="1572"/>
        <v>0</v>
      </c>
      <c r="CB286" s="14">
        <f t="shared" si="1572"/>
        <v>0</v>
      </c>
      <c r="CC286" s="14">
        <f t="shared" si="1572"/>
        <v>197000</v>
      </c>
      <c r="CD286" s="14">
        <f t="shared" si="1572"/>
        <v>0</v>
      </c>
      <c r="CE286" s="14">
        <f t="shared" si="1572"/>
        <v>0</v>
      </c>
      <c r="CF286" s="14">
        <f t="shared" si="1572"/>
        <v>0</v>
      </c>
      <c r="CG286" s="14">
        <f t="shared" si="1572"/>
        <v>0</v>
      </c>
      <c r="CH286" s="14">
        <f t="shared" ref="CH286:CK286" si="1573">CH287</f>
        <v>197000</v>
      </c>
      <c r="CI286" s="14">
        <f t="shared" si="1573"/>
        <v>0</v>
      </c>
      <c r="CJ286" s="14">
        <f t="shared" si="1573"/>
        <v>0</v>
      </c>
      <c r="CK286" s="14">
        <f t="shared" si="1573"/>
        <v>197000</v>
      </c>
    </row>
    <row r="287" spans="1:89" ht="30" hidden="1" x14ac:dyDescent="0.25">
      <c r="A287" s="116" t="s">
        <v>9</v>
      </c>
      <c r="B287" s="18"/>
      <c r="C287" s="18"/>
      <c r="D287" s="18"/>
      <c r="E287" s="37">
        <v>851</v>
      </c>
      <c r="F287" s="2" t="s">
        <v>104</v>
      </c>
      <c r="G287" s="2" t="s">
        <v>43</v>
      </c>
      <c r="H287" s="3" t="s">
        <v>349</v>
      </c>
      <c r="I287" s="2" t="s">
        <v>22</v>
      </c>
      <c r="J287" s="43"/>
      <c r="K287" s="43"/>
      <c r="L287" s="43"/>
      <c r="M287" s="43"/>
      <c r="N287" s="14">
        <v>0</v>
      </c>
      <c r="O287" s="14">
        <v>0</v>
      </c>
      <c r="P287" s="77"/>
      <c r="Q287" s="77"/>
      <c r="R287" s="14" t="e">
        <f>#REF!-V287</f>
        <v>#REF!</v>
      </c>
      <c r="S287" s="36" t="e">
        <f>#REF!-W287</f>
        <v>#REF!</v>
      </c>
      <c r="T287" s="36" t="e">
        <f>#REF!-X287</f>
        <v>#REF!</v>
      </c>
      <c r="U287" s="36" t="e">
        <f>#REF!-Y287</f>
        <v>#REF!</v>
      </c>
      <c r="V287" s="14">
        <v>197000</v>
      </c>
      <c r="W287" s="43"/>
      <c r="X287" s="43"/>
      <c r="Y287" s="43">
        <f>V287</f>
        <v>197000</v>
      </c>
      <c r="Z287" s="14">
        <f>71000-19000</f>
        <v>52000</v>
      </c>
      <c r="AA287" s="43"/>
      <c r="AB287" s="43"/>
      <c r="AC287" s="43">
        <f>Z287</f>
        <v>52000</v>
      </c>
      <c r="AD287" s="14">
        <f>V287+Z287</f>
        <v>249000</v>
      </c>
      <c r="AE287" s="77">
        <f>W287+AA287</f>
        <v>0</v>
      </c>
      <c r="AF287" s="77">
        <f>X287+AB287</f>
        <v>0</v>
      </c>
      <c r="AG287" s="77">
        <f>Y287+AC287</f>
        <v>249000</v>
      </c>
      <c r="AH287" s="14"/>
      <c r="AI287" s="43"/>
      <c r="AJ287" s="43"/>
      <c r="AK287" s="43">
        <f>AH287</f>
        <v>0</v>
      </c>
      <c r="AL287" s="14">
        <f>AD287+AH287</f>
        <v>249000</v>
      </c>
      <c r="AM287" s="77">
        <f>AE287+AI287</f>
        <v>0</v>
      </c>
      <c r="AN287" s="77">
        <f>AF287+AJ287</f>
        <v>0</v>
      </c>
      <c r="AO287" s="77">
        <f>AG287+AK287</f>
        <v>249000</v>
      </c>
      <c r="AP287" s="14"/>
      <c r="AQ287" s="43"/>
      <c r="AR287" s="43"/>
      <c r="AS287" s="43">
        <f>AP287</f>
        <v>0</v>
      </c>
      <c r="AT287" s="14">
        <f>AL287+AP287</f>
        <v>249000</v>
      </c>
      <c r="AU287" s="77">
        <f>AM287+AQ287</f>
        <v>0</v>
      </c>
      <c r="AV287" s="77">
        <f>AN287+AR287</f>
        <v>0</v>
      </c>
      <c r="AW287" s="77">
        <f>AO287+AS287</f>
        <v>249000</v>
      </c>
      <c r="AX287" s="14">
        <v>197000</v>
      </c>
      <c r="AY287" s="43"/>
      <c r="AZ287" s="43"/>
      <c r="BA287" s="43">
        <f>AX287</f>
        <v>197000</v>
      </c>
      <c r="BB287" s="43"/>
      <c r="BC287" s="43"/>
      <c r="BD287" s="43"/>
      <c r="BE287" s="43">
        <f>BB287</f>
        <v>0</v>
      </c>
      <c r="BF287" s="14">
        <f t="shared" ref="BF287" si="1574">AX287+BB287</f>
        <v>197000</v>
      </c>
      <c r="BG287" s="77">
        <f t="shared" ref="BG287" si="1575">AY287+BC287</f>
        <v>0</v>
      </c>
      <c r="BH287" s="77">
        <f t="shared" ref="BH287" si="1576">AZ287+BD287</f>
        <v>0</v>
      </c>
      <c r="BI287" s="77">
        <f t="shared" ref="BI287" si="1577">BA287+BE287</f>
        <v>197000</v>
      </c>
      <c r="BJ287" s="43"/>
      <c r="BK287" s="43"/>
      <c r="BL287" s="43"/>
      <c r="BM287" s="43">
        <f>BJ287</f>
        <v>0</v>
      </c>
      <c r="BN287" s="14">
        <f t="shared" ref="BN287" si="1578">BF287+BJ287</f>
        <v>197000</v>
      </c>
      <c r="BO287" s="77">
        <f t="shared" ref="BO287" si="1579">BG287+BK287</f>
        <v>0</v>
      </c>
      <c r="BP287" s="77">
        <f t="shared" ref="BP287" si="1580">BH287+BL287</f>
        <v>0</v>
      </c>
      <c r="BQ287" s="77">
        <f t="shared" ref="BQ287" si="1581">BI287+BM287</f>
        <v>197000</v>
      </c>
      <c r="BR287" s="14">
        <v>197000</v>
      </c>
      <c r="BS287" s="43"/>
      <c r="BT287" s="43"/>
      <c r="BU287" s="43">
        <f>BR287</f>
        <v>197000</v>
      </c>
      <c r="BV287" s="43"/>
      <c r="BW287" s="43"/>
      <c r="BX287" s="43"/>
      <c r="BY287" s="43">
        <f>BV287</f>
        <v>0</v>
      </c>
      <c r="BZ287" s="14">
        <f t="shared" ref="BZ287" si="1582">BR287+BV287</f>
        <v>197000</v>
      </c>
      <c r="CA287" s="77">
        <f t="shared" ref="CA287" si="1583">BS287+BW287</f>
        <v>0</v>
      </c>
      <c r="CB287" s="77">
        <f t="shared" ref="CB287" si="1584">BT287+BX287</f>
        <v>0</v>
      </c>
      <c r="CC287" s="77">
        <f t="shared" ref="CC287" si="1585">BU287+BY287</f>
        <v>197000</v>
      </c>
      <c r="CD287" s="43"/>
      <c r="CE287" s="43"/>
      <c r="CF287" s="43"/>
      <c r="CG287" s="43">
        <f>CD287</f>
        <v>0</v>
      </c>
      <c r="CH287" s="14">
        <f t="shared" ref="CH287" si="1586">BZ287+CD287</f>
        <v>197000</v>
      </c>
      <c r="CI287" s="77">
        <f t="shared" ref="CI287" si="1587">CA287+CE287</f>
        <v>0</v>
      </c>
      <c r="CJ287" s="77">
        <f t="shared" ref="CJ287" si="1588">CB287+CF287</f>
        <v>0</v>
      </c>
      <c r="CK287" s="77">
        <f t="shared" ref="CK287" si="1589">CC287+CG287</f>
        <v>197000</v>
      </c>
    </row>
    <row r="288" spans="1:89" ht="30" x14ac:dyDescent="0.25">
      <c r="A288" s="116" t="s">
        <v>110</v>
      </c>
      <c r="B288" s="112"/>
      <c r="C288" s="112"/>
      <c r="D288" s="112"/>
      <c r="E288" s="37">
        <v>852</v>
      </c>
      <c r="F288" s="3"/>
      <c r="G288" s="3"/>
      <c r="H288" s="125" t="s">
        <v>46</v>
      </c>
      <c r="I288" s="2"/>
      <c r="J288" s="14">
        <f t="shared" ref="J288:M288" si="1590">J289+J380+J396</f>
        <v>127785344.22</v>
      </c>
      <c r="K288" s="14">
        <f t="shared" si="1590"/>
        <v>117813994.22</v>
      </c>
      <c r="L288" s="14">
        <f t="shared" si="1590"/>
        <v>9821350</v>
      </c>
      <c r="M288" s="14">
        <f t="shared" si="1590"/>
        <v>0</v>
      </c>
      <c r="N288" s="14">
        <v>0</v>
      </c>
      <c r="O288" s="14">
        <v>0</v>
      </c>
      <c r="P288" s="15"/>
      <c r="Q288" s="15"/>
      <c r="R288" s="14" t="e">
        <f>#REF!-V288</f>
        <v>#REF!</v>
      </c>
      <c r="S288" s="36" t="e">
        <f>#REF!-W288</f>
        <v>#REF!</v>
      </c>
      <c r="T288" s="36" t="e">
        <f>#REF!-X288</f>
        <v>#REF!</v>
      </c>
      <c r="U288" s="36" t="e">
        <f>#REF!-Y288</f>
        <v>#REF!</v>
      </c>
      <c r="V288" s="15" t="e">
        <f t="shared" ref="V288:BA288" si="1591">V289+V380+V396</f>
        <v>#REF!</v>
      </c>
      <c r="W288" s="40" t="e">
        <f t="shared" si="1591"/>
        <v>#REF!</v>
      </c>
      <c r="X288" s="40" t="e">
        <f t="shared" si="1591"/>
        <v>#REF!</v>
      </c>
      <c r="Y288" s="40" t="e">
        <f t="shared" si="1591"/>
        <v>#REF!</v>
      </c>
      <c r="Z288" s="15" t="e">
        <f t="shared" si="1591"/>
        <v>#REF!</v>
      </c>
      <c r="AA288" s="15" t="e">
        <f t="shared" si="1591"/>
        <v>#REF!</v>
      </c>
      <c r="AB288" s="15" t="e">
        <f t="shared" si="1591"/>
        <v>#REF!</v>
      </c>
      <c r="AC288" s="15" t="e">
        <f t="shared" si="1591"/>
        <v>#REF!</v>
      </c>
      <c r="AD288" s="15" t="e">
        <f t="shared" si="1591"/>
        <v>#REF!</v>
      </c>
      <c r="AE288" s="15" t="e">
        <f t="shared" si="1591"/>
        <v>#REF!</v>
      </c>
      <c r="AF288" s="15" t="e">
        <f t="shared" si="1591"/>
        <v>#REF!</v>
      </c>
      <c r="AG288" s="15" t="e">
        <f t="shared" si="1591"/>
        <v>#REF!</v>
      </c>
      <c r="AH288" s="15" t="e">
        <f t="shared" si="1591"/>
        <v>#REF!</v>
      </c>
      <c r="AI288" s="15" t="e">
        <f t="shared" si="1591"/>
        <v>#REF!</v>
      </c>
      <c r="AJ288" s="15" t="e">
        <f t="shared" si="1591"/>
        <v>#REF!</v>
      </c>
      <c r="AK288" s="15" t="e">
        <f t="shared" si="1591"/>
        <v>#REF!</v>
      </c>
      <c r="AL288" s="15" t="e">
        <f t="shared" si="1591"/>
        <v>#REF!</v>
      </c>
      <c r="AM288" s="15" t="e">
        <f t="shared" si="1591"/>
        <v>#REF!</v>
      </c>
      <c r="AN288" s="15" t="e">
        <f t="shared" si="1591"/>
        <v>#REF!</v>
      </c>
      <c r="AO288" s="15" t="e">
        <f t="shared" si="1591"/>
        <v>#REF!</v>
      </c>
      <c r="AP288" s="15" t="e">
        <f t="shared" si="1591"/>
        <v>#REF!</v>
      </c>
      <c r="AQ288" s="15" t="e">
        <f t="shared" si="1591"/>
        <v>#REF!</v>
      </c>
      <c r="AR288" s="15" t="e">
        <f t="shared" si="1591"/>
        <v>#REF!</v>
      </c>
      <c r="AS288" s="15" t="e">
        <f t="shared" si="1591"/>
        <v>#REF!</v>
      </c>
      <c r="AT288" s="15" t="e">
        <f t="shared" si="1591"/>
        <v>#REF!</v>
      </c>
      <c r="AU288" s="15" t="e">
        <f t="shared" si="1591"/>
        <v>#REF!</v>
      </c>
      <c r="AV288" s="15" t="e">
        <f t="shared" si="1591"/>
        <v>#REF!</v>
      </c>
      <c r="AW288" s="15" t="e">
        <f t="shared" si="1591"/>
        <v>#REF!</v>
      </c>
      <c r="AX288" s="15" t="e">
        <f t="shared" si="1591"/>
        <v>#REF!</v>
      </c>
      <c r="AY288" s="15" t="e">
        <f t="shared" si="1591"/>
        <v>#REF!</v>
      </c>
      <c r="AZ288" s="15" t="e">
        <f t="shared" si="1591"/>
        <v>#REF!</v>
      </c>
      <c r="BA288" s="15" t="e">
        <f t="shared" si="1591"/>
        <v>#REF!</v>
      </c>
      <c r="BB288" s="15" t="e">
        <f t="shared" ref="BB288:CG288" si="1592">BB289+BB380+BB396</f>
        <v>#REF!</v>
      </c>
      <c r="BC288" s="15" t="e">
        <f t="shared" si="1592"/>
        <v>#REF!</v>
      </c>
      <c r="BD288" s="15" t="e">
        <f t="shared" si="1592"/>
        <v>#REF!</v>
      </c>
      <c r="BE288" s="15" t="e">
        <f t="shared" si="1592"/>
        <v>#REF!</v>
      </c>
      <c r="BF288" s="15" t="e">
        <f t="shared" si="1592"/>
        <v>#REF!</v>
      </c>
      <c r="BG288" s="15" t="e">
        <f t="shared" si="1592"/>
        <v>#REF!</v>
      </c>
      <c r="BH288" s="15" t="e">
        <f t="shared" si="1592"/>
        <v>#REF!</v>
      </c>
      <c r="BI288" s="15" t="e">
        <f t="shared" si="1592"/>
        <v>#REF!</v>
      </c>
      <c r="BJ288" s="15" t="e">
        <f t="shared" si="1592"/>
        <v>#REF!</v>
      </c>
      <c r="BK288" s="15" t="e">
        <f t="shared" si="1592"/>
        <v>#REF!</v>
      </c>
      <c r="BL288" s="15" t="e">
        <f t="shared" si="1592"/>
        <v>#REF!</v>
      </c>
      <c r="BM288" s="15" t="e">
        <f t="shared" si="1592"/>
        <v>#REF!</v>
      </c>
      <c r="BN288" s="15" t="e">
        <f t="shared" si="1592"/>
        <v>#REF!</v>
      </c>
      <c r="BO288" s="15" t="e">
        <f t="shared" si="1592"/>
        <v>#REF!</v>
      </c>
      <c r="BP288" s="15" t="e">
        <f t="shared" si="1592"/>
        <v>#REF!</v>
      </c>
      <c r="BQ288" s="15" t="e">
        <f t="shared" si="1592"/>
        <v>#REF!</v>
      </c>
      <c r="BR288" s="15" t="e">
        <f t="shared" si="1592"/>
        <v>#REF!</v>
      </c>
      <c r="BS288" s="15" t="e">
        <f t="shared" si="1592"/>
        <v>#REF!</v>
      </c>
      <c r="BT288" s="15" t="e">
        <f t="shared" si="1592"/>
        <v>#REF!</v>
      </c>
      <c r="BU288" s="15" t="e">
        <f t="shared" si="1592"/>
        <v>#REF!</v>
      </c>
      <c r="BV288" s="15" t="e">
        <f t="shared" si="1592"/>
        <v>#REF!</v>
      </c>
      <c r="BW288" s="15" t="e">
        <f t="shared" si="1592"/>
        <v>#REF!</v>
      </c>
      <c r="BX288" s="15" t="e">
        <f t="shared" si="1592"/>
        <v>#REF!</v>
      </c>
      <c r="BY288" s="15" t="e">
        <f t="shared" si="1592"/>
        <v>#REF!</v>
      </c>
      <c r="BZ288" s="15" t="e">
        <f t="shared" si="1592"/>
        <v>#REF!</v>
      </c>
      <c r="CA288" s="15" t="e">
        <f t="shared" si="1592"/>
        <v>#REF!</v>
      </c>
      <c r="CB288" s="15" t="e">
        <f t="shared" si="1592"/>
        <v>#REF!</v>
      </c>
      <c r="CC288" s="15" t="e">
        <f t="shared" si="1592"/>
        <v>#REF!</v>
      </c>
      <c r="CD288" s="15" t="e">
        <f t="shared" si="1592"/>
        <v>#REF!</v>
      </c>
      <c r="CE288" s="15" t="e">
        <f t="shared" si="1592"/>
        <v>#REF!</v>
      </c>
      <c r="CF288" s="15" t="e">
        <f t="shared" si="1592"/>
        <v>#REF!</v>
      </c>
      <c r="CG288" s="15" t="e">
        <f t="shared" si="1592"/>
        <v>#REF!</v>
      </c>
      <c r="CH288" s="15" t="e">
        <f t="shared" ref="CH288:CK288" si="1593">CH289+CH380+CH396</f>
        <v>#REF!</v>
      </c>
      <c r="CI288" s="15" t="e">
        <f t="shared" si="1593"/>
        <v>#REF!</v>
      </c>
      <c r="CJ288" s="15" t="e">
        <f t="shared" si="1593"/>
        <v>#REF!</v>
      </c>
      <c r="CK288" s="15" t="e">
        <f t="shared" si="1593"/>
        <v>#REF!</v>
      </c>
    </row>
    <row r="289" spans="1:89" s="16" customFormat="1" x14ac:dyDescent="0.25">
      <c r="A289" s="114" t="s">
        <v>74</v>
      </c>
      <c r="B289" s="116"/>
      <c r="C289" s="116"/>
      <c r="D289" s="116"/>
      <c r="E289" s="37">
        <v>852</v>
      </c>
      <c r="F289" s="2" t="s">
        <v>75</v>
      </c>
      <c r="G289" s="2"/>
      <c r="H289" s="3" t="s">
        <v>46</v>
      </c>
      <c r="I289" s="2"/>
      <c r="J289" s="14">
        <f t="shared" ref="J289:M289" si="1594">J290+J306+J352+J358</f>
        <v>127525508.92</v>
      </c>
      <c r="K289" s="14">
        <f t="shared" si="1594"/>
        <v>117726935.59</v>
      </c>
      <c r="L289" s="14">
        <f t="shared" si="1594"/>
        <v>9798573.3300000001</v>
      </c>
      <c r="M289" s="14">
        <f t="shared" si="1594"/>
        <v>0</v>
      </c>
      <c r="N289" s="14">
        <v>0</v>
      </c>
      <c r="O289" s="14">
        <v>0</v>
      </c>
      <c r="P289" s="15"/>
      <c r="Q289" s="15"/>
      <c r="R289" s="14" t="e">
        <f>#REF!-V289</f>
        <v>#REF!</v>
      </c>
      <c r="S289" s="36" t="e">
        <f>#REF!-W289</f>
        <v>#REF!</v>
      </c>
      <c r="T289" s="36" t="e">
        <f>#REF!-X289</f>
        <v>#REF!</v>
      </c>
      <c r="U289" s="36" t="e">
        <f>#REF!-Y289</f>
        <v>#REF!</v>
      </c>
      <c r="V289" s="15" t="e">
        <f>V290+V306+#REF!+V352+V358</f>
        <v>#REF!</v>
      </c>
      <c r="W289" s="40" t="e">
        <f>W290+W306+#REF!+W352+W358</f>
        <v>#REF!</v>
      </c>
      <c r="X289" s="40" t="e">
        <f>X290+X306+#REF!+X352+X358</f>
        <v>#REF!</v>
      </c>
      <c r="Y289" s="40" t="e">
        <f>Y290+Y306+#REF!+Y352+Y358</f>
        <v>#REF!</v>
      </c>
      <c r="Z289" s="15" t="e">
        <f>Z290+Z306+#REF!+Z352+Z358</f>
        <v>#REF!</v>
      </c>
      <c r="AA289" s="15" t="e">
        <f>AA290+AA306+#REF!+AA352+AA358</f>
        <v>#REF!</v>
      </c>
      <c r="AB289" s="15" t="e">
        <f>AB290+AB306+#REF!+AB352+AB358</f>
        <v>#REF!</v>
      </c>
      <c r="AC289" s="15" t="e">
        <f>AC290+AC306+#REF!+AC352+AC358</f>
        <v>#REF!</v>
      </c>
      <c r="AD289" s="15" t="e">
        <f>AD290+AD306+#REF!+AD352+AD358</f>
        <v>#REF!</v>
      </c>
      <c r="AE289" s="15" t="e">
        <f>AE290+AE306+#REF!+AE352+AE358</f>
        <v>#REF!</v>
      </c>
      <c r="AF289" s="15" t="e">
        <f>AF290+AF306+#REF!+AF352+AF358</f>
        <v>#REF!</v>
      </c>
      <c r="AG289" s="15" t="e">
        <f>AG290+AG306+#REF!+AG352+AG358</f>
        <v>#REF!</v>
      </c>
      <c r="AH289" s="15" t="e">
        <f>AH290+AH306+#REF!+AH352+AH358</f>
        <v>#REF!</v>
      </c>
      <c r="AI289" s="15" t="e">
        <f>AI290+AI306+#REF!+AI352+AI358</f>
        <v>#REF!</v>
      </c>
      <c r="AJ289" s="15" t="e">
        <f>AJ290+AJ306+#REF!+AJ352+AJ358</f>
        <v>#REF!</v>
      </c>
      <c r="AK289" s="15" t="e">
        <f>AK290+AK306+#REF!+AK352+AK358</f>
        <v>#REF!</v>
      </c>
      <c r="AL289" s="15" t="e">
        <f>AL290+AL306+#REF!+AL352+AL358</f>
        <v>#REF!</v>
      </c>
      <c r="AM289" s="15" t="e">
        <f>AM290+AM306+#REF!+AM352+AM358</f>
        <v>#REF!</v>
      </c>
      <c r="AN289" s="15" t="e">
        <f>AN290+AN306+#REF!+AN352+AN358</f>
        <v>#REF!</v>
      </c>
      <c r="AO289" s="15" t="e">
        <f>AO290+AO306+#REF!+AO352+AO358</f>
        <v>#REF!</v>
      </c>
      <c r="AP289" s="15" t="e">
        <f>AP290+AP306+#REF!+AP352+AP358</f>
        <v>#REF!</v>
      </c>
      <c r="AQ289" s="15" t="e">
        <f>AQ290+AQ306+#REF!+AQ352+AQ358</f>
        <v>#REF!</v>
      </c>
      <c r="AR289" s="15" t="e">
        <f>AR290+AR306+#REF!+AR352+AR358</f>
        <v>#REF!</v>
      </c>
      <c r="AS289" s="15" t="e">
        <f>AS290+AS306+#REF!+AS352+AS358</f>
        <v>#REF!</v>
      </c>
      <c r="AT289" s="15" t="e">
        <f>AT290+AT306+#REF!+AT352+AT358</f>
        <v>#REF!</v>
      </c>
      <c r="AU289" s="15" t="e">
        <f>AU290+AU306+#REF!+AU352+AU358</f>
        <v>#REF!</v>
      </c>
      <c r="AV289" s="15" t="e">
        <f>AV290+AV306+#REF!+AV352+AV358</f>
        <v>#REF!</v>
      </c>
      <c r="AW289" s="15" t="e">
        <f>AW290+AW306+#REF!+AW352+AW358</f>
        <v>#REF!</v>
      </c>
      <c r="AX289" s="15" t="e">
        <f>AX290+AX306+#REF!+AX352+AX358</f>
        <v>#REF!</v>
      </c>
      <c r="AY289" s="40" t="e">
        <f>AY290+AY306+#REF!+AY352+AY358</f>
        <v>#REF!</v>
      </c>
      <c r="AZ289" s="40" t="e">
        <f>AZ290+AZ306+#REF!+AZ352+AZ358</f>
        <v>#REF!</v>
      </c>
      <c r="BA289" s="40" t="e">
        <f>BA290+BA306+#REF!+BA352+BA358</f>
        <v>#REF!</v>
      </c>
      <c r="BB289" s="15" t="e">
        <f>BB290+BB306+#REF!+BB352+BB358</f>
        <v>#REF!</v>
      </c>
      <c r="BC289" s="15" t="e">
        <f>BC290+BC306+#REF!+BC352+BC358</f>
        <v>#REF!</v>
      </c>
      <c r="BD289" s="15" t="e">
        <f>BD290+BD306+#REF!+BD352+BD358</f>
        <v>#REF!</v>
      </c>
      <c r="BE289" s="15" t="e">
        <f>BE290+BE306+#REF!+BE352+BE358</f>
        <v>#REF!</v>
      </c>
      <c r="BF289" s="15" t="e">
        <f>BF290+BF306+#REF!+BF352+BF358</f>
        <v>#REF!</v>
      </c>
      <c r="BG289" s="15" t="e">
        <f>BG290+BG306+#REF!+BG352+BG358</f>
        <v>#REF!</v>
      </c>
      <c r="BH289" s="15" t="e">
        <f>BH290+BH306+#REF!+BH352+BH358</f>
        <v>#REF!</v>
      </c>
      <c r="BI289" s="15" t="e">
        <f>BI290+BI306+#REF!+BI352+BI358</f>
        <v>#REF!</v>
      </c>
      <c r="BJ289" s="15" t="e">
        <f>BJ290+BJ306+#REF!+BJ352+BJ358</f>
        <v>#REF!</v>
      </c>
      <c r="BK289" s="15" t="e">
        <f>BK290+BK306+#REF!+BK352+BK358</f>
        <v>#REF!</v>
      </c>
      <c r="BL289" s="15" t="e">
        <f>BL290+BL306+#REF!+BL352+BL358</f>
        <v>#REF!</v>
      </c>
      <c r="BM289" s="15" t="e">
        <f>BM290+BM306+#REF!+BM352+BM358</f>
        <v>#REF!</v>
      </c>
      <c r="BN289" s="15" t="e">
        <f>BN290+BN306+#REF!+BN352+BN358</f>
        <v>#REF!</v>
      </c>
      <c r="BO289" s="15" t="e">
        <f>BO290+BO306+#REF!+BO352+BO358</f>
        <v>#REF!</v>
      </c>
      <c r="BP289" s="15" t="e">
        <f>BP290+BP306+#REF!+BP352+BP358</f>
        <v>#REF!</v>
      </c>
      <c r="BQ289" s="15" t="e">
        <f>BQ290+BQ306+#REF!+BQ352+BQ358</f>
        <v>#REF!</v>
      </c>
      <c r="BR289" s="15" t="e">
        <f>BR290+BR306+#REF!+BR352+BR358</f>
        <v>#REF!</v>
      </c>
      <c r="BS289" s="40" t="e">
        <f>BS290+BS306+#REF!+BS352+BS358</f>
        <v>#REF!</v>
      </c>
      <c r="BT289" s="40" t="e">
        <f>BT290+BT306+#REF!+BT352+BT358</f>
        <v>#REF!</v>
      </c>
      <c r="BU289" s="40" t="e">
        <f>BU290+BU306+#REF!+BU352+BU358</f>
        <v>#REF!</v>
      </c>
      <c r="BV289" s="15" t="e">
        <f>BV290+BV306+#REF!+BV352+BV358</f>
        <v>#REF!</v>
      </c>
      <c r="BW289" s="15" t="e">
        <f>BW290+BW306+#REF!+BW352+BW358</f>
        <v>#REF!</v>
      </c>
      <c r="BX289" s="15" t="e">
        <f>BX290+BX306+#REF!+BX352+BX358</f>
        <v>#REF!</v>
      </c>
      <c r="BY289" s="15" t="e">
        <f>BY290+BY306+#REF!+BY352+BY358</f>
        <v>#REF!</v>
      </c>
      <c r="BZ289" s="15" t="e">
        <f>BZ290+BZ306+#REF!+BZ352+BZ358</f>
        <v>#REF!</v>
      </c>
      <c r="CA289" s="15" t="e">
        <f>CA290+CA306+#REF!+CA352+CA358</f>
        <v>#REF!</v>
      </c>
      <c r="CB289" s="15" t="e">
        <f>CB290+CB306+#REF!+CB352+CB358</f>
        <v>#REF!</v>
      </c>
      <c r="CC289" s="15" t="e">
        <f>CC290+CC306+#REF!+CC352+CC358</f>
        <v>#REF!</v>
      </c>
      <c r="CD289" s="15" t="e">
        <f>CD290+CD306+#REF!+CD352+CD358</f>
        <v>#REF!</v>
      </c>
      <c r="CE289" s="15" t="e">
        <f>CE290+CE306+#REF!+CE352+CE358</f>
        <v>#REF!</v>
      </c>
      <c r="CF289" s="15" t="e">
        <f>CF290+CF306+#REF!+CF352+CF358</f>
        <v>#REF!</v>
      </c>
      <c r="CG289" s="15" t="e">
        <f>CG290+CG306+#REF!+CG352+CG358</f>
        <v>#REF!</v>
      </c>
      <c r="CH289" s="15" t="e">
        <f>CH290+CH306+#REF!+CH352+CH358</f>
        <v>#REF!</v>
      </c>
      <c r="CI289" s="15" t="e">
        <f>CI290+CI306+#REF!+CI352+CI358</f>
        <v>#REF!</v>
      </c>
      <c r="CJ289" s="15" t="e">
        <f>CJ290+CJ306+#REF!+CJ352+CJ358</f>
        <v>#REF!</v>
      </c>
      <c r="CK289" s="15" t="e">
        <f>CK290+CK306+#REF!+CK352+CK358</f>
        <v>#REF!</v>
      </c>
    </row>
    <row r="290" spans="1:89" s="16" customFormat="1" x14ac:dyDescent="0.25">
      <c r="A290" s="114" t="s">
        <v>111</v>
      </c>
      <c r="B290" s="116"/>
      <c r="C290" s="116"/>
      <c r="D290" s="116"/>
      <c r="E290" s="37">
        <v>852</v>
      </c>
      <c r="F290" s="2" t="s">
        <v>75</v>
      </c>
      <c r="G290" s="2" t="s">
        <v>11</v>
      </c>
      <c r="H290" s="3" t="s">
        <v>46</v>
      </c>
      <c r="I290" s="2"/>
      <c r="J290" s="14">
        <f t="shared" ref="J290:M290" si="1595">J291+J294+J297+J300+J303</f>
        <v>654720</v>
      </c>
      <c r="K290" s="14">
        <f t="shared" si="1595"/>
        <v>0</v>
      </c>
      <c r="L290" s="14">
        <f t="shared" si="1595"/>
        <v>654720</v>
      </c>
      <c r="M290" s="14">
        <f t="shared" si="1595"/>
        <v>0</v>
      </c>
      <c r="N290" s="14">
        <v>0</v>
      </c>
      <c r="O290" s="14">
        <v>0</v>
      </c>
      <c r="P290" s="15"/>
      <c r="Q290" s="15"/>
      <c r="R290" s="14" t="e">
        <f>#REF!-V290</f>
        <v>#REF!</v>
      </c>
      <c r="S290" s="36" t="e">
        <f>#REF!-W290</f>
        <v>#REF!</v>
      </c>
      <c r="T290" s="36" t="e">
        <f>#REF!-X290</f>
        <v>#REF!</v>
      </c>
      <c r="U290" s="36" t="e">
        <f>#REF!-Y290</f>
        <v>#REF!</v>
      </c>
      <c r="V290" s="15">
        <f>V291+V294+V297+V300+V303</f>
        <v>45494815</v>
      </c>
      <c r="W290" s="40">
        <f t="shared" ref="W290:CC290" si="1596">W291+W294+W297+W300+W303</f>
        <v>34800115</v>
      </c>
      <c r="X290" s="40">
        <f t="shared" si="1596"/>
        <v>10694700</v>
      </c>
      <c r="Y290" s="40">
        <f t="shared" si="1596"/>
        <v>0</v>
      </c>
      <c r="Z290" s="15">
        <f t="shared" si="1596"/>
        <v>159082</v>
      </c>
      <c r="AA290" s="15">
        <f t="shared" ref="AA290" si="1597">AA291+AA294+AA297+AA300+AA303</f>
        <v>0</v>
      </c>
      <c r="AB290" s="15">
        <f t="shared" ref="AB290" si="1598">AB291+AB294+AB297+AB300+AB303</f>
        <v>159082</v>
      </c>
      <c r="AC290" s="15">
        <f t="shared" ref="AC290" si="1599">AC291+AC294+AC297+AC300+AC303</f>
        <v>0</v>
      </c>
      <c r="AD290" s="15">
        <f t="shared" si="1596"/>
        <v>45653897</v>
      </c>
      <c r="AE290" s="15">
        <f t="shared" si="1596"/>
        <v>34800115</v>
      </c>
      <c r="AF290" s="15">
        <f t="shared" si="1596"/>
        <v>10853782</v>
      </c>
      <c r="AG290" s="15">
        <f t="shared" si="1596"/>
        <v>0</v>
      </c>
      <c r="AH290" s="15">
        <f t="shared" ref="AH290:AO290" si="1600">AH291+AH294+AH297+AH300+AH303</f>
        <v>0</v>
      </c>
      <c r="AI290" s="15">
        <f t="shared" si="1600"/>
        <v>0</v>
      </c>
      <c r="AJ290" s="15">
        <f t="shared" si="1600"/>
        <v>0</v>
      </c>
      <c r="AK290" s="15">
        <f t="shared" si="1600"/>
        <v>0</v>
      </c>
      <c r="AL290" s="15">
        <f t="shared" si="1600"/>
        <v>45653897</v>
      </c>
      <c r="AM290" s="15">
        <f t="shared" si="1600"/>
        <v>34800115</v>
      </c>
      <c r="AN290" s="15">
        <f t="shared" si="1600"/>
        <v>10853782</v>
      </c>
      <c r="AO290" s="15">
        <f t="shared" si="1600"/>
        <v>0</v>
      </c>
      <c r="AP290" s="15">
        <f t="shared" ref="AP290:AW290" si="1601">AP291+AP294+AP297+AP300+AP303</f>
        <v>0</v>
      </c>
      <c r="AQ290" s="15">
        <f t="shared" si="1601"/>
        <v>0</v>
      </c>
      <c r="AR290" s="15">
        <f t="shared" si="1601"/>
        <v>0</v>
      </c>
      <c r="AS290" s="15">
        <f t="shared" si="1601"/>
        <v>0</v>
      </c>
      <c r="AT290" s="15">
        <f t="shared" si="1601"/>
        <v>45653897</v>
      </c>
      <c r="AU290" s="15">
        <f t="shared" si="1601"/>
        <v>34800115</v>
      </c>
      <c r="AV290" s="15">
        <f t="shared" si="1601"/>
        <v>10853782</v>
      </c>
      <c r="AW290" s="15">
        <f t="shared" si="1601"/>
        <v>0</v>
      </c>
      <c r="AX290" s="15">
        <f t="shared" si="1596"/>
        <v>42177115</v>
      </c>
      <c r="AY290" s="15">
        <f t="shared" si="1596"/>
        <v>34800115</v>
      </c>
      <c r="AZ290" s="15">
        <f t="shared" si="1596"/>
        <v>7377000</v>
      </c>
      <c r="BA290" s="15">
        <f t="shared" si="1596"/>
        <v>0</v>
      </c>
      <c r="BB290" s="15">
        <f t="shared" ref="BB290:BI290" si="1602">BB291+BB294+BB297+BB300+BB303</f>
        <v>0</v>
      </c>
      <c r="BC290" s="15">
        <f t="shared" si="1602"/>
        <v>0</v>
      </c>
      <c r="BD290" s="15">
        <f t="shared" si="1602"/>
        <v>0</v>
      </c>
      <c r="BE290" s="15">
        <f t="shared" si="1602"/>
        <v>0</v>
      </c>
      <c r="BF290" s="15">
        <f t="shared" si="1602"/>
        <v>42177115</v>
      </c>
      <c r="BG290" s="15">
        <f t="shared" si="1602"/>
        <v>34800115</v>
      </c>
      <c r="BH290" s="15">
        <f t="shared" si="1602"/>
        <v>7377000</v>
      </c>
      <c r="BI290" s="15">
        <f t="shared" si="1602"/>
        <v>0</v>
      </c>
      <c r="BJ290" s="15">
        <f t="shared" ref="BJ290:BQ290" si="1603">BJ291+BJ294+BJ297+BJ300+BJ303</f>
        <v>0</v>
      </c>
      <c r="BK290" s="15">
        <f t="shared" si="1603"/>
        <v>0</v>
      </c>
      <c r="BL290" s="15">
        <f t="shared" si="1603"/>
        <v>0</v>
      </c>
      <c r="BM290" s="15">
        <f t="shared" si="1603"/>
        <v>0</v>
      </c>
      <c r="BN290" s="15">
        <f t="shared" si="1603"/>
        <v>42177115</v>
      </c>
      <c r="BO290" s="15">
        <f t="shared" si="1603"/>
        <v>34800115</v>
      </c>
      <c r="BP290" s="15">
        <f t="shared" si="1603"/>
        <v>7377000</v>
      </c>
      <c r="BQ290" s="15">
        <f t="shared" si="1603"/>
        <v>0</v>
      </c>
      <c r="BR290" s="15">
        <f t="shared" si="1596"/>
        <v>43677115</v>
      </c>
      <c r="BS290" s="15">
        <f t="shared" si="1596"/>
        <v>34800115</v>
      </c>
      <c r="BT290" s="15">
        <f t="shared" si="1596"/>
        <v>8877000</v>
      </c>
      <c r="BU290" s="15">
        <f t="shared" si="1596"/>
        <v>0</v>
      </c>
      <c r="BV290" s="15">
        <f t="shared" si="1596"/>
        <v>0</v>
      </c>
      <c r="BW290" s="15">
        <f t="shared" si="1596"/>
        <v>0</v>
      </c>
      <c r="BX290" s="15">
        <f t="shared" si="1596"/>
        <v>0</v>
      </c>
      <c r="BY290" s="15">
        <f t="shared" si="1596"/>
        <v>0</v>
      </c>
      <c r="BZ290" s="15">
        <f t="shared" si="1596"/>
        <v>43677115</v>
      </c>
      <c r="CA290" s="15">
        <f t="shared" si="1596"/>
        <v>34800115</v>
      </c>
      <c r="CB290" s="15">
        <f t="shared" si="1596"/>
        <v>8877000</v>
      </c>
      <c r="CC290" s="15">
        <f t="shared" si="1596"/>
        <v>0</v>
      </c>
      <c r="CD290" s="15">
        <f t="shared" ref="CD290:CK290" si="1604">CD291+CD294+CD297+CD300+CD303</f>
        <v>0</v>
      </c>
      <c r="CE290" s="15">
        <f t="shared" si="1604"/>
        <v>0</v>
      </c>
      <c r="CF290" s="15">
        <f t="shared" si="1604"/>
        <v>0</v>
      </c>
      <c r="CG290" s="15">
        <f t="shared" si="1604"/>
        <v>0</v>
      </c>
      <c r="CH290" s="15">
        <f t="shared" si="1604"/>
        <v>43677115</v>
      </c>
      <c r="CI290" s="15">
        <f t="shared" si="1604"/>
        <v>34800115</v>
      </c>
      <c r="CJ290" s="15">
        <f t="shared" si="1604"/>
        <v>8877000</v>
      </c>
      <c r="CK290" s="15">
        <f t="shared" si="1604"/>
        <v>0</v>
      </c>
    </row>
    <row r="291" spans="1:89" s="16" customFormat="1" ht="210" hidden="1" x14ac:dyDescent="0.25">
      <c r="A291" s="116" t="s">
        <v>275</v>
      </c>
      <c r="B291" s="116"/>
      <c r="C291" s="116"/>
      <c r="D291" s="116"/>
      <c r="E291" s="37">
        <v>852</v>
      </c>
      <c r="F291" s="2" t="s">
        <v>75</v>
      </c>
      <c r="G291" s="2" t="s">
        <v>11</v>
      </c>
      <c r="H291" s="3" t="s">
        <v>350</v>
      </c>
      <c r="I291" s="2"/>
      <c r="J291" s="14">
        <f t="shared" ref="J291:M292" si="1605">J292</f>
        <v>0</v>
      </c>
      <c r="K291" s="14">
        <f t="shared" si="1605"/>
        <v>0</v>
      </c>
      <c r="L291" s="14">
        <f t="shared" si="1605"/>
        <v>0</v>
      </c>
      <c r="M291" s="14">
        <f t="shared" si="1605"/>
        <v>0</v>
      </c>
      <c r="N291" s="14">
        <v>0</v>
      </c>
      <c r="O291" s="14">
        <v>0</v>
      </c>
      <c r="P291" s="14"/>
      <c r="Q291" s="14"/>
      <c r="R291" s="14" t="e">
        <f>#REF!-V291</f>
        <v>#REF!</v>
      </c>
      <c r="S291" s="36" t="e">
        <f>#REF!-W291</f>
        <v>#REF!</v>
      </c>
      <c r="T291" s="36" t="e">
        <f>#REF!-X291</f>
        <v>#REF!</v>
      </c>
      <c r="U291" s="36" t="e">
        <f>#REF!-Y291</f>
        <v>#REF!</v>
      </c>
      <c r="V291" s="14">
        <f t="shared" ref="V291:BV292" si="1606">V292</f>
        <v>34340515</v>
      </c>
      <c r="W291" s="43">
        <f t="shared" si="1606"/>
        <v>34340515</v>
      </c>
      <c r="X291" s="43">
        <f t="shared" si="1606"/>
        <v>0</v>
      </c>
      <c r="Y291" s="43">
        <f t="shared" si="1606"/>
        <v>0</v>
      </c>
      <c r="Z291" s="14">
        <f t="shared" si="1606"/>
        <v>0</v>
      </c>
      <c r="AA291" s="14">
        <f t="shared" si="1606"/>
        <v>0</v>
      </c>
      <c r="AB291" s="14">
        <f t="shared" si="1606"/>
        <v>0</v>
      </c>
      <c r="AC291" s="14">
        <f t="shared" si="1606"/>
        <v>0</v>
      </c>
      <c r="AD291" s="14">
        <f t="shared" si="1606"/>
        <v>34340515</v>
      </c>
      <c r="AE291" s="14">
        <f t="shared" si="1606"/>
        <v>34340515</v>
      </c>
      <c r="AF291" s="14">
        <f t="shared" si="1606"/>
        <v>0</v>
      </c>
      <c r="AG291" s="14">
        <f t="shared" si="1606"/>
        <v>0</v>
      </c>
      <c r="AH291" s="14">
        <f t="shared" si="1606"/>
        <v>0</v>
      </c>
      <c r="AI291" s="14">
        <f t="shared" si="1606"/>
        <v>0</v>
      </c>
      <c r="AJ291" s="14">
        <f t="shared" si="1606"/>
        <v>0</v>
      </c>
      <c r="AK291" s="14">
        <f t="shared" si="1606"/>
        <v>0</v>
      </c>
      <c r="AL291" s="14">
        <f t="shared" si="1606"/>
        <v>34340515</v>
      </c>
      <c r="AM291" s="14">
        <f t="shared" si="1606"/>
        <v>34340515</v>
      </c>
      <c r="AN291" s="14">
        <f t="shared" si="1606"/>
        <v>0</v>
      </c>
      <c r="AO291" s="14">
        <f t="shared" si="1606"/>
        <v>0</v>
      </c>
      <c r="AP291" s="14">
        <f t="shared" si="1606"/>
        <v>0</v>
      </c>
      <c r="AQ291" s="14">
        <f t="shared" si="1606"/>
        <v>0</v>
      </c>
      <c r="AR291" s="14">
        <f t="shared" si="1606"/>
        <v>0</v>
      </c>
      <c r="AS291" s="14">
        <f t="shared" si="1606"/>
        <v>0</v>
      </c>
      <c r="AT291" s="14">
        <f t="shared" si="1606"/>
        <v>34340515</v>
      </c>
      <c r="AU291" s="14">
        <f t="shared" si="1606"/>
        <v>34340515</v>
      </c>
      <c r="AV291" s="14">
        <f t="shared" si="1606"/>
        <v>0</v>
      </c>
      <c r="AW291" s="14">
        <f t="shared" si="1606"/>
        <v>0</v>
      </c>
      <c r="AX291" s="14">
        <f t="shared" si="1606"/>
        <v>34340515</v>
      </c>
      <c r="AY291" s="43">
        <f t="shared" si="1606"/>
        <v>34340515</v>
      </c>
      <c r="AZ291" s="43">
        <f t="shared" si="1606"/>
        <v>0</v>
      </c>
      <c r="BA291" s="43">
        <f t="shared" si="1606"/>
        <v>0</v>
      </c>
      <c r="BB291" s="14">
        <f t="shared" si="1606"/>
        <v>0</v>
      </c>
      <c r="BC291" s="14">
        <f t="shared" si="1606"/>
        <v>0</v>
      </c>
      <c r="BD291" s="14">
        <f t="shared" si="1606"/>
        <v>0</v>
      </c>
      <c r="BE291" s="14">
        <f t="shared" si="1606"/>
        <v>0</v>
      </c>
      <c r="BF291" s="14">
        <f t="shared" si="1606"/>
        <v>34340515</v>
      </c>
      <c r="BG291" s="14">
        <f t="shared" si="1606"/>
        <v>34340515</v>
      </c>
      <c r="BH291" s="14">
        <f t="shared" si="1606"/>
        <v>0</v>
      </c>
      <c r="BI291" s="14">
        <f t="shared" si="1606"/>
        <v>0</v>
      </c>
      <c r="BJ291" s="14">
        <f t="shared" si="1606"/>
        <v>0</v>
      </c>
      <c r="BK291" s="14">
        <f t="shared" si="1606"/>
        <v>0</v>
      </c>
      <c r="BL291" s="14">
        <f t="shared" si="1606"/>
        <v>0</v>
      </c>
      <c r="BM291" s="14">
        <f t="shared" si="1606"/>
        <v>0</v>
      </c>
      <c r="BN291" s="14">
        <f t="shared" si="1606"/>
        <v>34340515</v>
      </c>
      <c r="BO291" s="14">
        <f t="shared" si="1606"/>
        <v>34340515</v>
      </c>
      <c r="BP291" s="14">
        <f t="shared" si="1606"/>
        <v>0</v>
      </c>
      <c r="BQ291" s="14">
        <f t="shared" si="1606"/>
        <v>0</v>
      </c>
      <c r="BR291" s="14">
        <f t="shared" si="1606"/>
        <v>34340515</v>
      </c>
      <c r="BS291" s="43">
        <f t="shared" si="1606"/>
        <v>34340515</v>
      </c>
      <c r="BT291" s="43">
        <f t="shared" si="1606"/>
        <v>0</v>
      </c>
      <c r="BU291" s="43">
        <f t="shared" si="1606"/>
        <v>0</v>
      </c>
      <c r="BV291" s="14">
        <f t="shared" si="1606"/>
        <v>0</v>
      </c>
      <c r="BW291" s="14">
        <f t="shared" ref="BV291:CK292" si="1607">BW292</f>
        <v>0</v>
      </c>
      <c r="BX291" s="14">
        <f t="shared" si="1607"/>
        <v>0</v>
      </c>
      <c r="BY291" s="14">
        <f t="shared" si="1607"/>
        <v>0</v>
      </c>
      <c r="BZ291" s="14">
        <f t="shared" si="1607"/>
        <v>34340515</v>
      </c>
      <c r="CA291" s="14">
        <f t="shared" si="1607"/>
        <v>34340515</v>
      </c>
      <c r="CB291" s="14">
        <f t="shared" si="1607"/>
        <v>0</v>
      </c>
      <c r="CC291" s="14">
        <f t="shared" si="1607"/>
        <v>0</v>
      </c>
      <c r="CD291" s="14">
        <f t="shared" si="1607"/>
        <v>0</v>
      </c>
      <c r="CE291" s="14">
        <f t="shared" si="1607"/>
        <v>0</v>
      </c>
      <c r="CF291" s="14">
        <f t="shared" si="1607"/>
        <v>0</v>
      </c>
      <c r="CG291" s="14">
        <f t="shared" si="1607"/>
        <v>0</v>
      </c>
      <c r="CH291" s="14">
        <f t="shared" si="1607"/>
        <v>34340515</v>
      </c>
      <c r="CI291" s="14">
        <f t="shared" si="1607"/>
        <v>34340515</v>
      </c>
      <c r="CJ291" s="14">
        <f t="shared" si="1607"/>
        <v>0</v>
      </c>
      <c r="CK291" s="14">
        <f t="shared" si="1607"/>
        <v>0</v>
      </c>
    </row>
    <row r="292" spans="1:89" s="16" customFormat="1" ht="30" hidden="1" x14ac:dyDescent="0.25">
      <c r="A292" s="116" t="s">
        <v>40</v>
      </c>
      <c r="B292" s="116"/>
      <c r="C292" s="116"/>
      <c r="D292" s="116"/>
      <c r="E292" s="37">
        <v>852</v>
      </c>
      <c r="F292" s="2" t="s">
        <v>75</v>
      </c>
      <c r="G292" s="2" t="s">
        <v>11</v>
      </c>
      <c r="H292" s="3" t="s">
        <v>350</v>
      </c>
      <c r="I292" s="2" t="s">
        <v>80</v>
      </c>
      <c r="J292" s="14">
        <f t="shared" si="1605"/>
        <v>0</v>
      </c>
      <c r="K292" s="14">
        <f t="shared" si="1605"/>
        <v>0</v>
      </c>
      <c r="L292" s="14">
        <f t="shared" si="1605"/>
        <v>0</v>
      </c>
      <c r="M292" s="14">
        <f t="shared" si="1605"/>
        <v>0</v>
      </c>
      <c r="N292" s="14">
        <v>0</v>
      </c>
      <c r="O292" s="14">
        <v>0</v>
      </c>
      <c r="P292" s="14"/>
      <c r="Q292" s="14"/>
      <c r="R292" s="14" t="e">
        <f>#REF!-V292</f>
        <v>#REF!</v>
      </c>
      <c r="S292" s="36" t="e">
        <f>#REF!-W292</f>
        <v>#REF!</v>
      </c>
      <c r="T292" s="36" t="e">
        <f>#REF!-X292</f>
        <v>#REF!</v>
      </c>
      <c r="U292" s="36" t="e">
        <f>#REF!-Y292</f>
        <v>#REF!</v>
      </c>
      <c r="V292" s="14">
        <f t="shared" si="1606"/>
        <v>34340515</v>
      </c>
      <c r="W292" s="43">
        <f t="shared" si="1606"/>
        <v>34340515</v>
      </c>
      <c r="X292" s="43">
        <f t="shared" si="1606"/>
        <v>0</v>
      </c>
      <c r="Y292" s="43">
        <f t="shared" si="1606"/>
        <v>0</v>
      </c>
      <c r="Z292" s="14">
        <f t="shared" si="1606"/>
        <v>0</v>
      </c>
      <c r="AA292" s="14">
        <f t="shared" si="1606"/>
        <v>0</v>
      </c>
      <c r="AB292" s="14">
        <f t="shared" si="1606"/>
        <v>0</v>
      </c>
      <c r="AC292" s="14">
        <f t="shared" si="1606"/>
        <v>0</v>
      </c>
      <c r="AD292" s="14">
        <f t="shared" si="1606"/>
        <v>34340515</v>
      </c>
      <c r="AE292" s="14">
        <f t="shared" si="1606"/>
        <v>34340515</v>
      </c>
      <c r="AF292" s="14">
        <f t="shared" si="1606"/>
        <v>0</v>
      </c>
      <c r="AG292" s="14">
        <f t="shared" si="1606"/>
        <v>0</v>
      </c>
      <c r="AH292" s="14">
        <f t="shared" si="1606"/>
        <v>0</v>
      </c>
      <c r="AI292" s="14">
        <f t="shared" si="1606"/>
        <v>0</v>
      </c>
      <c r="AJ292" s="14">
        <f t="shared" si="1606"/>
        <v>0</v>
      </c>
      <c r="AK292" s="14">
        <f t="shared" si="1606"/>
        <v>0</v>
      </c>
      <c r="AL292" s="14">
        <f t="shared" si="1606"/>
        <v>34340515</v>
      </c>
      <c r="AM292" s="14">
        <f t="shared" si="1606"/>
        <v>34340515</v>
      </c>
      <c r="AN292" s="14">
        <f t="shared" si="1606"/>
        <v>0</v>
      </c>
      <c r="AO292" s="14">
        <f t="shared" si="1606"/>
        <v>0</v>
      </c>
      <c r="AP292" s="14">
        <f t="shared" si="1606"/>
        <v>0</v>
      </c>
      <c r="AQ292" s="14">
        <f t="shared" si="1606"/>
        <v>0</v>
      </c>
      <c r="AR292" s="14">
        <f t="shared" si="1606"/>
        <v>0</v>
      </c>
      <c r="AS292" s="14">
        <f t="shared" si="1606"/>
        <v>0</v>
      </c>
      <c r="AT292" s="14">
        <f t="shared" si="1606"/>
        <v>34340515</v>
      </c>
      <c r="AU292" s="14">
        <f t="shared" si="1606"/>
        <v>34340515</v>
      </c>
      <c r="AV292" s="14">
        <f t="shared" si="1606"/>
        <v>0</v>
      </c>
      <c r="AW292" s="14">
        <f t="shared" si="1606"/>
        <v>0</v>
      </c>
      <c r="AX292" s="14">
        <f t="shared" si="1606"/>
        <v>34340515</v>
      </c>
      <c r="AY292" s="43">
        <f t="shared" si="1606"/>
        <v>34340515</v>
      </c>
      <c r="AZ292" s="43">
        <f t="shared" si="1606"/>
        <v>0</v>
      </c>
      <c r="BA292" s="43">
        <f t="shared" si="1606"/>
        <v>0</v>
      </c>
      <c r="BB292" s="14">
        <f t="shared" si="1606"/>
        <v>0</v>
      </c>
      <c r="BC292" s="14">
        <f t="shared" si="1606"/>
        <v>0</v>
      </c>
      <c r="BD292" s="14">
        <f t="shared" si="1606"/>
        <v>0</v>
      </c>
      <c r="BE292" s="14">
        <f t="shared" si="1606"/>
        <v>0</v>
      </c>
      <c r="BF292" s="14">
        <f t="shared" si="1606"/>
        <v>34340515</v>
      </c>
      <c r="BG292" s="14">
        <f t="shared" si="1606"/>
        <v>34340515</v>
      </c>
      <c r="BH292" s="14">
        <f t="shared" si="1606"/>
        <v>0</v>
      </c>
      <c r="BI292" s="14">
        <f t="shared" si="1606"/>
        <v>0</v>
      </c>
      <c r="BJ292" s="14">
        <f t="shared" si="1606"/>
        <v>0</v>
      </c>
      <c r="BK292" s="14">
        <f t="shared" si="1606"/>
        <v>0</v>
      </c>
      <c r="BL292" s="14">
        <f t="shared" si="1606"/>
        <v>0</v>
      </c>
      <c r="BM292" s="14">
        <f t="shared" si="1606"/>
        <v>0</v>
      </c>
      <c r="BN292" s="14">
        <f t="shared" si="1606"/>
        <v>34340515</v>
      </c>
      <c r="BO292" s="14">
        <f t="shared" si="1606"/>
        <v>34340515</v>
      </c>
      <c r="BP292" s="14">
        <f t="shared" si="1606"/>
        <v>0</v>
      </c>
      <c r="BQ292" s="14">
        <f t="shared" si="1606"/>
        <v>0</v>
      </c>
      <c r="BR292" s="14">
        <f t="shared" si="1606"/>
        <v>34340515</v>
      </c>
      <c r="BS292" s="43">
        <f t="shared" si="1606"/>
        <v>34340515</v>
      </c>
      <c r="BT292" s="43">
        <f t="shared" si="1606"/>
        <v>0</v>
      </c>
      <c r="BU292" s="43">
        <f t="shared" si="1606"/>
        <v>0</v>
      </c>
      <c r="BV292" s="14">
        <f t="shared" si="1607"/>
        <v>0</v>
      </c>
      <c r="BW292" s="14">
        <f t="shared" si="1607"/>
        <v>0</v>
      </c>
      <c r="BX292" s="14">
        <f t="shared" si="1607"/>
        <v>0</v>
      </c>
      <c r="BY292" s="14">
        <f t="shared" si="1607"/>
        <v>0</v>
      </c>
      <c r="BZ292" s="14">
        <f t="shared" si="1607"/>
        <v>34340515</v>
      </c>
      <c r="CA292" s="14">
        <f t="shared" si="1607"/>
        <v>34340515</v>
      </c>
      <c r="CB292" s="14">
        <f t="shared" si="1607"/>
        <v>0</v>
      </c>
      <c r="CC292" s="14">
        <f t="shared" si="1607"/>
        <v>0</v>
      </c>
      <c r="CD292" s="14">
        <f t="shared" si="1607"/>
        <v>0</v>
      </c>
      <c r="CE292" s="14">
        <f t="shared" si="1607"/>
        <v>0</v>
      </c>
      <c r="CF292" s="14">
        <f t="shared" si="1607"/>
        <v>0</v>
      </c>
      <c r="CG292" s="14">
        <f t="shared" si="1607"/>
        <v>0</v>
      </c>
      <c r="CH292" s="14">
        <f t="shared" si="1607"/>
        <v>34340515</v>
      </c>
      <c r="CI292" s="14">
        <f t="shared" si="1607"/>
        <v>34340515</v>
      </c>
      <c r="CJ292" s="14">
        <f t="shared" si="1607"/>
        <v>0</v>
      </c>
      <c r="CK292" s="14">
        <f t="shared" si="1607"/>
        <v>0</v>
      </c>
    </row>
    <row r="293" spans="1:89" s="16" customFormat="1" hidden="1" x14ac:dyDescent="0.25">
      <c r="A293" s="116" t="s">
        <v>81</v>
      </c>
      <c r="B293" s="116"/>
      <c r="C293" s="116"/>
      <c r="D293" s="116"/>
      <c r="E293" s="37">
        <v>852</v>
      </c>
      <c r="F293" s="2" t="s">
        <v>75</v>
      </c>
      <c r="G293" s="2" t="s">
        <v>11</v>
      </c>
      <c r="H293" s="3" t="s">
        <v>350</v>
      </c>
      <c r="I293" s="2" t="s">
        <v>82</v>
      </c>
      <c r="J293" s="43"/>
      <c r="K293" s="43"/>
      <c r="L293" s="43"/>
      <c r="M293" s="43"/>
      <c r="N293" s="14">
        <v>0</v>
      </c>
      <c r="O293" s="14">
        <v>0</v>
      </c>
      <c r="P293" s="77"/>
      <c r="Q293" s="77"/>
      <c r="R293" s="14" t="e">
        <f>#REF!-V293</f>
        <v>#REF!</v>
      </c>
      <c r="S293" s="36" t="e">
        <f>#REF!-W293</f>
        <v>#REF!</v>
      </c>
      <c r="T293" s="36" t="e">
        <f>#REF!-X293</f>
        <v>#REF!</v>
      </c>
      <c r="U293" s="36" t="e">
        <f>#REF!-Y293</f>
        <v>#REF!</v>
      </c>
      <c r="V293" s="14">
        <v>34340515</v>
      </c>
      <c r="W293" s="43">
        <f>V293</f>
        <v>34340515</v>
      </c>
      <c r="X293" s="43"/>
      <c r="Y293" s="43"/>
      <c r="Z293" s="14"/>
      <c r="AA293" s="43">
        <f>Z293</f>
        <v>0</v>
      </c>
      <c r="AB293" s="43"/>
      <c r="AC293" s="43"/>
      <c r="AD293" s="14">
        <f>V293+Z293</f>
        <v>34340515</v>
      </c>
      <c r="AE293" s="77">
        <f>W293+AA293</f>
        <v>34340515</v>
      </c>
      <c r="AF293" s="77">
        <f>X293+AB293</f>
        <v>0</v>
      </c>
      <c r="AG293" s="77">
        <f>Y293+AC293</f>
        <v>0</v>
      </c>
      <c r="AH293" s="14"/>
      <c r="AI293" s="43">
        <f>AH293</f>
        <v>0</v>
      </c>
      <c r="AJ293" s="43"/>
      <c r="AK293" s="43"/>
      <c r="AL293" s="14">
        <f>AD293+AH293</f>
        <v>34340515</v>
      </c>
      <c r="AM293" s="77">
        <f>AE293+AI293</f>
        <v>34340515</v>
      </c>
      <c r="AN293" s="77">
        <f>AF293+AJ293</f>
        <v>0</v>
      </c>
      <c r="AO293" s="77">
        <f>AG293+AK293</f>
        <v>0</v>
      </c>
      <c r="AP293" s="14"/>
      <c r="AQ293" s="43">
        <f>AP293</f>
        <v>0</v>
      </c>
      <c r="AR293" s="43"/>
      <c r="AS293" s="43"/>
      <c r="AT293" s="14">
        <f>AL293+AP293</f>
        <v>34340515</v>
      </c>
      <c r="AU293" s="77">
        <f>AM293+AQ293</f>
        <v>34340515</v>
      </c>
      <c r="AV293" s="77">
        <f>AN293+AR293</f>
        <v>0</v>
      </c>
      <c r="AW293" s="77">
        <f>AO293+AS293</f>
        <v>0</v>
      </c>
      <c r="AX293" s="14">
        <v>34340515</v>
      </c>
      <c r="AY293" s="43">
        <f>AX293</f>
        <v>34340515</v>
      </c>
      <c r="AZ293" s="43"/>
      <c r="BA293" s="43"/>
      <c r="BB293" s="43"/>
      <c r="BC293" s="43">
        <f>BB293</f>
        <v>0</v>
      </c>
      <c r="BD293" s="43"/>
      <c r="BE293" s="43"/>
      <c r="BF293" s="14">
        <f t="shared" ref="BF293" si="1608">AX293+BB293</f>
        <v>34340515</v>
      </c>
      <c r="BG293" s="77">
        <f t="shared" ref="BG293" si="1609">AY293+BC293</f>
        <v>34340515</v>
      </c>
      <c r="BH293" s="77">
        <f t="shared" ref="BH293" si="1610">AZ293+BD293</f>
        <v>0</v>
      </c>
      <c r="BI293" s="77">
        <f t="shared" ref="BI293" si="1611">BA293+BE293</f>
        <v>0</v>
      </c>
      <c r="BJ293" s="43"/>
      <c r="BK293" s="43">
        <f>BJ293</f>
        <v>0</v>
      </c>
      <c r="BL293" s="43"/>
      <c r="BM293" s="43"/>
      <c r="BN293" s="14">
        <f t="shared" ref="BN293" si="1612">BF293+BJ293</f>
        <v>34340515</v>
      </c>
      <c r="BO293" s="77">
        <f t="shared" ref="BO293" si="1613">BG293+BK293</f>
        <v>34340515</v>
      </c>
      <c r="BP293" s="77">
        <f t="shared" ref="BP293" si="1614">BH293+BL293</f>
        <v>0</v>
      </c>
      <c r="BQ293" s="77">
        <f t="shared" ref="BQ293" si="1615">BI293+BM293</f>
        <v>0</v>
      </c>
      <c r="BR293" s="14">
        <v>34340515</v>
      </c>
      <c r="BS293" s="43">
        <f>BR293</f>
        <v>34340515</v>
      </c>
      <c r="BT293" s="43"/>
      <c r="BU293" s="43"/>
      <c r="BV293" s="43"/>
      <c r="BW293" s="43">
        <f>BV293</f>
        <v>0</v>
      </c>
      <c r="BX293" s="43"/>
      <c r="BY293" s="43"/>
      <c r="BZ293" s="14">
        <f t="shared" ref="BZ293" si="1616">BR293+BV293</f>
        <v>34340515</v>
      </c>
      <c r="CA293" s="77">
        <f t="shared" ref="CA293" si="1617">BS293+BW293</f>
        <v>34340515</v>
      </c>
      <c r="CB293" s="77">
        <f t="shared" ref="CB293" si="1618">BT293+BX293</f>
        <v>0</v>
      </c>
      <c r="CC293" s="77">
        <f t="shared" ref="CC293" si="1619">BU293+BY293</f>
        <v>0</v>
      </c>
      <c r="CD293" s="43"/>
      <c r="CE293" s="43">
        <f>CD293</f>
        <v>0</v>
      </c>
      <c r="CF293" s="43"/>
      <c r="CG293" s="43"/>
      <c r="CH293" s="14">
        <f t="shared" ref="CH293" si="1620">BZ293+CD293</f>
        <v>34340515</v>
      </c>
      <c r="CI293" s="77">
        <f t="shared" ref="CI293" si="1621">CA293+CE293</f>
        <v>34340515</v>
      </c>
      <c r="CJ293" s="77">
        <f t="shared" ref="CJ293" si="1622">CB293+CF293</f>
        <v>0</v>
      </c>
      <c r="CK293" s="77">
        <f t="shared" ref="CK293" si="1623">CC293+CG293</f>
        <v>0</v>
      </c>
    </row>
    <row r="294" spans="1:89" s="1" customFormat="1" hidden="1" x14ac:dyDescent="0.25">
      <c r="A294" s="116" t="s">
        <v>112</v>
      </c>
      <c r="B294" s="116"/>
      <c r="C294" s="116"/>
      <c r="D294" s="114"/>
      <c r="E294" s="37">
        <v>852</v>
      </c>
      <c r="F294" s="3" t="s">
        <v>75</v>
      </c>
      <c r="G294" s="3" t="s">
        <v>11</v>
      </c>
      <c r="H294" s="3" t="s">
        <v>351</v>
      </c>
      <c r="I294" s="3"/>
      <c r="J294" s="14">
        <f t="shared" ref="J294:M295" si="1624">J295</f>
        <v>0</v>
      </c>
      <c r="K294" s="14">
        <f t="shared" si="1624"/>
        <v>0</v>
      </c>
      <c r="L294" s="14">
        <f t="shared" si="1624"/>
        <v>0</v>
      </c>
      <c r="M294" s="14">
        <f t="shared" si="1624"/>
        <v>0</v>
      </c>
      <c r="N294" s="14">
        <v>0</v>
      </c>
      <c r="O294" s="14">
        <v>0</v>
      </c>
      <c r="P294" s="14"/>
      <c r="Q294" s="14"/>
      <c r="R294" s="14" t="e">
        <f>#REF!-V294</f>
        <v>#REF!</v>
      </c>
      <c r="S294" s="36" t="e">
        <f>#REF!-W294</f>
        <v>#REF!</v>
      </c>
      <c r="T294" s="36" t="e">
        <f>#REF!-X294</f>
        <v>#REF!</v>
      </c>
      <c r="U294" s="36" t="e">
        <f>#REF!-Y294</f>
        <v>#REF!</v>
      </c>
      <c r="V294" s="14">
        <f t="shared" ref="V294:BV295" si="1625">V295</f>
        <v>10446200</v>
      </c>
      <c r="W294" s="43">
        <f t="shared" si="1625"/>
        <v>0</v>
      </c>
      <c r="X294" s="43">
        <f t="shared" si="1625"/>
        <v>10446200</v>
      </c>
      <c r="Y294" s="43">
        <f t="shared" si="1625"/>
        <v>0</v>
      </c>
      <c r="Z294" s="14">
        <f t="shared" si="1625"/>
        <v>0</v>
      </c>
      <c r="AA294" s="14">
        <f t="shared" si="1625"/>
        <v>0</v>
      </c>
      <c r="AB294" s="14">
        <f t="shared" si="1625"/>
        <v>0</v>
      </c>
      <c r="AC294" s="14">
        <f t="shared" si="1625"/>
        <v>0</v>
      </c>
      <c r="AD294" s="14">
        <f t="shared" si="1625"/>
        <v>10446200</v>
      </c>
      <c r="AE294" s="14">
        <f t="shared" si="1625"/>
        <v>0</v>
      </c>
      <c r="AF294" s="14">
        <f t="shared" si="1625"/>
        <v>10446200</v>
      </c>
      <c r="AG294" s="14">
        <f t="shared" si="1625"/>
        <v>0</v>
      </c>
      <c r="AH294" s="14">
        <f t="shared" si="1625"/>
        <v>0</v>
      </c>
      <c r="AI294" s="14">
        <f t="shared" si="1625"/>
        <v>0</v>
      </c>
      <c r="AJ294" s="14">
        <f t="shared" si="1625"/>
        <v>0</v>
      </c>
      <c r="AK294" s="14">
        <f t="shared" si="1625"/>
        <v>0</v>
      </c>
      <c r="AL294" s="14">
        <f t="shared" si="1625"/>
        <v>10446200</v>
      </c>
      <c r="AM294" s="14">
        <f t="shared" si="1625"/>
        <v>0</v>
      </c>
      <c r="AN294" s="14">
        <f t="shared" si="1625"/>
        <v>10446200</v>
      </c>
      <c r="AO294" s="14">
        <f t="shared" si="1625"/>
        <v>0</v>
      </c>
      <c r="AP294" s="14">
        <f t="shared" si="1625"/>
        <v>0</v>
      </c>
      <c r="AQ294" s="14">
        <f t="shared" si="1625"/>
        <v>0</v>
      </c>
      <c r="AR294" s="14">
        <f t="shared" si="1625"/>
        <v>0</v>
      </c>
      <c r="AS294" s="14">
        <f t="shared" si="1625"/>
        <v>0</v>
      </c>
      <c r="AT294" s="14">
        <f t="shared" si="1625"/>
        <v>10446200</v>
      </c>
      <c r="AU294" s="14">
        <f t="shared" si="1625"/>
        <v>0</v>
      </c>
      <c r="AV294" s="14">
        <f t="shared" si="1625"/>
        <v>10446200</v>
      </c>
      <c r="AW294" s="14">
        <f t="shared" si="1625"/>
        <v>0</v>
      </c>
      <c r="AX294" s="14">
        <f t="shared" si="1625"/>
        <v>7377000</v>
      </c>
      <c r="AY294" s="43">
        <f t="shared" si="1625"/>
        <v>0</v>
      </c>
      <c r="AZ294" s="43">
        <f t="shared" si="1625"/>
        <v>7377000</v>
      </c>
      <c r="BA294" s="43">
        <f t="shared" si="1625"/>
        <v>0</v>
      </c>
      <c r="BB294" s="14">
        <f t="shared" si="1625"/>
        <v>0</v>
      </c>
      <c r="BC294" s="14">
        <f t="shared" si="1625"/>
        <v>0</v>
      </c>
      <c r="BD294" s="14">
        <f t="shared" si="1625"/>
        <v>0</v>
      </c>
      <c r="BE294" s="14">
        <f t="shared" si="1625"/>
        <v>0</v>
      </c>
      <c r="BF294" s="14">
        <f t="shared" si="1625"/>
        <v>7377000</v>
      </c>
      <c r="BG294" s="14">
        <f t="shared" si="1625"/>
        <v>0</v>
      </c>
      <c r="BH294" s="14">
        <f t="shared" si="1625"/>
        <v>7377000</v>
      </c>
      <c r="BI294" s="14">
        <f t="shared" si="1625"/>
        <v>0</v>
      </c>
      <c r="BJ294" s="14">
        <f t="shared" si="1625"/>
        <v>0</v>
      </c>
      <c r="BK294" s="14">
        <f t="shared" si="1625"/>
        <v>0</v>
      </c>
      <c r="BL294" s="14">
        <f t="shared" si="1625"/>
        <v>0</v>
      </c>
      <c r="BM294" s="14">
        <f t="shared" si="1625"/>
        <v>0</v>
      </c>
      <c r="BN294" s="14">
        <f t="shared" si="1625"/>
        <v>7377000</v>
      </c>
      <c r="BO294" s="14">
        <f t="shared" si="1625"/>
        <v>0</v>
      </c>
      <c r="BP294" s="14">
        <f t="shared" si="1625"/>
        <v>7377000</v>
      </c>
      <c r="BQ294" s="14">
        <f t="shared" si="1625"/>
        <v>0</v>
      </c>
      <c r="BR294" s="14">
        <f t="shared" si="1625"/>
        <v>8877000</v>
      </c>
      <c r="BS294" s="43">
        <f t="shared" si="1625"/>
        <v>0</v>
      </c>
      <c r="BT294" s="43">
        <f t="shared" si="1625"/>
        <v>8877000</v>
      </c>
      <c r="BU294" s="43">
        <f t="shared" si="1625"/>
        <v>0</v>
      </c>
      <c r="BV294" s="14">
        <f t="shared" si="1625"/>
        <v>0</v>
      </c>
      <c r="BW294" s="14">
        <f t="shared" ref="BV294:CK295" si="1626">BW295</f>
        <v>0</v>
      </c>
      <c r="BX294" s="14">
        <f t="shared" si="1626"/>
        <v>0</v>
      </c>
      <c r="BY294" s="14">
        <f t="shared" si="1626"/>
        <v>0</v>
      </c>
      <c r="BZ294" s="14">
        <f t="shared" si="1626"/>
        <v>8877000</v>
      </c>
      <c r="CA294" s="14">
        <f t="shared" si="1626"/>
        <v>0</v>
      </c>
      <c r="CB294" s="14">
        <f t="shared" si="1626"/>
        <v>8877000</v>
      </c>
      <c r="CC294" s="14">
        <f t="shared" si="1626"/>
        <v>0</v>
      </c>
      <c r="CD294" s="14">
        <f t="shared" si="1626"/>
        <v>0</v>
      </c>
      <c r="CE294" s="14">
        <f t="shared" si="1626"/>
        <v>0</v>
      </c>
      <c r="CF294" s="14">
        <f t="shared" si="1626"/>
        <v>0</v>
      </c>
      <c r="CG294" s="14">
        <f t="shared" si="1626"/>
        <v>0</v>
      </c>
      <c r="CH294" s="14">
        <f t="shared" si="1626"/>
        <v>8877000</v>
      </c>
      <c r="CI294" s="14">
        <f t="shared" si="1626"/>
        <v>0</v>
      </c>
      <c r="CJ294" s="14">
        <f t="shared" si="1626"/>
        <v>8877000</v>
      </c>
      <c r="CK294" s="14">
        <f t="shared" si="1626"/>
        <v>0</v>
      </c>
    </row>
    <row r="295" spans="1:89" s="1" customFormat="1" ht="30" hidden="1" x14ac:dyDescent="0.25">
      <c r="A295" s="116" t="s">
        <v>40</v>
      </c>
      <c r="B295" s="116"/>
      <c r="C295" s="116"/>
      <c r="D295" s="116"/>
      <c r="E295" s="37">
        <v>852</v>
      </c>
      <c r="F295" s="3" t="s">
        <v>75</v>
      </c>
      <c r="G295" s="3" t="s">
        <v>11</v>
      </c>
      <c r="H295" s="3" t="s">
        <v>351</v>
      </c>
      <c r="I295" s="3" t="s">
        <v>80</v>
      </c>
      <c r="J295" s="14">
        <f t="shared" si="1624"/>
        <v>0</v>
      </c>
      <c r="K295" s="14">
        <f t="shared" si="1624"/>
        <v>0</v>
      </c>
      <c r="L295" s="14">
        <f t="shared" si="1624"/>
        <v>0</v>
      </c>
      <c r="M295" s="14">
        <f t="shared" si="1624"/>
        <v>0</v>
      </c>
      <c r="N295" s="14">
        <v>0</v>
      </c>
      <c r="O295" s="14">
        <v>0</v>
      </c>
      <c r="P295" s="14"/>
      <c r="Q295" s="14"/>
      <c r="R295" s="14" t="e">
        <f>#REF!-V295</f>
        <v>#REF!</v>
      </c>
      <c r="S295" s="36" t="e">
        <f>#REF!-W295</f>
        <v>#REF!</v>
      </c>
      <c r="T295" s="36" t="e">
        <f>#REF!-X295</f>
        <v>#REF!</v>
      </c>
      <c r="U295" s="36" t="e">
        <f>#REF!-Y295</f>
        <v>#REF!</v>
      </c>
      <c r="V295" s="14">
        <f t="shared" si="1625"/>
        <v>10446200</v>
      </c>
      <c r="W295" s="43">
        <f t="shared" si="1625"/>
        <v>0</v>
      </c>
      <c r="X295" s="43">
        <f t="shared" si="1625"/>
        <v>10446200</v>
      </c>
      <c r="Y295" s="43">
        <f t="shared" si="1625"/>
        <v>0</v>
      </c>
      <c r="Z295" s="14">
        <f t="shared" si="1625"/>
        <v>0</v>
      </c>
      <c r="AA295" s="14">
        <f t="shared" si="1625"/>
        <v>0</v>
      </c>
      <c r="AB295" s="14">
        <f t="shared" si="1625"/>
        <v>0</v>
      </c>
      <c r="AC295" s="14">
        <f t="shared" si="1625"/>
        <v>0</v>
      </c>
      <c r="AD295" s="14">
        <f t="shared" si="1625"/>
        <v>10446200</v>
      </c>
      <c r="AE295" s="14">
        <f t="shared" si="1625"/>
        <v>0</v>
      </c>
      <c r="AF295" s="14">
        <f t="shared" si="1625"/>
        <v>10446200</v>
      </c>
      <c r="AG295" s="14">
        <f t="shared" si="1625"/>
        <v>0</v>
      </c>
      <c r="AH295" s="14">
        <f t="shared" si="1625"/>
        <v>0</v>
      </c>
      <c r="AI295" s="14">
        <f t="shared" si="1625"/>
        <v>0</v>
      </c>
      <c r="AJ295" s="14">
        <f t="shared" si="1625"/>
        <v>0</v>
      </c>
      <c r="AK295" s="14">
        <f t="shared" si="1625"/>
        <v>0</v>
      </c>
      <c r="AL295" s="14">
        <f t="shared" si="1625"/>
        <v>10446200</v>
      </c>
      <c r="AM295" s="14">
        <f t="shared" si="1625"/>
        <v>0</v>
      </c>
      <c r="AN295" s="14">
        <f t="shared" si="1625"/>
        <v>10446200</v>
      </c>
      <c r="AO295" s="14">
        <f t="shared" si="1625"/>
        <v>0</v>
      </c>
      <c r="AP295" s="14">
        <f t="shared" si="1625"/>
        <v>0</v>
      </c>
      <c r="AQ295" s="14">
        <f t="shared" si="1625"/>
        <v>0</v>
      </c>
      <c r="AR295" s="14">
        <f t="shared" si="1625"/>
        <v>0</v>
      </c>
      <c r="AS295" s="14">
        <f t="shared" si="1625"/>
        <v>0</v>
      </c>
      <c r="AT295" s="14">
        <f t="shared" si="1625"/>
        <v>10446200</v>
      </c>
      <c r="AU295" s="14">
        <f t="shared" si="1625"/>
        <v>0</v>
      </c>
      <c r="AV295" s="14">
        <f t="shared" si="1625"/>
        <v>10446200</v>
      </c>
      <c r="AW295" s="14">
        <f t="shared" si="1625"/>
        <v>0</v>
      </c>
      <c r="AX295" s="14">
        <f t="shared" si="1625"/>
        <v>7377000</v>
      </c>
      <c r="AY295" s="43">
        <f t="shared" si="1625"/>
        <v>0</v>
      </c>
      <c r="AZ295" s="43">
        <f t="shared" si="1625"/>
        <v>7377000</v>
      </c>
      <c r="BA295" s="43">
        <f t="shared" si="1625"/>
        <v>0</v>
      </c>
      <c r="BB295" s="14">
        <f t="shared" si="1625"/>
        <v>0</v>
      </c>
      <c r="BC295" s="14">
        <f t="shared" si="1625"/>
        <v>0</v>
      </c>
      <c r="BD295" s="14">
        <f t="shared" si="1625"/>
        <v>0</v>
      </c>
      <c r="BE295" s="14">
        <f t="shared" si="1625"/>
        <v>0</v>
      </c>
      <c r="BF295" s="14">
        <f t="shared" si="1625"/>
        <v>7377000</v>
      </c>
      <c r="BG295" s="14">
        <f t="shared" si="1625"/>
        <v>0</v>
      </c>
      <c r="BH295" s="14">
        <f t="shared" si="1625"/>
        <v>7377000</v>
      </c>
      <c r="BI295" s="14">
        <f t="shared" si="1625"/>
        <v>0</v>
      </c>
      <c r="BJ295" s="14">
        <f t="shared" si="1625"/>
        <v>0</v>
      </c>
      <c r="BK295" s="14">
        <f t="shared" si="1625"/>
        <v>0</v>
      </c>
      <c r="BL295" s="14">
        <f t="shared" si="1625"/>
        <v>0</v>
      </c>
      <c r="BM295" s="14">
        <f t="shared" si="1625"/>
        <v>0</v>
      </c>
      <c r="BN295" s="14">
        <f t="shared" si="1625"/>
        <v>7377000</v>
      </c>
      <c r="BO295" s="14">
        <f t="shared" si="1625"/>
        <v>0</v>
      </c>
      <c r="BP295" s="14">
        <f t="shared" si="1625"/>
        <v>7377000</v>
      </c>
      <c r="BQ295" s="14">
        <f t="shared" si="1625"/>
        <v>0</v>
      </c>
      <c r="BR295" s="14">
        <f t="shared" si="1625"/>
        <v>8877000</v>
      </c>
      <c r="BS295" s="43">
        <f t="shared" si="1625"/>
        <v>0</v>
      </c>
      <c r="BT295" s="43">
        <f t="shared" si="1625"/>
        <v>8877000</v>
      </c>
      <c r="BU295" s="43">
        <f t="shared" si="1625"/>
        <v>0</v>
      </c>
      <c r="BV295" s="14">
        <f t="shared" si="1626"/>
        <v>0</v>
      </c>
      <c r="BW295" s="14">
        <f t="shared" si="1626"/>
        <v>0</v>
      </c>
      <c r="BX295" s="14">
        <f t="shared" si="1626"/>
        <v>0</v>
      </c>
      <c r="BY295" s="14">
        <f t="shared" si="1626"/>
        <v>0</v>
      </c>
      <c r="BZ295" s="14">
        <f t="shared" si="1626"/>
        <v>8877000</v>
      </c>
      <c r="CA295" s="14">
        <f t="shared" si="1626"/>
        <v>0</v>
      </c>
      <c r="CB295" s="14">
        <f t="shared" si="1626"/>
        <v>8877000</v>
      </c>
      <c r="CC295" s="14">
        <f t="shared" si="1626"/>
        <v>0</v>
      </c>
      <c r="CD295" s="14">
        <f t="shared" si="1626"/>
        <v>0</v>
      </c>
      <c r="CE295" s="14">
        <f t="shared" si="1626"/>
        <v>0</v>
      </c>
      <c r="CF295" s="14">
        <f t="shared" si="1626"/>
        <v>0</v>
      </c>
      <c r="CG295" s="14">
        <f t="shared" si="1626"/>
        <v>0</v>
      </c>
      <c r="CH295" s="14">
        <f t="shared" si="1626"/>
        <v>8877000</v>
      </c>
      <c r="CI295" s="14">
        <f t="shared" si="1626"/>
        <v>0</v>
      </c>
      <c r="CJ295" s="14">
        <f t="shared" si="1626"/>
        <v>8877000</v>
      </c>
      <c r="CK295" s="14">
        <f t="shared" si="1626"/>
        <v>0</v>
      </c>
    </row>
    <row r="296" spans="1:89" s="1" customFormat="1" hidden="1" x14ac:dyDescent="0.25">
      <c r="A296" s="116" t="s">
        <v>81</v>
      </c>
      <c r="B296" s="116"/>
      <c r="C296" s="116"/>
      <c r="D296" s="116"/>
      <c r="E296" s="37">
        <v>852</v>
      </c>
      <c r="F296" s="3" t="s">
        <v>75</v>
      </c>
      <c r="G296" s="3" t="s">
        <v>11</v>
      </c>
      <c r="H296" s="3" t="s">
        <v>351</v>
      </c>
      <c r="I296" s="2" t="s">
        <v>82</v>
      </c>
      <c r="J296" s="43"/>
      <c r="K296" s="43"/>
      <c r="L296" s="43"/>
      <c r="M296" s="43"/>
      <c r="N296" s="14">
        <v>0</v>
      </c>
      <c r="O296" s="14">
        <v>0</v>
      </c>
      <c r="P296" s="77"/>
      <c r="Q296" s="77"/>
      <c r="R296" s="14" t="e">
        <f>#REF!-V296</f>
        <v>#REF!</v>
      </c>
      <c r="S296" s="36" t="e">
        <f>#REF!-W296</f>
        <v>#REF!</v>
      </c>
      <c r="T296" s="36" t="e">
        <f>#REF!-X296</f>
        <v>#REF!</v>
      </c>
      <c r="U296" s="36" t="e">
        <f>#REF!-Y296</f>
        <v>#REF!</v>
      </c>
      <c r="V296" s="14">
        <v>10446200</v>
      </c>
      <c r="W296" s="43"/>
      <c r="X296" s="43">
        <f>V296</f>
        <v>10446200</v>
      </c>
      <c r="Y296" s="43"/>
      <c r="Z296" s="14"/>
      <c r="AA296" s="43"/>
      <c r="AB296" s="43">
        <f>Z296</f>
        <v>0</v>
      </c>
      <c r="AC296" s="43"/>
      <c r="AD296" s="14">
        <f>V296+Z296</f>
        <v>10446200</v>
      </c>
      <c r="AE296" s="77">
        <f>W296+AA296</f>
        <v>0</v>
      </c>
      <c r="AF296" s="77">
        <f>X296+AB296</f>
        <v>10446200</v>
      </c>
      <c r="AG296" s="77">
        <f>Y296+AC296</f>
        <v>0</v>
      </c>
      <c r="AH296" s="14"/>
      <c r="AI296" s="43"/>
      <c r="AJ296" s="43">
        <f>AH296</f>
        <v>0</v>
      </c>
      <c r="AK296" s="43"/>
      <c r="AL296" s="14">
        <f>AD296+AH296</f>
        <v>10446200</v>
      </c>
      <c r="AM296" s="77">
        <f>AE296+AI296</f>
        <v>0</v>
      </c>
      <c r="AN296" s="77">
        <f>AF296+AJ296</f>
        <v>10446200</v>
      </c>
      <c r="AO296" s="77">
        <f>AG296+AK296</f>
        <v>0</v>
      </c>
      <c r="AP296" s="14"/>
      <c r="AQ296" s="43"/>
      <c r="AR296" s="43">
        <f>AP296</f>
        <v>0</v>
      </c>
      <c r="AS296" s="43"/>
      <c r="AT296" s="14">
        <f>AL296+AP296</f>
        <v>10446200</v>
      </c>
      <c r="AU296" s="77">
        <f>AM296+AQ296</f>
        <v>0</v>
      </c>
      <c r="AV296" s="77">
        <f>AN296+AR296</f>
        <v>10446200</v>
      </c>
      <c r="AW296" s="77">
        <f>AO296+AS296</f>
        <v>0</v>
      </c>
      <c r="AX296" s="14">
        <v>7377000</v>
      </c>
      <c r="AY296" s="43"/>
      <c r="AZ296" s="43">
        <f>AX296</f>
        <v>7377000</v>
      </c>
      <c r="BA296" s="43"/>
      <c r="BB296" s="43"/>
      <c r="BC296" s="43"/>
      <c r="BD296" s="43">
        <f>BB296</f>
        <v>0</v>
      </c>
      <c r="BE296" s="43"/>
      <c r="BF296" s="14">
        <f t="shared" ref="BF296" si="1627">AX296+BB296</f>
        <v>7377000</v>
      </c>
      <c r="BG296" s="77">
        <f t="shared" ref="BG296" si="1628">AY296+BC296</f>
        <v>0</v>
      </c>
      <c r="BH296" s="77">
        <f t="shared" ref="BH296" si="1629">AZ296+BD296</f>
        <v>7377000</v>
      </c>
      <c r="BI296" s="77">
        <f t="shared" ref="BI296" si="1630">BA296+BE296</f>
        <v>0</v>
      </c>
      <c r="BJ296" s="43"/>
      <c r="BK296" s="43"/>
      <c r="BL296" s="43">
        <f>BJ296</f>
        <v>0</v>
      </c>
      <c r="BM296" s="43"/>
      <c r="BN296" s="14">
        <f t="shared" ref="BN296" si="1631">BF296+BJ296</f>
        <v>7377000</v>
      </c>
      <c r="BO296" s="77">
        <f t="shared" ref="BO296" si="1632">BG296+BK296</f>
        <v>0</v>
      </c>
      <c r="BP296" s="77">
        <f t="shared" ref="BP296" si="1633">BH296+BL296</f>
        <v>7377000</v>
      </c>
      <c r="BQ296" s="77">
        <f t="shared" ref="BQ296" si="1634">BI296+BM296</f>
        <v>0</v>
      </c>
      <c r="BR296" s="14">
        <v>8877000</v>
      </c>
      <c r="BS296" s="43"/>
      <c r="BT296" s="43">
        <f>BR296</f>
        <v>8877000</v>
      </c>
      <c r="BU296" s="43"/>
      <c r="BV296" s="43"/>
      <c r="BW296" s="43"/>
      <c r="BX296" s="43">
        <f>BV296</f>
        <v>0</v>
      </c>
      <c r="BY296" s="43"/>
      <c r="BZ296" s="14">
        <f t="shared" ref="BZ296" si="1635">BR296+BV296</f>
        <v>8877000</v>
      </c>
      <c r="CA296" s="77">
        <f t="shared" ref="CA296" si="1636">BS296+BW296</f>
        <v>0</v>
      </c>
      <c r="CB296" s="77">
        <f t="shared" ref="CB296" si="1637">BT296+BX296</f>
        <v>8877000</v>
      </c>
      <c r="CC296" s="77">
        <f t="shared" ref="CC296" si="1638">BU296+BY296</f>
        <v>0</v>
      </c>
      <c r="CD296" s="43"/>
      <c r="CE296" s="43"/>
      <c r="CF296" s="43">
        <f>CD296</f>
        <v>0</v>
      </c>
      <c r="CG296" s="43"/>
      <c r="CH296" s="14">
        <f t="shared" ref="CH296" si="1639">BZ296+CD296</f>
        <v>8877000</v>
      </c>
      <c r="CI296" s="77">
        <f t="shared" ref="CI296" si="1640">CA296+CE296</f>
        <v>0</v>
      </c>
      <c r="CJ296" s="77">
        <f t="shared" ref="CJ296" si="1641">CB296+CF296</f>
        <v>8877000</v>
      </c>
      <c r="CK296" s="77">
        <f t="shared" ref="CK296" si="1642">CC296+CG296</f>
        <v>0</v>
      </c>
    </row>
    <row r="297" spans="1:89" s="16" customFormat="1" x14ac:dyDescent="0.25">
      <c r="A297" s="116" t="s">
        <v>113</v>
      </c>
      <c r="B297" s="116"/>
      <c r="C297" s="116"/>
      <c r="D297" s="116"/>
      <c r="E297" s="37">
        <v>852</v>
      </c>
      <c r="F297" s="2" t="s">
        <v>75</v>
      </c>
      <c r="G297" s="2" t="s">
        <v>11</v>
      </c>
      <c r="H297" s="3" t="s">
        <v>352</v>
      </c>
      <c r="I297" s="2"/>
      <c r="J297" s="14">
        <f t="shared" ref="J297:M298" si="1643">J298</f>
        <v>654720</v>
      </c>
      <c r="K297" s="14">
        <f t="shared" si="1643"/>
        <v>0</v>
      </c>
      <c r="L297" s="14">
        <f t="shared" si="1643"/>
        <v>654720</v>
      </c>
      <c r="M297" s="14">
        <f t="shared" si="1643"/>
        <v>0</v>
      </c>
      <c r="N297" s="14">
        <v>0</v>
      </c>
      <c r="O297" s="14">
        <v>0</v>
      </c>
      <c r="P297" s="14"/>
      <c r="Q297" s="14"/>
      <c r="R297" s="14" t="e">
        <f>#REF!-V297</f>
        <v>#REF!</v>
      </c>
      <c r="S297" s="36" t="e">
        <f>#REF!-W297</f>
        <v>#REF!</v>
      </c>
      <c r="T297" s="36" t="e">
        <f>#REF!-X297</f>
        <v>#REF!</v>
      </c>
      <c r="U297" s="36" t="e">
        <f>#REF!-Y297</f>
        <v>#REF!</v>
      </c>
      <c r="V297" s="14">
        <f t="shared" ref="V297:BV298" si="1644">V298</f>
        <v>165100</v>
      </c>
      <c r="W297" s="43">
        <f t="shared" si="1644"/>
        <v>0</v>
      </c>
      <c r="X297" s="43">
        <f t="shared" si="1644"/>
        <v>165100</v>
      </c>
      <c r="Y297" s="43">
        <f t="shared" si="1644"/>
        <v>0</v>
      </c>
      <c r="Z297" s="14">
        <f t="shared" si="1644"/>
        <v>159082</v>
      </c>
      <c r="AA297" s="14">
        <f t="shared" si="1644"/>
        <v>0</v>
      </c>
      <c r="AB297" s="14">
        <f t="shared" si="1644"/>
        <v>159082</v>
      </c>
      <c r="AC297" s="14">
        <f t="shared" si="1644"/>
        <v>0</v>
      </c>
      <c r="AD297" s="14">
        <f t="shared" si="1644"/>
        <v>324182</v>
      </c>
      <c r="AE297" s="14">
        <f t="shared" si="1644"/>
        <v>0</v>
      </c>
      <c r="AF297" s="14">
        <f t="shared" si="1644"/>
        <v>324182</v>
      </c>
      <c r="AG297" s="14">
        <f t="shared" si="1644"/>
        <v>0</v>
      </c>
      <c r="AH297" s="14">
        <f t="shared" si="1644"/>
        <v>0</v>
      </c>
      <c r="AI297" s="14">
        <f t="shared" si="1644"/>
        <v>0</v>
      </c>
      <c r="AJ297" s="14">
        <f t="shared" si="1644"/>
        <v>0</v>
      </c>
      <c r="AK297" s="14">
        <f t="shared" si="1644"/>
        <v>0</v>
      </c>
      <c r="AL297" s="14">
        <f t="shared" si="1644"/>
        <v>324182</v>
      </c>
      <c r="AM297" s="14">
        <f t="shared" si="1644"/>
        <v>0</v>
      </c>
      <c r="AN297" s="14">
        <f t="shared" si="1644"/>
        <v>324182</v>
      </c>
      <c r="AO297" s="14">
        <f t="shared" si="1644"/>
        <v>0</v>
      </c>
      <c r="AP297" s="14">
        <f t="shared" si="1644"/>
        <v>0</v>
      </c>
      <c r="AQ297" s="14">
        <f t="shared" si="1644"/>
        <v>0</v>
      </c>
      <c r="AR297" s="14">
        <f t="shared" si="1644"/>
        <v>0</v>
      </c>
      <c r="AS297" s="14">
        <f t="shared" si="1644"/>
        <v>0</v>
      </c>
      <c r="AT297" s="14">
        <f t="shared" si="1644"/>
        <v>324182</v>
      </c>
      <c r="AU297" s="14">
        <f t="shared" si="1644"/>
        <v>0</v>
      </c>
      <c r="AV297" s="14">
        <f t="shared" si="1644"/>
        <v>324182</v>
      </c>
      <c r="AW297" s="14">
        <f t="shared" si="1644"/>
        <v>0</v>
      </c>
      <c r="AX297" s="14">
        <f t="shared" si="1644"/>
        <v>0</v>
      </c>
      <c r="AY297" s="43">
        <f t="shared" si="1644"/>
        <v>0</v>
      </c>
      <c r="AZ297" s="43">
        <f t="shared" si="1644"/>
        <v>0</v>
      </c>
      <c r="BA297" s="43">
        <f t="shared" si="1644"/>
        <v>0</v>
      </c>
      <c r="BB297" s="14">
        <f t="shared" si="1644"/>
        <v>0</v>
      </c>
      <c r="BC297" s="14">
        <f t="shared" si="1644"/>
        <v>0</v>
      </c>
      <c r="BD297" s="14">
        <f t="shared" si="1644"/>
        <v>0</v>
      </c>
      <c r="BE297" s="14">
        <f t="shared" si="1644"/>
        <v>0</v>
      </c>
      <c r="BF297" s="14">
        <f t="shared" si="1644"/>
        <v>0</v>
      </c>
      <c r="BG297" s="14">
        <f t="shared" si="1644"/>
        <v>0</v>
      </c>
      <c r="BH297" s="14">
        <f t="shared" si="1644"/>
        <v>0</v>
      </c>
      <c r="BI297" s="14">
        <f t="shared" si="1644"/>
        <v>0</v>
      </c>
      <c r="BJ297" s="14">
        <f t="shared" si="1644"/>
        <v>0</v>
      </c>
      <c r="BK297" s="14">
        <f t="shared" si="1644"/>
        <v>0</v>
      </c>
      <c r="BL297" s="14">
        <f t="shared" si="1644"/>
        <v>0</v>
      </c>
      <c r="BM297" s="14">
        <f t="shared" si="1644"/>
        <v>0</v>
      </c>
      <c r="BN297" s="14">
        <f t="shared" si="1644"/>
        <v>0</v>
      </c>
      <c r="BO297" s="14">
        <f t="shared" si="1644"/>
        <v>0</v>
      </c>
      <c r="BP297" s="14">
        <f t="shared" si="1644"/>
        <v>0</v>
      </c>
      <c r="BQ297" s="14">
        <f t="shared" si="1644"/>
        <v>0</v>
      </c>
      <c r="BR297" s="14">
        <f t="shared" si="1644"/>
        <v>0</v>
      </c>
      <c r="BS297" s="43">
        <f t="shared" si="1644"/>
        <v>0</v>
      </c>
      <c r="BT297" s="43">
        <f t="shared" si="1644"/>
        <v>0</v>
      </c>
      <c r="BU297" s="43">
        <f t="shared" si="1644"/>
        <v>0</v>
      </c>
      <c r="BV297" s="14">
        <f t="shared" si="1644"/>
        <v>0</v>
      </c>
      <c r="BW297" s="14">
        <f t="shared" ref="BV297:CK298" si="1645">BW298</f>
        <v>0</v>
      </c>
      <c r="BX297" s="14">
        <f t="shared" si="1645"/>
        <v>0</v>
      </c>
      <c r="BY297" s="14">
        <f t="shared" si="1645"/>
        <v>0</v>
      </c>
      <c r="BZ297" s="14">
        <f t="shared" si="1645"/>
        <v>0</v>
      </c>
      <c r="CA297" s="14">
        <f t="shared" si="1645"/>
        <v>0</v>
      </c>
      <c r="CB297" s="14">
        <f t="shared" si="1645"/>
        <v>0</v>
      </c>
      <c r="CC297" s="14">
        <f t="shared" si="1645"/>
        <v>0</v>
      </c>
      <c r="CD297" s="14">
        <f t="shared" si="1645"/>
        <v>0</v>
      </c>
      <c r="CE297" s="14">
        <f t="shared" si="1645"/>
        <v>0</v>
      </c>
      <c r="CF297" s="14">
        <f t="shared" si="1645"/>
        <v>0</v>
      </c>
      <c r="CG297" s="14">
        <f t="shared" si="1645"/>
        <v>0</v>
      </c>
      <c r="CH297" s="14">
        <f t="shared" si="1645"/>
        <v>0</v>
      </c>
      <c r="CI297" s="14">
        <f t="shared" si="1645"/>
        <v>0</v>
      </c>
      <c r="CJ297" s="14">
        <f t="shared" si="1645"/>
        <v>0</v>
      </c>
      <c r="CK297" s="14">
        <f t="shared" si="1645"/>
        <v>0</v>
      </c>
    </row>
    <row r="298" spans="1:89" s="16" customFormat="1" ht="30" x14ac:dyDescent="0.25">
      <c r="A298" s="116" t="s">
        <v>40</v>
      </c>
      <c r="B298" s="116"/>
      <c r="C298" s="116"/>
      <c r="D298" s="116"/>
      <c r="E298" s="37">
        <v>852</v>
      </c>
      <c r="F298" s="2" t="s">
        <v>75</v>
      </c>
      <c r="G298" s="2" t="s">
        <v>11</v>
      </c>
      <c r="H298" s="3" t="s">
        <v>352</v>
      </c>
      <c r="I298" s="2" t="s">
        <v>80</v>
      </c>
      <c r="J298" s="14">
        <f t="shared" si="1643"/>
        <v>654720</v>
      </c>
      <c r="K298" s="14">
        <f t="shared" si="1643"/>
        <v>0</v>
      </c>
      <c r="L298" s="14">
        <f t="shared" si="1643"/>
        <v>654720</v>
      </c>
      <c r="M298" s="14">
        <f t="shared" si="1643"/>
        <v>0</v>
      </c>
      <c r="N298" s="14">
        <v>0</v>
      </c>
      <c r="O298" s="14">
        <v>0</v>
      </c>
      <c r="P298" s="14"/>
      <c r="Q298" s="14"/>
      <c r="R298" s="14" t="e">
        <f>#REF!-V298</f>
        <v>#REF!</v>
      </c>
      <c r="S298" s="36" t="e">
        <f>#REF!-W298</f>
        <v>#REF!</v>
      </c>
      <c r="T298" s="36" t="e">
        <f>#REF!-X298</f>
        <v>#REF!</v>
      </c>
      <c r="U298" s="36" t="e">
        <f>#REF!-Y298</f>
        <v>#REF!</v>
      </c>
      <c r="V298" s="14">
        <f t="shared" si="1644"/>
        <v>165100</v>
      </c>
      <c r="W298" s="43">
        <f t="shared" si="1644"/>
        <v>0</v>
      </c>
      <c r="X298" s="43">
        <f t="shared" si="1644"/>
        <v>165100</v>
      </c>
      <c r="Y298" s="43">
        <f t="shared" si="1644"/>
        <v>0</v>
      </c>
      <c r="Z298" s="14">
        <f t="shared" si="1644"/>
        <v>159082</v>
      </c>
      <c r="AA298" s="14">
        <f t="shared" si="1644"/>
        <v>0</v>
      </c>
      <c r="AB298" s="14">
        <f t="shared" si="1644"/>
        <v>159082</v>
      </c>
      <c r="AC298" s="14">
        <f t="shared" si="1644"/>
        <v>0</v>
      </c>
      <c r="AD298" s="14">
        <f t="shared" si="1644"/>
        <v>324182</v>
      </c>
      <c r="AE298" s="14">
        <f t="shared" si="1644"/>
        <v>0</v>
      </c>
      <c r="AF298" s="14">
        <f t="shared" si="1644"/>
        <v>324182</v>
      </c>
      <c r="AG298" s="14">
        <f t="shared" si="1644"/>
        <v>0</v>
      </c>
      <c r="AH298" s="14">
        <f t="shared" si="1644"/>
        <v>0</v>
      </c>
      <c r="AI298" s="14">
        <f t="shared" si="1644"/>
        <v>0</v>
      </c>
      <c r="AJ298" s="14">
        <f t="shared" si="1644"/>
        <v>0</v>
      </c>
      <c r="AK298" s="14">
        <f t="shared" si="1644"/>
        <v>0</v>
      </c>
      <c r="AL298" s="14">
        <f t="shared" si="1644"/>
        <v>324182</v>
      </c>
      <c r="AM298" s="14">
        <f t="shared" si="1644"/>
        <v>0</v>
      </c>
      <c r="AN298" s="14">
        <f t="shared" si="1644"/>
        <v>324182</v>
      </c>
      <c r="AO298" s="14">
        <f t="shared" si="1644"/>
        <v>0</v>
      </c>
      <c r="AP298" s="14">
        <f t="shared" si="1644"/>
        <v>0</v>
      </c>
      <c r="AQ298" s="14">
        <f t="shared" si="1644"/>
        <v>0</v>
      </c>
      <c r="AR298" s="14">
        <f t="shared" si="1644"/>
        <v>0</v>
      </c>
      <c r="AS298" s="14">
        <f t="shared" si="1644"/>
        <v>0</v>
      </c>
      <c r="AT298" s="14">
        <f t="shared" si="1644"/>
        <v>324182</v>
      </c>
      <c r="AU298" s="14">
        <f t="shared" si="1644"/>
        <v>0</v>
      </c>
      <c r="AV298" s="14">
        <f t="shared" si="1644"/>
        <v>324182</v>
      </c>
      <c r="AW298" s="14">
        <f t="shared" si="1644"/>
        <v>0</v>
      </c>
      <c r="AX298" s="14">
        <f t="shared" si="1644"/>
        <v>0</v>
      </c>
      <c r="AY298" s="43">
        <f t="shared" si="1644"/>
        <v>0</v>
      </c>
      <c r="AZ298" s="43">
        <f t="shared" si="1644"/>
        <v>0</v>
      </c>
      <c r="BA298" s="43">
        <f t="shared" si="1644"/>
        <v>0</v>
      </c>
      <c r="BB298" s="14">
        <f t="shared" si="1644"/>
        <v>0</v>
      </c>
      <c r="BC298" s="14">
        <f t="shared" si="1644"/>
        <v>0</v>
      </c>
      <c r="BD298" s="14">
        <f t="shared" si="1644"/>
        <v>0</v>
      </c>
      <c r="BE298" s="14">
        <f t="shared" si="1644"/>
        <v>0</v>
      </c>
      <c r="BF298" s="14">
        <f t="shared" si="1644"/>
        <v>0</v>
      </c>
      <c r="BG298" s="14">
        <f t="shared" si="1644"/>
        <v>0</v>
      </c>
      <c r="BH298" s="14">
        <f t="shared" si="1644"/>
        <v>0</v>
      </c>
      <c r="BI298" s="14">
        <f t="shared" si="1644"/>
        <v>0</v>
      </c>
      <c r="BJ298" s="14">
        <f t="shared" si="1644"/>
        <v>0</v>
      </c>
      <c r="BK298" s="14">
        <f t="shared" si="1644"/>
        <v>0</v>
      </c>
      <c r="BL298" s="14">
        <f t="shared" si="1644"/>
        <v>0</v>
      </c>
      <c r="BM298" s="14">
        <f t="shared" si="1644"/>
        <v>0</v>
      </c>
      <c r="BN298" s="14">
        <f t="shared" si="1644"/>
        <v>0</v>
      </c>
      <c r="BO298" s="14">
        <f t="shared" si="1644"/>
        <v>0</v>
      </c>
      <c r="BP298" s="14">
        <f t="shared" si="1644"/>
        <v>0</v>
      </c>
      <c r="BQ298" s="14">
        <f t="shared" si="1644"/>
        <v>0</v>
      </c>
      <c r="BR298" s="14">
        <f t="shared" si="1644"/>
        <v>0</v>
      </c>
      <c r="BS298" s="43">
        <f t="shared" si="1644"/>
        <v>0</v>
      </c>
      <c r="BT298" s="43">
        <f t="shared" si="1644"/>
        <v>0</v>
      </c>
      <c r="BU298" s="43">
        <f t="shared" si="1644"/>
        <v>0</v>
      </c>
      <c r="BV298" s="14">
        <f t="shared" si="1645"/>
        <v>0</v>
      </c>
      <c r="BW298" s="14">
        <f t="shared" si="1645"/>
        <v>0</v>
      </c>
      <c r="BX298" s="14">
        <f t="shared" si="1645"/>
        <v>0</v>
      </c>
      <c r="BY298" s="14">
        <f t="shared" si="1645"/>
        <v>0</v>
      </c>
      <c r="BZ298" s="14">
        <f t="shared" si="1645"/>
        <v>0</v>
      </c>
      <c r="CA298" s="14">
        <f t="shared" si="1645"/>
        <v>0</v>
      </c>
      <c r="CB298" s="14">
        <f t="shared" si="1645"/>
        <v>0</v>
      </c>
      <c r="CC298" s="14">
        <f t="shared" si="1645"/>
        <v>0</v>
      </c>
      <c r="CD298" s="14">
        <f t="shared" si="1645"/>
        <v>0</v>
      </c>
      <c r="CE298" s="14">
        <f t="shared" si="1645"/>
        <v>0</v>
      </c>
      <c r="CF298" s="14">
        <f t="shared" si="1645"/>
        <v>0</v>
      </c>
      <c r="CG298" s="14">
        <f t="shared" si="1645"/>
        <v>0</v>
      </c>
      <c r="CH298" s="14">
        <f t="shared" si="1645"/>
        <v>0</v>
      </c>
      <c r="CI298" s="14">
        <f t="shared" si="1645"/>
        <v>0</v>
      </c>
      <c r="CJ298" s="14">
        <f t="shared" si="1645"/>
        <v>0</v>
      </c>
      <c r="CK298" s="14">
        <f t="shared" si="1645"/>
        <v>0</v>
      </c>
    </row>
    <row r="299" spans="1:89" s="16" customFormat="1" x14ac:dyDescent="0.25">
      <c r="A299" s="116" t="s">
        <v>81</v>
      </c>
      <c r="B299" s="116"/>
      <c r="C299" s="116"/>
      <c r="D299" s="116"/>
      <c r="E299" s="37">
        <v>852</v>
      </c>
      <c r="F299" s="2" t="s">
        <v>75</v>
      </c>
      <c r="G299" s="2" t="s">
        <v>11</v>
      </c>
      <c r="H299" s="3" t="s">
        <v>352</v>
      </c>
      <c r="I299" s="2" t="s">
        <v>82</v>
      </c>
      <c r="J299" s="43">
        <v>654720</v>
      </c>
      <c r="K299" s="43"/>
      <c r="L299" s="43">
        <f>J299</f>
        <v>654720</v>
      </c>
      <c r="M299" s="43"/>
      <c r="N299" s="14">
        <v>0</v>
      </c>
      <c r="O299" s="14">
        <v>0</v>
      </c>
      <c r="P299" s="77"/>
      <c r="Q299" s="77"/>
      <c r="R299" s="14" t="e">
        <f>#REF!-V299</f>
        <v>#REF!</v>
      </c>
      <c r="S299" s="36" t="e">
        <f>#REF!-W299</f>
        <v>#REF!</v>
      </c>
      <c r="T299" s="36" t="e">
        <f>#REF!-X299</f>
        <v>#REF!</v>
      </c>
      <c r="U299" s="36" t="e">
        <f>#REF!-Y299</f>
        <v>#REF!</v>
      </c>
      <c r="V299" s="14">
        <v>165100</v>
      </c>
      <c r="W299" s="43"/>
      <c r="X299" s="43">
        <f>V299</f>
        <v>165100</v>
      </c>
      <c r="Y299" s="43"/>
      <c r="Z299" s="14">
        <f>43698+115384</f>
        <v>159082</v>
      </c>
      <c r="AA299" s="43"/>
      <c r="AB299" s="43">
        <f>Z299</f>
        <v>159082</v>
      </c>
      <c r="AC299" s="43"/>
      <c r="AD299" s="14">
        <f>V299+Z299</f>
        <v>324182</v>
      </c>
      <c r="AE299" s="77">
        <f>W299+AA299</f>
        <v>0</v>
      </c>
      <c r="AF299" s="77">
        <f>X299+AB299</f>
        <v>324182</v>
      </c>
      <c r="AG299" s="77">
        <f>Y299+AC299</f>
        <v>0</v>
      </c>
      <c r="AH299" s="14"/>
      <c r="AI299" s="43"/>
      <c r="AJ299" s="43">
        <f>AH299</f>
        <v>0</v>
      </c>
      <c r="AK299" s="43"/>
      <c r="AL299" s="14">
        <f>AD299+AH299</f>
        <v>324182</v>
      </c>
      <c r="AM299" s="77">
        <f>AE299+AI299</f>
        <v>0</v>
      </c>
      <c r="AN299" s="77">
        <f>AF299+AJ299</f>
        <v>324182</v>
      </c>
      <c r="AO299" s="77">
        <f>AG299+AK299</f>
        <v>0</v>
      </c>
      <c r="AP299" s="14"/>
      <c r="AQ299" s="43"/>
      <c r="AR299" s="43">
        <f>AP299</f>
        <v>0</v>
      </c>
      <c r="AS299" s="43"/>
      <c r="AT299" s="14">
        <f>AL299+AP299</f>
        <v>324182</v>
      </c>
      <c r="AU299" s="77">
        <f>AM299+AQ299</f>
        <v>0</v>
      </c>
      <c r="AV299" s="77">
        <f>AN299+AR299</f>
        <v>324182</v>
      </c>
      <c r="AW299" s="77">
        <f>AO299+AS299</f>
        <v>0</v>
      </c>
      <c r="AX299" s="14"/>
      <c r="AY299" s="43"/>
      <c r="AZ299" s="43">
        <f>AX299</f>
        <v>0</v>
      </c>
      <c r="BA299" s="43"/>
      <c r="BB299" s="43"/>
      <c r="BC299" s="43"/>
      <c r="BD299" s="43">
        <f>BB299</f>
        <v>0</v>
      </c>
      <c r="BE299" s="43"/>
      <c r="BF299" s="14">
        <f t="shared" ref="BF299" si="1646">AX299+BB299</f>
        <v>0</v>
      </c>
      <c r="BG299" s="77">
        <f t="shared" ref="BG299" si="1647">AY299+BC299</f>
        <v>0</v>
      </c>
      <c r="BH299" s="77">
        <f t="shared" ref="BH299" si="1648">AZ299+BD299</f>
        <v>0</v>
      </c>
      <c r="BI299" s="77">
        <f t="shared" ref="BI299" si="1649">BA299+BE299</f>
        <v>0</v>
      </c>
      <c r="BJ299" s="43"/>
      <c r="BK299" s="43"/>
      <c r="BL299" s="43">
        <f>BJ299</f>
        <v>0</v>
      </c>
      <c r="BM299" s="43"/>
      <c r="BN299" s="14">
        <f t="shared" ref="BN299" si="1650">BF299+BJ299</f>
        <v>0</v>
      </c>
      <c r="BO299" s="77">
        <f t="shared" ref="BO299" si="1651">BG299+BK299</f>
        <v>0</v>
      </c>
      <c r="BP299" s="77">
        <f t="shared" ref="BP299" si="1652">BH299+BL299</f>
        <v>0</v>
      </c>
      <c r="BQ299" s="77">
        <f t="shared" ref="BQ299" si="1653">BI299+BM299</f>
        <v>0</v>
      </c>
      <c r="BR299" s="14"/>
      <c r="BS299" s="43"/>
      <c r="BT299" s="43">
        <f>BR299</f>
        <v>0</v>
      </c>
      <c r="BU299" s="43"/>
      <c r="BV299" s="43"/>
      <c r="BW299" s="43"/>
      <c r="BX299" s="43">
        <f>BV299</f>
        <v>0</v>
      </c>
      <c r="BY299" s="43"/>
      <c r="BZ299" s="14">
        <f t="shared" ref="BZ299" si="1654">BR299+BV299</f>
        <v>0</v>
      </c>
      <c r="CA299" s="77">
        <f t="shared" ref="CA299" si="1655">BS299+BW299</f>
        <v>0</v>
      </c>
      <c r="CB299" s="77">
        <f t="shared" ref="CB299" si="1656">BT299+BX299</f>
        <v>0</v>
      </c>
      <c r="CC299" s="77">
        <f t="shared" ref="CC299" si="1657">BU299+BY299</f>
        <v>0</v>
      </c>
      <c r="CD299" s="43"/>
      <c r="CE299" s="43"/>
      <c r="CF299" s="43">
        <f>CD299</f>
        <v>0</v>
      </c>
      <c r="CG299" s="43"/>
      <c r="CH299" s="14">
        <f t="shared" ref="CH299" si="1658">BZ299+CD299</f>
        <v>0</v>
      </c>
      <c r="CI299" s="77">
        <f t="shared" ref="CI299" si="1659">CA299+CE299</f>
        <v>0</v>
      </c>
      <c r="CJ299" s="77">
        <f t="shared" ref="CJ299" si="1660">CB299+CF299</f>
        <v>0</v>
      </c>
      <c r="CK299" s="77">
        <f t="shared" ref="CK299" si="1661">CC299+CG299</f>
        <v>0</v>
      </c>
    </row>
    <row r="300" spans="1:89" ht="30" hidden="1" x14ac:dyDescent="0.25">
      <c r="A300" s="116" t="s">
        <v>114</v>
      </c>
      <c r="B300" s="116"/>
      <c r="C300" s="116"/>
      <c r="D300" s="116"/>
      <c r="E300" s="37">
        <v>852</v>
      </c>
      <c r="F300" s="3" t="s">
        <v>75</v>
      </c>
      <c r="G300" s="2" t="s">
        <v>11</v>
      </c>
      <c r="H300" s="3" t="s">
        <v>353</v>
      </c>
      <c r="I300" s="2"/>
      <c r="J300" s="14">
        <f t="shared" ref="J300:M301" si="1662">J301</f>
        <v>0</v>
      </c>
      <c r="K300" s="14">
        <f t="shared" si="1662"/>
        <v>0</v>
      </c>
      <c r="L300" s="14">
        <f t="shared" si="1662"/>
        <v>0</v>
      </c>
      <c r="M300" s="14">
        <f t="shared" si="1662"/>
        <v>0</v>
      </c>
      <c r="N300" s="14">
        <v>0</v>
      </c>
      <c r="O300" s="14">
        <v>0</v>
      </c>
      <c r="P300" s="14"/>
      <c r="Q300" s="14"/>
      <c r="R300" s="14" t="e">
        <f>#REF!-V300</f>
        <v>#REF!</v>
      </c>
      <c r="S300" s="36" t="e">
        <f>#REF!-W300</f>
        <v>#REF!</v>
      </c>
      <c r="T300" s="36" t="e">
        <f>#REF!-X300</f>
        <v>#REF!</v>
      </c>
      <c r="U300" s="36" t="e">
        <f>#REF!-Y300</f>
        <v>#REF!</v>
      </c>
      <c r="V300" s="14">
        <f t="shared" ref="V300:BV301" si="1663">V301</f>
        <v>83400</v>
      </c>
      <c r="W300" s="43">
        <f t="shared" si="1663"/>
        <v>0</v>
      </c>
      <c r="X300" s="43">
        <f t="shared" si="1663"/>
        <v>83400</v>
      </c>
      <c r="Y300" s="43">
        <f t="shared" si="1663"/>
        <v>0</v>
      </c>
      <c r="Z300" s="14">
        <f t="shared" si="1663"/>
        <v>0</v>
      </c>
      <c r="AA300" s="14">
        <f t="shared" si="1663"/>
        <v>0</v>
      </c>
      <c r="AB300" s="14">
        <f t="shared" si="1663"/>
        <v>0</v>
      </c>
      <c r="AC300" s="14">
        <f t="shared" si="1663"/>
        <v>0</v>
      </c>
      <c r="AD300" s="14">
        <f t="shared" si="1663"/>
        <v>83400</v>
      </c>
      <c r="AE300" s="14">
        <f t="shared" si="1663"/>
        <v>0</v>
      </c>
      <c r="AF300" s="14">
        <f t="shared" si="1663"/>
        <v>83400</v>
      </c>
      <c r="AG300" s="14">
        <f t="shared" si="1663"/>
        <v>0</v>
      </c>
      <c r="AH300" s="14">
        <f t="shared" si="1663"/>
        <v>0</v>
      </c>
      <c r="AI300" s="14">
        <f t="shared" si="1663"/>
        <v>0</v>
      </c>
      <c r="AJ300" s="14">
        <f t="shared" si="1663"/>
        <v>0</v>
      </c>
      <c r="AK300" s="14">
        <f t="shared" si="1663"/>
        <v>0</v>
      </c>
      <c r="AL300" s="14">
        <f t="shared" si="1663"/>
        <v>83400</v>
      </c>
      <c r="AM300" s="14">
        <f t="shared" si="1663"/>
        <v>0</v>
      </c>
      <c r="AN300" s="14">
        <f t="shared" si="1663"/>
        <v>83400</v>
      </c>
      <c r="AO300" s="14">
        <f t="shared" si="1663"/>
        <v>0</v>
      </c>
      <c r="AP300" s="14">
        <f t="shared" si="1663"/>
        <v>0</v>
      </c>
      <c r="AQ300" s="14">
        <f t="shared" si="1663"/>
        <v>0</v>
      </c>
      <c r="AR300" s="14">
        <f t="shared" si="1663"/>
        <v>0</v>
      </c>
      <c r="AS300" s="14">
        <f t="shared" si="1663"/>
        <v>0</v>
      </c>
      <c r="AT300" s="14">
        <f t="shared" si="1663"/>
        <v>83400</v>
      </c>
      <c r="AU300" s="14">
        <f t="shared" si="1663"/>
        <v>0</v>
      </c>
      <c r="AV300" s="14">
        <f t="shared" si="1663"/>
        <v>83400</v>
      </c>
      <c r="AW300" s="14">
        <f t="shared" si="1663"/>
        <v>0</v>
      </c>
      <c r="AX300" s="14">
        <f t="shared" si="1663"/>
        <v>0</v>
      </c>
      <c r="AY300" s="43">
        <f t="shared" si="1663"/>
        <v>0</v>
      </c>
      <c r="AZ300" s="43">
        <f t="shared" si="1663"/>
        <v>0</v>
      </c>
      <c r="BA300" s="43">
        <f t="shared" si="1663"/>
        <v>0</v>
      </c>
      <c r="BB300" s="14">
        <f t="shared" si="1663"/>
        <v>0</v>
      </c>
      <c r="BC300" s="14">
        <f t="shared" si="1663"/>
        <v>0</v>
      </c>
      <c r="BD300" s="14">
        <f t="shared" si="1663"/>
        <v>0</v>
      </c>
      <c r="BE300" s="14">
        <f t="shared" si="1663"/>
        <v>0</v>
      </c>
      <c r="BF300" s="14">
        <f t="shared" si="1663"/>
        <v>0</v>
      </c>
      <c r="BG300" s="14">
        <f t="shared" si="1663"/>
        <v>0</v>
      </c>
      <c r="BH300" s="14">
        <f t="shared" si="1663"/>
        <v>0</v>
      </c>
      <c r="BI300" s="14">
        <f t="shared" si="1663"/>
        <v>0</v>
      </c>
      <c r="BJ300" s="14">
        <f t="shared" si="1663"/>
        <v>0</v>
      </c>
      <c r="BK300" s="14">
        <f t="shared" si="1663"/>
        <v>0</v>
      </c>
      <c r="BL300" s="14">
        <f t="shared" si="1663"/>
        <v>0</v>
      </c>
      <c r="BM300" s="14">
        <f t="shared" si="1663"/>
        <v>0</v>
      </c>
      <c r="BN300" s="14">
        <f t="shared" si="1663"/>
        <v>0</v>
      </c>
      <c r="BO300" s="14">
        <f t="shared" si="1663"/>
        <v>0</v>
      </c>
      <c r="BP300" s="14">
        <f t="shared" si="1663"/>
        <v>0</v>
      </c>
      <c r="BQ300" s="14">
        <f t="shared" si="1663"/>
        <v>0</v>
      </c>
      <c r="BR300" s="14">
        <f t="shared" si="1663"/>
        <v>0</v>
      </c>
      <c r="BS300" s="43">
        <f t="shared" si="1663"/>
        <v>0</v>
      </c>
      <c r="BT300" s="43">
        <f t="shared" si="1663"/>
        <v>0</v>
      </c>
      <c r="BU300" s="43">
        <f t="shared" si="1663"/>
        <v>0</v>
      </c>
      <c r="BV300" s="14">
        <f t="shared" si="1663"/>
        <v>0</v>
      </c>
      <c r="BW300" s="14">
        <f t="shared" ref="BV300:CK301" si="1664">BW301</f>
        <v>0</v>
      </c>
      <c r="BX300" s="14">
        <f t="shared" si="1664"/>
        <v>0</v>
      </c>
      <c r="BY300" s="14">
        <f t="shared" si="1664"/>
        <v>0</v>
      </c>
      <c r="BZ300" s="14">
        <f t="shared" si="1664"/>
        <v>0</v>
      </c>
      <c r="CA300" s="14">
        <f t="shared" si="1664"/>
        <v>0</v>
      </c>
      <c r="CB300" s="14">
        <f t="shared" si="1664"/>
        <v>0</v>
      </c>
      <c r="CC300" s="14">
        <f t="shared" si="1664"/>
        <v>0</v>
      </c>
      <c r="CD300" s="14">
        <f t="shared" si="1664"/>
        <v>0</v>
      </c>
      <c r="CE300" s="14">
        <f t="shared" si="1664"/>
        <v>0</v>
      </c>
      <c r="CF300" s="14">
        <f t="shared" si="1664"/>
        <v>0</v>
      </c>
      <c r="CG300" s="14">
        <f t="shared" si="1664"/>
        <v>0</v>
      </c>
      <c r="CH300" s="14">
        <f t="shared" si="1664"/>
        <v>0</v>
      </c>
      <c r="CI300" s="14">
        <f t="shared" si="1664"/>
        <v>0</v>
      </c>
      <c r="CJ300" s="14">
        <f t="shared" si="1664"/>
        <v>0</v>
      </c>
      <c r="CK300" s="14">
        <f t="shared" si="1664"/>
        <v>0</v>
      </c>
    </row>
    <row r="301" spans="1:89" ht="30" hidden="1" x14ac:dyDescent="0.25">
      <c r="A301" s="116" t="s">
        <v>40</v>
      </c>
      <c r="B301" s="116"/>
      <c r="C301" s="116"/>
      <c r="D301" s="116"/>
      <c r="E301" s="37">
        <v>852</v>
      </c>
      <c r="F301" s="2" t="s">
        <v>75</v>
      </c>
      <c r="G301" s="2" t="s">
        <v>11</v>
      </c>
      <c r="H301" s="3" t="s">
        <v>353</v>
      </c>
      <c r="I301" s="2" t="s">
        <v>80</v>
      </c>
      <c r="J301" s="14">
        <f t="shared" si="1662"/>
        <v>0</v>
      </c>
      <c r="K301" s="14">
        <f t="shared" si="1662"/>
        <v>0</v>
      </c>
      <c r="L301" s="14">
        <f t="shared" si="1662"/>
        <v>0</v>
      </c>
      <c r="M301" s="14">
        <f t="shared" si="1662"/>
        <v>0</v>
      </c>
      <c r="N301" s="14">
        <v>0</v>
      </c>
      <c r="O301" s="14">
        <v>0</v>
      </c>
      <c r="P301" s="14"/>
      <c r="Q301" s="14"/>
      <c r="R301" s="14" t="e">
        <f>#REF!-V301</f>
        <v>#REF!</v>
      </c>
      <c r="S301" s="36" t="e">
        <f>#REF!-W301</f>
        <v>#REF!</v>
      </c>
      <c r="T301" s="36" t="e">
        <f>#REF!-X301</f>
        <v>#REF!</v>
      </c>
      <c r="U301" s="36" t="e">
        <f>#REF!-Y301</f>
        <v>#REF!</v>
      </c>
      <c r="V301" s="14">
        <f t="shared" si="1663"/>
        <v>83400</v>
      </c>
      <c r="W301" s="43">
        <f t="shared" si="1663"/>
        <v>0</v>
      </c>
      <c r="X301" s="43">
        <f t="shared" si="1663"/>
        <v>83400</v>
      </c>
      <c r="Y301" s="43">
        <f t="shared" si="1663"/>
        <v>0</v>
      </c>
      <c r="Z301" s="14">
        <f t="shared" si="1663"/>
        <v>0</v>
      </c>
      <c r="AA301" s="14">
        <f t="shared" si="1663"/>
        <v>0</v>
      </c>
      <c r="AB301" s="14">
        <f t="shared" si="1663"/>
        <v>0</v>
      </c>
      <c r="AC301" s="14">
        <f t="shared" si="1663"/>
        <v>0</v>
      </c>
      <c r="AD301" s="14">
        <f t="shared" si="1663"/>
        <v>83400</v>
      </c>
      <c r="AE301" s="14">
        <f t="shared" si="1663"/>
        <v>0</v>
      </c>
      <c r="AF301" s="14">
        <f t="shared" si="1663"/>
        <v>83400</v>
      </c>
      <c r="AG301" s="14">
        <f t="shared" si="1663"/>
        <v>0</v>
      </c>
      <c r="AH301" s="14">
        <f t="shared" si="1663"/>
        <v>0</v>
      </c>
      <c r="AI301" s="14">
        <f t="shared" si="1663"/>
        <v>0</v>
      </c>
      <c r="AJ301" s="14">
        <f t="shared" si="1663"/>
        <v>0</v>
      </c>
      <c r="AK301" s="14">
        <f t="shared" si="1663"/>
        <v>0</v>
      </c>
      <c r="AL301" s="14">
        <f t="shared" si="1663"/>
        <v>83400</v>
      </c>
      <c r="AM301" s="14">
        <f t="shared" si="1663"/>
        <v>0</v>
      </c>
      <c r="AN301" s="14">
        <f t="shared" si="1663"/>
        <v>83400</v>
      </c>
      <c r="AO301" s="14">
        <f t="shared" si="1663"/>
        <v>0</v>
      </c>
      <c r="AP301" s="14">
        <f t="shared" si="1663"/>
        <v>0</v>
      </c>
      <c r="AQ301" s="14">
        <f t="shared" si="1663"/>
        <v>0</v>
      </c>
      <c r="AR301" s="14">
        <f t="shared" si="1663"/>
        <v>0</v>
      </c>
      <c r="AS301" s="14">
        <f t="shared" si="1663"/>
        <v>0</v>
      </c>
      <c r="AT301" s="14">
        <f t="shared" si="1663"/>
        <v>83400</v>
      </c>
      <c r="AU301" s="14">
        <f t="shared" si="1663"/>
        <v>0</v>
      </c>
      <c r="AV301" s="14">
        <f t="shared" si="1663"/>
        <v>83400</v>
      </c>
      <c r="AW301" s="14">
        <f t="shared" si="1663"/>
        <v>0</v>
      </c>
      <c r="AX301" s="14">
        <f t="shared" si="1663"/>
        <v>0</v>
      </c>
      <c r="AY301" s="43">
        <f t="shared" si="1663"/>
        <v>0</v>
      </c>
      <c r="AZ301" s="43">
        <f t="shared" si="1663"/>
        <v>0</v>
      </c>
      <c r="BA301" s="43">
        <f t="shared" si="1663"/>
        <v>0</v>
      </c>
      <c r="BB301" s="14">
        <f t="shared" si="1663"/>
        <v>0</v>
      </c>
      <c r="BC301" s="14">
        <f t="shared" si="1663"/>
        <v>0</v>
      </c>
      <c r="BD301" s="14">
        <f t="shared" si="1663"/>
        <v>0</v>
      </c>
      <c r="BE301" s="14">
        <f t="shared" si="1663"/>
        <v>0</v>
      </c>
      <c r="BF301" s="14">
        <f t="shared" si="1663"/>
        <v>0</v>
      </c>
      <c r="BG301" s="14">
        <f t="shared" si="1663"/>
        <v>0</v>
      </c>
      <c r="BH301" s="14">
        <f t="shared" si="1663"/>
        <v>0</v>
      </c>
      <c r="BI301" s="14">
        <f t="shared" si="1663"/>
        <v>0</v>
      </c>
      <c r="BJ301" s="14">
        <f t="shared" si="1663"/>
        <v>0</v>
      </c>
      <c r="BK301" s="14">
        <f t="shared" si="1663"/>
        <v>0</v>
      </c>
      <c r="BL301" s="14">
        <f t="shared" si="1663"/>
        <v>0</v>
      </c>
      <c r="BM301" s="14">
        <f t="shared" si="1663"/>
        <v>0</v>
      </c>
      <c r="BN301" s="14">
        <f t="shared" si="1663"/>
        <v>0</v>
      </c>
      <c r="BO301" s="14">
        <f t="shared" si="1663"/>
        <v>0</v>
      </c>
      <c r="BP301" s="14">
        <f t="shared" si="1663"/>
        <v>0</v>
      </c>
      <c r="BQ301" s="14">
        <f t="shared" si="1663"/>
        <v>0</v>
      </c>
      <c r="BR301" s="14">
        <f t="shared" si="1663"/>
        <v>0</v>
      </c>
      <c r="BS301" s="43">
        <f t="shared" si="1663"/>
        <v>0</v>
      </c>
      <c r="BT301" s="43">
        <f t="shared" si="1663"/>
        <v>0</v>
      </c>
      <c r="BU301" s="43">
        <f t="shared" si="1663"/>
        <v>0</v>
      </c>
      <c r="BV301" s="14">
        <f t="shared" si="1664"/>
        <v>0</v>
      </c>
      <c r="BW301" s="14">
        <f t="shared" si="1664"/>
        <v>0</v>
      </c>
      <c r="BX301" s="14">
        <f t="shared" si="1664"/>
        <v>0</v>
      </c>
      <c r="BY301" s="14">
        <f t="shared" si="1664"/>
        <v>0</v>
      </c>
      <c r="BZ301" s="14">
        <f t="shared" si="1664"/>
        <v>0</v>
      </c>
      <c r="CA301" s="14">
        <f t="shared" si="1664"/>
        <v>0</v>
      </c>
      <c r="CB301" s="14">
        <f t="shared" si="1664"/>
        <v>0</v>
      </c>
      <c r="CC301" s="14">
        <f t="shared" si="1664"/>
        <v>0</v>
      </c>
      <c r="CD301" s="14">
        <f t="shared" si="1664"/>
        <v>0</v>
      </c>
      <c r="CE301" s="14">
        <f t="shared" si="1664"/>
        <v>0</v>
      </c>
      <c r="CF301" s="14">
        <f t="shared" si="1664"/>
        <v>0</v>
      </c>
      <c r="CG301" s="14">
        <f t="shared" si="1664"/>
        <v>0</v>
      </c>
      <c r="CH301" s="14">
        <f t="shared" si="1664"/>
        <v>0</v>
      </c>
      <c r="CI301" s="14">
        <f t="shared" si="1664"/>
        <v>0</v>
      </c>
      <c r="CJ301" s="14">
        <f t="shared" si="1664"/>
        <v>0</v>
      </c>
      <c r="CK301" s="14">
        <f t="shared" si="1664"/>
        <v>0</v>
      </c>
    </row>
    <row r="302" spans="1:89" hidden="1" x14ac:dyDescent="0.25">
      <c r="A302" s="116" t="s">
        <v>81</v>
      </c>
      <c r="B302" s="116"/>
      <c r="C302" s="116"/>
      <c r="D302" s="116"/>
      <c r="E302" s="37">
        <v>852</v>
      </c>
      <c r="F302" s="2" t="s">
        <v>75</v>
      </c>
      <c r="G302" s="2" t="s">
        <v>11</v>
      </c>
      <c r="H302" s="3" t="s">
        <v>353</v>
      </c>
      <c r="I302" s="2" t="s">
        <v>82</v>
      </c>
      <c r="J302" s="43"/>
      <c r="K302" s="43"/>
      <c r="L302" s="43"/>
      <c r="M302" s="43"/>
      <c r="N302" s="14">
        <v>0</v>
      </c>
      <c r="O302" s="14">
        <v>0</v>
      </c>
      <c r="P302" s="77"/>
      <c r="Q302" s="77"/>
      <c r="R302" s="14" t="e">
        <f>#REF!-V302</f>
        <v>#REF!</v>
      </c>
      <c r="S302" s="36" t="e">
        <f>#REF!-W302</f>
        <v>#REF!</v>
      </c>
      <c r="T302" s="36" t="e">
        <f>#REF!-X302</f>
        <v>#REF!</v>
      </c>
      <c r="U302" s="36" t="e">
        <f>#REF!-Y302</f>
        <v>#REF!</v>
      </c>
      <c r="V302" s="14">
        <v>83400</v>
      </c>
      <c r="W302" s="43"/>
      <c r="X302" s="43">
        <f>V302</f>
        <v>83400</v>
      </c>
      <c r="Y302" s="43"/>
      <c r="Z302" s="14"/>
      <c r="AA302" s="43"/>
      <c r="AB302" s="43">
        <f>Z302</f>
        <v>0</v>
      </c>
      <c r="AC302" s="43"/>
      <c r="AD302" s="14">
        <f>V302+Z302</f>
        <v>83400</v>
      </c>
      <c r="AE302" s="77">
        <f>W302+AA302</f>
        <v>0</v>
      </c>
      <c r="AF302" s="77">
        <f>X302+AB302</f>
        <v>83400</v>
      </c>
      <c r="AG302" s="77">
        <f>Y302+AC302</f>
        <v>0</v>
      </c>
      <c r="AH302" s="14"/>
      <c r="AI302" s="43"/>
      <c r="AJ302" s="43">
        <f>AH302</f>
        <v>0</v>
      </c>
      <c r="AK302" s="43"/>
      <c r="AL302" s="14">
        <f>AD302+AH302</f>
        <v>83400</v>
      </c>
      <c r="AM302" s="77">
        <f>AE302+AI302</f>
        <v>0</v>
      </c>
      <c r="AN302" s="77">
        <f>AF302+AJ302</f>
        <v>83400</v>
      </c>
      <c r="AO302" s="77">
        <f>AG302+AK302</f>
        <v>0</v>
      </c>
      <c r="AP302" s="14"/>
      <c r="AQ302" s="43"/>
      <c r="AR302" s="43">
        <f>AP302</f>
        <v>0</v>
      </c>
      <c r="AS302" s="43"/>
      <c r="AT302" s="14">
        <f>AL302+AP302</f>
        <v>83400</v>
      </c>
      <c r="AU302" s="77">
        <f>AM302+AQ302</f>
        <v>0</v>
      </c>
      <c r="AV302" s="77">
        <f>AN302+AR302</f>
        <v>83400</v>
      </c>
      <c r="AW302" s="77">
        <f>AO302+AS302</f>
        <v>0</v>
      </c>
      <c r="AX302" s="14"/>
      <c r="AY302" s="43"/>
      <c r="AZ302" s="43">
        <f>AX302</f>
        <v>0</v>
      </c>
      <c r="BA302" s="43"/>
      <c r="BB302" s="43"/>
      <c r="BC302" s="43"/>
      <c r="BD302" s="43">
        <f>BB302</f>
        <v>0</v>
      </c>
      <c r="BE302" s="43"/>
      <c r="BF302" s="14">
        <f t="shared" ref="BF302" si="1665">AX302+BB302</f>
        <v>0</v>
      </c>
      <c r="BG302" s="77">
        <f t="shared" ref="BG302" si="1666">AY302+BC302</f>
        <v>0</v>
      </c>
      <c r="BH302" s="77">
        <f t="shared" ref="BH302" si="1667">AZ302+BD302</f>
        <v>0</v>
      </c>
      <c r="BI302" s="77">
        <f t="shared" ref="BI302" si="1668">BA302+BE302</f>
        <v>0</v>
      </c>
      <c r="BJ302" s="43"/>
      <c r="BK302" s="43"/>
      <c r="BL302" s="43">
        <f>BJ302</f>
        <v>0</v>
      </c>
      <c r="BM302" s="43"/>
      <c r="BN302" s="14">
        <f t="shared" ref="BN302" si="1669">BF302+BJ302</f>
        <v>0</v>
      </c>
      <c r="BO302" s="77">
        <f t="shared" ref="BO302" si="1670">BG302+BK302</f>
        <v>0</v>
      </c>
      <c r="BP302" s="77">
        <f t="shared" ref="BP302" si="1671">BH302+BL302</f>
        <v>0</v>
      </c>
      <c r="BQ302" s="77">
        <f t="shared" ref="BQ302" si="1672">BI302+BM302</f>
        <v>0</v>
      </c>
      <c r="BR302" s="14"/>
      <c r="BS302" s="43"/>
      <c r="BT302" s="43">
        <f>BR302</f>
        <v>0</v>
      </c>
      <c r="BU302" s="43"/>
      <c r="BV302" s="43"/>
      <c r="BW302" s="43"/>
      <c r="BX302" s="43">
        <f>BV302</f>
        <v>0</v>
      </c>
      <c r="BY302" s="43"/>
      <c r="BZ302" s="14">
        <f t="shared" ref="BZ302" si="1673">BR302+BV302</f>
        <v>0</v>
      </c>
      <c r="CA302" s="77">
        <f t="shared" ref="CA302" si="1674">BS302+BW302</f>
        <v>0</v>
      </c>
      <c r="CB302" s="77">
        <f t="shared" ref="CB302" si="1675">BT302+BX302</f>
        <v>0</v>
      </c>
      <c r="CC302" s="77">
        <f t="shared" ref="CC302" si="1676">BU302+BY302</f>
        <v>0</v>
      </c>
      <c r="CD302" s="43"/>
      <c r="CE302" s="43"/>
      <c r="CF302" s="43">
        <f>CD302</f>
        <v>0</v>
      </c>
      <c r="CG302" s="43"/>
      <c r="CH302" s="14">
        <f t="shared" ref="CH302" si="1677">BZ302+CD302</f>
        <v>0</v>
      </c>
      <c r="CI302" s="77">
        <f t="shared" ref="CI302" si="1678">CA302+CE302</f>
        <v>0</v>
      </c>
      <c r="CJ302" s="77">
        <f t="shared" ref="CJ302" si="1679">CB302+CF302</f>
        <v>0</v>
      </c>
      <c r="CK302" s="77">
        <f t="shared" ref="CK302" si="1680">CC302+CG302</f>
        <v>0</v>
      </c>
    </row>
    <row r="303" spans="1:89" s="16" customFormat="1" ht="105" hidden="1" x14ac:dyDescent="0.25">
      <c r="A303" s="116" t="s">
        <v>276</v>
      </c>
      <c r="B303" s="116"/>
      <c r="C303" s="116"/>
      <c r="D303" s="116"/>
      <c r="E303" s="37">
        <v>852</v>
      </c>
      <c r="F303" s="2" t="s">
        <v>75</v>
      </c>
      <c r="G303" s="2" t="s">
        <v>11</v>
      </c>
      <c r="H303" s="3" t="s">
        <v>354</v>
      </c>
      <c r="I303" s="2"/>
      <c r="J303" s="14">
        <f t="shared" ref="J303:M304" si="1681">J304</f>
        <v>0</v>
      </c>
      <c r="K303" s="14">
        <f t="shared" si="1681"/>
        <v>0</v>
      </c>
      <c r="L303" s="14">
        <f t="shared" si="1681"/>
        <v>0</v>
      </c>
      <c r="M303" s="14">
        <f t="shared" si="1681"/>
        <v>0</v>
      </c>
      <c r="N303" s="14">
        <v>0</v>
      </c>
      <c r="O303" s="14">
        <v>0</v>
      </c>
      <c r="P303" s="14"/>
      <c r="Q303" s="14"/>
      <c r="R303" s="14" t="e">
        <f>#REF!-V303</f>
        <v>#REF!</v>
      </c>
      <c r="S303" s="36" t="e">
        <f>#REF!-W303</f>
        <v>#REF!</v>
      </c>
      <c r="T303" s="36" t="e">
        <f>#REF!-X303</f>
        <v>#REF!</v>
      </c>
      <c r="U303" s="36" t="e">
        <f>#REF!-Y303</f>
        <v>#REF!</v>
      </c>
      <c r="V303" s="14">
        <f t="shared" ref="V303:BV304" si="1682">V304</f>
        <v>459600</v>
      </c>
      <c r="W303" s="43">
        <f t="shared" si="1682"/>
        <v>459600</v>
      </c>
      <c r="X303" s="43">
        <f t="shared" si="1682"/>
        <v>0</v>
      </c>
      <c r="Y303" s="43">
        <f t="shared" si="1682"/>
        <v>0</v>
      </c>
      <c r="Z303" s="14">
        <f t="shared" si="1682"/>
        <v>0</v>
      </c>
      <c r="AA303" s="14">
        <f t="shared" si="1682"/>
        <v>0</v>
      </c>
      <c r="AB303" s="14">
        <f t="shared" si="1682"/>
        <v>0</v>
      </c>
      <c r="AC303" s="14">
        <f t="shared" si="1682"/>
        <v>0</v>
      </c>
      <c r="AD303" s="14">
        <f t="shared" si="1682"/>
        <v>459600</v>
      </c>
      <c r="AE303" s="14">
        <f t="shared" si="1682"/>
        <v>459600</v>
      </c>
      <c r="AF303" s="14">
        <f t="shared" si="1682"/>
        <v>0</v>
      </c>
      <c r="AG303" s="14">
        <f t="shared" si="1682"/>
        <v>0</v>
      </c>
      <c r="AH303" s="14">
        <f t="shared" si="1682"/>
        <v>0</v>
      </c>
      <c r="AI303" s="14">
        <f t="shared" si="1682"/>
        <v>0</v>
      </c>
      <c r="AJ303" s="14">
        <f t="shared" si="1682"/>
        <v>0</v>
      </c>
      <c r="AK303" s="14">
        <f t="shared" si="1682"/>
        <v>0</v>
      </c>
      <c r="AL303" s="14">
        <f t="shared" si="1682"/>
        <v>459600</v>
      </c>
      <c r="AM303" s="14">
        <f t="shared" si="1682"/>
        <v>459600</v>
      </c>
      <c r="AN303" s="14">
        <f t="shared" si="1682"/>
        <v>0</v>
      </c>
      <c r="AO303" s="14">
        <f t="shared" si="1682"/>
        <v>0</v>
      </c>
      <c r="AP303" s="14">
        <f t="shared" si="1682"/>
        <v>0</v>
      </c>
      <c r="AQ303" s="14">
        <f t="shared" si="1682"/>
        <v>0</v>
      </c>
      <c r="AR303" s="14">
        <f t="shared" si="1682"/>
        <v>0</v>
      </c>
      <c r="AS303" s="14">
        <f t="shared" si="1682"/>
        <v>0</v>
      </c>
      <c r="AT303" s="14">
        <f t="shared" si="1682"/>
        <v>459600</v>
      </c>
      <c r="AU303" s="14">
        <f t="shared" si="1682"/>
        <v>459600</v>
      </c>
      <c r="AV303" s="14">
        <f t="shared" si="1682"/>
        <v>0</v>
      </c>
      <c r="AW303" s="14">
        <f t="shared" si="1682"/>
        <v>0</v>
      </c>
      <c r="AX303" s="14">
        <f t="shared" si="1682"/>
        <v>459600</v>
      </c>
      <c r="AY303" s="43">
        <f t="shared" si="1682"/>
        <v>459600</v>
      </c>
      <c r="AZ303" s="43">
        <f t="shared" si="1682"/>
        <v>0</v>
      </c>
      <c r="BA303" s="43">
        <f t="shared" si="1682"/>
        <v>0</v>
      </c>
      <c r="BB303" s="14">
        <f t="shared" si="1682"/>
        <v>0</v>
      </c>
      <c r="BC303" s="14">
        <f t="shared" si="1682"/>
        <v>0</v>
      </c>
      <c r="BD303" s="14">
        <f t="shared" si="1682"/>
        <v>0</v>
      </c>
      <c r="BE303" s="14">
        <f t="shared" si="1682"/>
        <v>0</v>
      </c>
      <c r="BF303" s="14">
        <f t="shared" si="1682"/>
        <v>459600</v>
      </c>
      <c r="BG303" s="14">
        <f t="shared" si="1682"/>
        <v>459600</v>
      </c>
      <c r="BH303" s="14">
        <f t="shared" si="1682"/>
        <v>0</v>
      </c>
      <c r="BI303" s="14">
        <f t="shared" si="1682"/>
        <v>0</v>
      </c>
      <c r="BJ303" s="14">
        <f t="shared" si="1682"/>
        <v>0</v>
      </c>
      <c r="BK303" s="14">
        <f t="shared" si="1682"/>
        <v>0</v>
      </c>
      <c r="BL303" s="14">
        <f t="shared" si="1682"/>
        <v>0</v>
      </c>
      <c r="BM303" s="14">
        <f t="shared" si="1682"/>
        <v>0</v>
      </c>
      <c r="BN303" s="14">
        <f t="shared" si="1682"/>
        <v>459600</v>
      </c>
      <c r="BO303" s="14">
        <f t="shared" si="1682"/>
        <v>459600</v>
      </c>
      <c r="BP303" s="14">
        <f t="shared" si="1682"/>
        <v>0</v>
      </c>
      <c r="BQ303" s="14">
        <f t="shared" si="1682"/>
        <v>0</v>
      </c>
      <c r="BR303" s="14">
        <f t="shared" si="1682"/>
        <v>459600</v>
      </c>
      <c r="BS303" s="43">
        <f t="shared" si="1682"/>
        <v>459600</v>
      </c>
      <c r="BT303" s="43">
        <f t="shared" si="1682"/>
        <v>0</v>
      </c>
      <c r="BU303" s="43">
        <f t="shared" si="1682"/>
        <v>0</v>
      </c>
      <c r="BV303" s="14">
        <f t="shared" si="1682"/>
        <v>0</v>
      </c>
      <c r="BW303" s="14">
        <f t="shared" ref="BV303:CK304" si="1683">BW304</f>
        <v>0</v>
      </c>
      <c r="BX303" s="14">
        <f t="shared" si="1683"/>
        <v>0</v>
      </c>
      <c r="BY303" s="14">
        <f t="shared" si="1683"/>
        <v>0</v>
      </c>
      <c r="BZ303" s="14">
        <f t="shared" si="1683"/>
        <v>459600</v>
      </c>
      <c r="CA303" s="14">
        <f t="shared" si="1683"/>
        <v>459600</v>
      </c>
      <c r="CB303" s="14">
        <f t="shared" si="1683"/>
        <v>0</v>
      </c>
      <c r="CC303" s="14">
        <f t="shared" si="1683"/>
        <v>0</v>
      </c>
      <c r="CD303" s="14">
        <f t="shared" si="1683"/>
        <v>0</v>
      </c>
      <c r="CE303" s="14">
        <f t="shared" si="1683"/>
        <v>0</v>
      </c>
      <c r="CF303" s="14">
        <f t="shared" si="1683"/>
        <v>0</v>
      </c>
      <c r="CG303" s="14">
        <f t="shared" si="1683"/>
        <v>0</v>
      </c>
      <c r="CH303" s="14">
        <f t="shared" si="1683"/>
        <v>459600</v>
      </c>
      <c r="CI303" s="14">
        <f t="shared" si="1683"/>
        <v>459600</v>
      </c>
      <c r="CJ303" s="14">
        <f t="shared" si="1683"/>
        <v>0</v>
      </c>
      <c r="CK303" s="14">
        <f t="shared" si="1683"/>
        <v>0</v>
      </c>
    </row>
    <row r="304" spans="1:89" s="16" customFormat="1" ht="30" hidden="1" x14ac:dyDescent="0.25">
      <c r="A304" s="116" t="s">
        <v>40</v>
      </c>
      <c r="B304" s="116"/>
      <c r="C304" s="116"/>
      <c r="D304" s="116"/>
      <c r="E304" s="37">
        <v>852</v>
      </c>
      <c r="F304" s="2" t="s">
        <v>75</v>
      </c>
      <c r="G304" s="2" t="s">
        <v>11</v>
      </c>
      <c r="H304" s="3" t="s">
        <v>354</v>
      </c>
      <c r="I304" s="2" t="s">
        <v>80</v>
      </c>
      <c r="J304" s="14">
        <f t="shared" si="1681"/>
        <v>0</v>
      </c>
      <c r="K304" s="14">
        <f t="shared" si="1681"/>
        <v>0</v>
      </c>
      <c r="L304" s="14">
        <f t="shared" si="1681"/>
        <v>0</v>
      </c>
      <c r="M304" s="14">
        <f t="shared" si="1681"/>
        <v>0</v>
      </c>
      <c r="N304" s="14">
        <v>0</v>
      </c>
      <c r="O304" s="14">
        <v>0</v>
      </c>
      <c r="P304" s="14"/>
      <c r="Q304" s="14"/>
      <c r="R304" s="14" t="e">
        <f>#REF!-V304</f>
        <v>#REF!</v>
      </c>
      <c r="S304" s="36" t="e">
        <f>#REF!-W304</f>
        <v>#REF!</v>
      </c>
      <c r="T304" s="36" t="e">
        <f>#REF!-X304</f>
        <v>#REF!</v>
      </c>
      <c r="U304" s="36" t="e">
        <f>#REF!-Y304</f>
        <v>#REF!</v>
      </c>
      <c r="V304" s="14">
        <f t="shared" si="1682"/>
        <v>459600</v>
      </c>
      <c r="W304" s="43">
        <f t="shared" si="1682"/>
        <v>459600</v>
      </c>
      <c r="X304" s="43">
        <f t="shared" si="1682"/>
        <v>0</v>
      </c>
      <c r="Y304" s="43">
        <f t="shared" si="1682"/>
        <v>0</v>
      </c>
      <c r="Z304" s="14">
        <f t="shared" si="1682"/>
        <v>0</v>
      </c>
      <c r="AA304" s="14">
        <f t="shared" si="1682"/>
        <v>0</v>
      </c>
      <c r="AB304" s="14">
        <f t="shared" si="1682"/>
        <v>0</v>
      </c>
      <c r="AC304" s="14">
        <f t="shared" si="1682"/>
        <v>0</v>
      </c>
      <c r="AD304" s="14">
        <f t="shared" si="1682"/>
        <v>459600</v>
      </c>
      <c r="AE304" s="14">
        <f t="shared" si="1682"/>
        <v>459600</v>
      </c>
      <c r="AF304" s="14">
        <f t="shared" si="1682"/>
        <v>0</v>
      </c>
      <c r="AG304" s="14">
        <f t="shared" si="1682"/>
        <v>0</v>
      </c>
      <c r="AH304" s="14">
        <f t="shared" si="1682"/>
        <v>0</v>
      </c>
      <c r="AI304" s="14">
        <f t="shared" si="1682"/>
        <v>0</v>
      </c>
      <c r="AJ304" s="14">
        <f t="shared" si="1682"/>
        <v>0</v>
      </c>
      <c r="AK304" s="14">
        <f t="shared" si="1682"/>
        <v>0</v>
      </c>
      <c r="AL304" s="14">
        <f t="shared" si="1682"/>
        <v>459600</v>
      </c>
      <c r="AM304" s="14">
        <f t="shared" si="1682"/>
        <v>459600</v>
      </c>
      <c r="AN304" s="14">
        <f t="shared" si="1682"/>
        <v>0</v>
      </c>
      <c r="AO304" s="14">
        <f t="shared" si="1682"/>
        <v>0</v>
      </c>
      <c r="AP304" s="14">
        <f t="shared" si="1682"/>
        <v>0</v>
      </c>
      <c r="AQ304" s="14">
        <f t="shared" si="1682"/>
        <v>0</v>
      </c>
      <c r="AR304" s="14">
        <f t="shared" si="1682"/>
        <v>0</v>
      </c>
      <c r="AS304" s="14">
        <f t="shared" si="1682"/>
        <v>0</v>
      </c>
      <c r="AT304" s="14">
        <f t="shared" si="1682"/>
        <v>459600</v>
      </c>
      <c r="AU304" s="14">
        <f t="shared" si="1682"/>
        <v>459600</v>
      </c>
      <c r="AV304" s="14">
        <f t="shared" si="1682"/>
        <v>0</v>
      </c>
      <c r="AW304" s="14">
        <f t="shared" si="1682"/>
        <v>0</v>
      </c>
      <c r="AX304" s="14">
        <f t="shared" si="1682"/>
        <v>459600</v>
      </c>
      <c r="AY304" s="43">
        <f t="shared" si="1682"/>
        <v>459600</v>
      </c>
      <c r="AZ304" s="43">
        <f t="shared" si="1682"/>
        <v>0</v>
      </c>
      <c r="BA304" s="43">
        <f t="shared" si="1682"/>
        <v>0</v>
      </c>
      <c r="BB304" s="14">
        <f t="shared" si="1682"/>
        <v>0</v>
      </c>
      <c r="BC304" s="14">
        <f t="shared" si="1682"/>
        <v>0</v>
      </c>
      <c r="BD304" s="14">
        <f t="shared" si="1682"/>
        <v>0</v>
      </c>
      <c r="BE304" s="14">
        <f t="shared" si="1682"/>
        <v>0</v>
      </c>
      <c r="BF304" s="14">
        <f t="shared" si="1682"/>
        <v>459600</v>
      </c>
      <c r="BG304" s="14">
        <f t="shared" si="1682"/>
        <v>459600</v>
      </c>
      <c r="BH304" s="14">
        <f t="shared" si="1682"/>
        <v>0</v>
      </c>
      <c r="BI304" s="14">
        <f t="shared" si="1682"/>
        <v>0</v>
      </c>
      <c r="BJ304" s="14">
        <f t="shared" si="1682"/>
        <v>0</v>
      </c>
      <c r="BK304" s="14">
        <f t="shared" si="1682"/>
        <v>0</v>
      </c>
      <c r="BL304" s="14">
        <f t="shared" si="1682"/>
        <v>0</v>
      </c>
      <c r="BM304" s="14">
        <f t="shared" si="1682"/>
        <v>0</v>
      </c>
      <c r="BN304" s="14">
        <f t="shared" si="1682"/>
        <v>459600</v>
      </c>
      <c r="BO304" s="14">
        <f t="shared" si="1682"/>
        <v>459600</v>
      </c>
      <c r="BP304" s="14">
        <f t="shared" si="1682"/>
        <v>0</v>
      </c>
      <c r="BQ304" s="14">
        <f t="shared" si="1682"/>
        <v>0</v>
      </c>
      <c r="BR304" s="14">
        <f t="shared" si="1682"/>
        <v>459600</v>
      </c>
      <c r="BS304" s="43">
        <f t="shared" si="1682"/>
        <v>459600</v>
      </c>
      <c r="BT304" s="43">
        <f t="shared" si="1682"/>
        <v>0</v>
      </c>
      <c r="BU304" s="43">
        <f t="shared" si="1682"/>
        <v>0</v>
      </c>
      <c r="BV304" s="14">
        <f t="shared" si="1683"/>
        <v>0</v>
      </c>
      <c r="BW304" s="14">
        <f t="shared" si="1683"/>
        <v>0</v>
      </c>
      <c r="BX304" s="14">
        <f t="shared" si="1683"/>
        <v>0</v>
      </c>
      <c r="BY304" s="14">
        <f t="shared" si="1683"/>
        <v>0</v>
      </c>
      <c r="BZ304" s="14">
        <f t="shared" si="1683"/>
        <v>459600</v>
      </c>
      <c r="CA304" s="14">
        <f t="shared" si="1683"/>
        <v>459600</v>
      </c>
      <c r="CB304" s="14">
        <f t="shared" si="1683"/>
        <v>0</v>
      </c>
      <c r="CC304" s="14">
        <f t="shared" si="1683"/>
        <v>0</v>
      </c>
      <c r="CD304" s="14">
        <f t="shared" si="1683"/>
        <v>0</v>
      </c>
      <c r="CE304" s="14">
        <f t="shared" si="1683"/>
        <v>0</v>
      </c>
      <c r="CF304" s="14">
        <f t="shared" si="1683"/>
        <v>0</v>
      </c>
      <c r="CG304" s="14">
        <f t="shared" si="1683"/>
        <v>0</v>
      </c>
      <c r="CH304" s="14">
        <f t="shared" si="1683"/>
        <v>459600</v>
      </c>
      <c r="CI304" s="14">
        <f t="shared" si="1683"/>
        <v>459600</v>
      </c>
      <c r="CJ304" s="14">
        <f t="shared" si="1683"/>
        <v>0</v>
      </c>
      <c r="CK304" s="14">
        <f t="shared" si="1683"/>
        <v>0</v>
      </c>
    </row>
    <row r="305" spans="1:89" s="16" customFormat="1" hidden="1" x14ac:dyDescent="0.25">
      <c r="A305" s="116" t="s">
        <v>81</v>
      </c>
      <c r="B305" s="116"/>
      <c r="C305" s="116"/>
      <c r="D305" s="116"/>
      <c r="E305" s="37">
        <v>852</v>
      </c>
      <c r="F305" s="2" t="s">
        <v>75</v>
      </c>
      <c r="G305" s="2" t="s">
        <v>11</v>
      </c>
      <c r="H305" s="3" t="s">
        <v>354</v>
      </c>
      <c r="I305" s="2" t="s">
        <v>82</v>
      </c>
      <c r="J305" s="43"/>
      <c r="K305" s="43"/>
      <c r="L305" s="43"/>
      <c r="M305" s="43"/>
      <c r="N305" s="14">
        <v>0</v>
      </c>
      <c r="O305" s="14">
        <v>0</v>
      </c>
      <c r="P305" s="77"/>
      <c r="Q305" s="77"/>
      <c r="R305" s="14" t="e">
        <f>#REF!-V305</f>
        <v>#REF!</v>
      </c>
      <c r="S305" s="36" t="e">
        <f>#REF!-W305</f>
        <v>#REF!</v>
      </c>
      <c r="T305" s="36" t="e">
        <f>#REF!-X305</f>
        <v>#REF!</v>
      </c>
      <c r="U305" s="36" t="e">
        <f>#REF!-Y305</f>
        <v>#REF!</v>
      </c>
      <c r="V305" s="14">
        <v>459600</v>
      </c>
      <c r="W305" s="43">
        <f>V305</f>
        <v>459600</v>
      </c>
      <c r="X305" s="43"/>
      <c r="Y305" s="43"/>
      <c r="Z305" s="14"/>
      <c r="AA305" s="43">
        <f>Z305</f>
        <v>0</v>
      </c>
      <c r="AB305" s="43"/>
      <c r="AC305" s="43"/>
      <c r="AD305" s="14">
        <f>V305+Z305</f>
        <v>459600</v>
      </c>
      <c r="AE305" s="77">
        <f>W305+AA305</f>
        <v>459600</v>
      </c>
      <c r="AF305" s="77">
        <f>X305+AB305</f>
        <v>0</v>
      </c>
      <c r="AG305" s="77">
        <f>Y305+AC305</f>
        <v>0</v>
      </c>
      <c r="AH305" s="14"/>
      <c r="AI305" s="43">
        <f>AH305</f>
        <v>0</v>
      </c>
      <c r="AJ305" s="43"/>
      <c r="AK305" s="43"/>
      <c r="AL305" s="14">
        <f>AD305+AH305</f>
        <v>459600</v>
      </c>
      <c r="AM305" s="77">
        <f>AE305+AI305</f>
        <v>459600</v>
      </c>
      <c r="AN305" s="77">
        <f>AF305+AJ305</f>
        <v>0</v>
      </c>
      <c r="AO305" s="77">
        <f>AG305+AK305</f>
        <v>0</v>
      </c>
      <c r="AP305" s="14"/>
      <c r="AQ305" s="43">
        <f>AP305</f>
        <v>0</v>
      </c>
      <c r="AR305" s="43"/>
      <c r="AS305" s="43"/>
      <c r="AT305" s="14">
        <f>AL305+AP305</f>
        <v>459600</v>
      </c>
      <c r="AU305" s="77">
        <f>AM305+AQ305</f>
        <v>459600</v>
      </c>
      <c r="AV305" s="77">
        <f>AN305+AR305</f>
        <v>0</v>
      </c>
      <c r="AW305" s="77">
        <f>AO305+AS305</f>
        <v>0</v>
      </c>
      <c r="AX305" s="14">
        <v>459600</v>
      </c>
      <c r="AY305" s="43">
        <f>AX305</f>
        <v>459600</v>
      </c>
      <c r="AZ305" s="43"/>
      <c r="BA305" s="43"/>
      <c r="BB305" s="43"/>
      <c r="BC305" s="43">
        <f>BB305</f>
        <v>0</v>
      </c>
      <c r="BD305" s="43"/>
      <c r="BE305" s="43"/>
      <c r="BF305" s="14">
        <f t="shared" ref="BF305" si="1684">AX305+BB305</f>
        <v>459600</v>
      </c>
      <c r="BG305" s="77">
        <f t="shared" ref="BG305" si="1685">AY305+BC305</f>
        <v>459600</v>
      </c>
      <c r="BH305" s="77">
        <f t="shared" ref="BH305" si="1686">AZ305+BD305</f>
        <v>0</v>
      </c>
      <c r="BI305" s="77">
        <f t="shared" ref="BI305" si="1687">BA305+BE305</f>
        <v>0</v>
      </c>
      <c r="BJ305" s="43"/>
      <c r="BK305" s="43">
        <f>BJ305</f>
        <v>0</v>
      </c>
      <c r="BL305" s="43"/>
      <c r="BM305" s="43"/>
      <c r="BN305" s="14">
        <f t="shared" ref="BN305" si="1688">BF305+BJ305</f>
        <v>459600</v>
      </c>
      <c r="BO305" s="77">
        <f t="shared" ref="BO305" si="1689">BG305+BK305</f>
        <v>459600</v>
      </c>
      <c r="BP305" s="77">
        <f t="shared" ref="BP305" si="1690">BH305+BL305</f>
        <v>0</v>
      </c>
      <c r="BQ305" s="77">
        <f t="shared" ref="BQ305" si="1691">BI305+BM305</f>
        <v>0</v>
      </c>
      <c r="BR305" s="14">
        <v>459600</v>
      </c>
      <c r="BS305" s="43">
        <f>BR305</f>
        <v>459600</v>
      </c>
      <c r="BT305" s="43"/>
      <c r="BU305" s="43"/>
      <c r="BV305" s="43"/>
      <c r="BW305" s="43">
        <f>BV305</f>
        <v>0</v>
      </c>
      <c r="BX305" s="43"/>
      <c r="BY305" s="43"/>
      <c r="BZ305" s="14">
        <f t="shared" ref="BZ305" si="1692">BR305+BV305</f>
        <v>459600</v>
      </c>
      <c r="CA305" s="77">
        <f t="shared" ref="CA305" si="1693">BS305+BW305</f>
        <v>459600</v>
      </c>
      <c r="CB305" s="77">
        <f t="shared" ref="CB305" si="1694">BT305+BX305</f>
        <v>0</v>
      </c>
      <c r="CC305" s="77">
        <f t="shared" ref="CC305" si="1695">BU305+BY305</f>
        <v>0</v>
      </c>
      <c r="CD305" s="43"/>
      <c r="CE305" s="43">
        <f>CD305</f>
        <v>0</v>
      </c>
      <c r="CF305" s="43"/>
      <c r="CG305" s="43"/>
      <c r="CH305" s="14">
        <f t="shared" ref="CH305" si="1696">BZ305+CD305</f>
        <v>459600</v>
      </c>
      <c r="CI305" s="77">
        <f t="shared" ref="CI305" si="1697">CA305+CE305</f>
        <v>459600</v>
      </c>
      <c r="CJ305" s="77">
        <f t="shared" ref="CJ305" si="1698">CB305+CF305</f>
        <v>0</v>
      </c>
      <c r="CK305" s="77">
        <f t="shared" ref="CK305" si="1699">CC305+CG305</f>
        <v>0</v>
      </c>
    </row>
    <row r="306" spans="1:89" s="16" customFormat="1" x14ac:dyDescent="0.25">
      <c r="A306" s="114" t="s">
        <v>76</v>
      </c>
      <c r="B306" s="116"/>
      <c r="C306" s="116"/>
      <c r="D306" s="116"/>
      <c r="E306" s="37">
        <v>852</v>
      </c>
      <c r="F306" s="2" t="s">
        <v>75</v>
      </c>
      <c r="G306" s="2" t="s">
        <v>43</v>
      </c>
      <c r="H306" s="3" t="s">
        <v>46</v>
      </c>
      <c r="I306" s="2"/>
      <c r="J306" s="14">
        <f t="shared" ref="J306:M306" si="1700">J307+J310+J313+J316+J319+J322+J325+J328+J331+J334+J337+J340+J343+J346+J349</f>
        <v>124990192.13</v>
      </c>
      <c r="K306" s="14">
        <f t="shared" si="1700"/>
        <v>117670688.8</v>
      </c>
      <c r="L306" s="14">
        <f t="shared" si="1700"/>
        <v>7319503.3300000001</v>
      </c>
      <c r="M306" s="14">
        <f t="shared" si="1700"/>
        <v>0</v>
      </c>
      <c r="N306" s="14">
        <v>0</v>
      </c>
      <c r="O306" s="14">
        <v>0</v>
      </c>
      <c r="P306" s="15"/>
      <c r="Q306" s="15"/>
      <c r="R306" s="14" t="e">
        <f>#REF!-V306</f>
        <v>#REF!</v>
      </c>
      <c r="S306" s="36" t="e">
        <f>#REF!-W306</f>
        <v>#REF!</v>
      </c>
      <c r="T306" s="36" t="e">
        <f>#REF!-X306</f>
        <v>#REF!</v>
      </c>
      <c r="U306" s="36" t="e">
        <f>#REF!-Y306</f>
        <v>#REF!</v>
      </c>
      <c r="V306" s="15">
        <f>V313+V316+V319+V322+V325+V328+V331+V334+V337+V340+V349</f>
        <v>126931824.56</v>
      </c>
      <c r="W306" s="40">
        <f t="shared" ref="W306:CC306" si="1701">W313+W316+W319+W322+W325+W328+W331+W334+W337+W340+W349</f>
        <v>102654811.78</v>
      </c>
      <c r="X306" s="40">
        <f t="shared" si="1701"/>
        <v>24277012.780000001</v>
      </c>
      <c r="Y306" s="40">
        <f t="shared" si="1701"/>
        <v>0</v>
      </c>
      <c r="Z306" s="15">
        <f t="shared" si="1701"/>
        <v>-0.56000000000000005</v>
      </c>
      <c r="AA306" s="15">
        <f t="shared" ref="AA306" si="1702">AA313+AA316+AA319+AA322+AA325+AA328+AA331+AA334+AA337+AA340+AA349</f>
        <v>0</v>
      </c>
      <c r="AB306" s="15">
        <f t="shared" ref="AB306" si="1703">AB313+AB316+AB319+AB322+AB325+AB328+AB331+AB334+AB337+AB340+AB349</f>
        <v>-0.56000000000000005</v>
      </c>
      <c r="AC306" s="15">
        <f t="shared" ref="AC306" si="1704">AC313+AC316+AC319+AC322+AC325+AC328+AC331+AC334+AC337+AC340+AC349</f>
        <v>0</v>
      </c>
      <c r="AD306" s="15">
        <f t="shared" si="1701"/>
        <v>126931824</v>
      </c>
      <c r="AE306" s="15">
        <f t="shared" si="1701"/>
        <v>102654811.78</v>
      </c>
      <c r="AF306" s="15">
        <f t="shared" si="1701"/>
        <v>24277012.220000003</v>
      </c>
      <c r="AG306" s="15">
        <f t="shared" si="1701"/>
        <v>0</v>
      </c>
      <c r="AH306" s="15">
        <f t="shared" ref="AH306:AO306" si="1705">AH313+AH316+AH319+AH322+AH325+AH328+AH331+AH334+AH337+AH340+AH349</f>
        <v>0</v>
      </c>
      <c r="AI306" s="15">
        <f t="shared" si="1705"/>
        <v>0</v>
      </c>
      <c r="AJ306" s="15">
        <f t="shared" si="1705"/>
        <v>0</v>
      </c>
      <c r="AK306" s="15">
        <f t="shared" si="1705"/>
        <v>0</v>
      </c>
      <c r="AL306" s="15">
        <f t="shared" si="1705"/>
        <v>126931824</v>
      </c>
      <c r="AM306" s="15">
        <f t="shared" si="1705"/>
        <v>102654811.78</v>
      </c>
      <c r="AN306" s="15">
        <f t="shared" si="1705"/>
        <v>24277012.220000003</v>
      </c>
      <c r="AO306" s="15">
        <f t="shared" si="1705"/>
        <v>0</v>
      </c>
      <c r="AP306" s="15">
        <f t="shared" ref="AP306:AW306" si="1706">AP313+AP316+AP319+AP322+AP325+AP328+AP331+AP334+AP337+AP340+AP349</f>
        <v>-400000</v>
      </c>
      <c r="AQ306" s="15">
        <f t="shared" si="1706"/>
        <v>-400000</v>
      </c>
      <c r="AR306" s="15">
        <f t="shared" si="1706"/>
        <v>0</v>
      </c>
      <c r="AS306" s="15">
        <f t="shared" si="1706"/>
        <v>0</v>
      </c>
      <c r="AT306" s="15">
        <f t="shared" si="1706"/>
        <v>126531824</v>
      </c>
      <c r="AU306" s="15">
        <f t="shared" si="1706"/>
        <v>102254811.78</v>
      </c>
      <c r="AV306" s="15">
        <f t="shared" si="1706"/>
        <v>24277012.220000003</v>
      </c>
      <c r="AW306" s="15">
        <f t="shared" si="1706"/>
        <v>0</v>
      </c>
      <c r="AX306" s="15">
        <f t="shared" si="1701"/>
        <v>112145637.33999999</v>
      </c>
      <c r="AY306" s="15">
        <f t="shared" si="1701"/>
        <v>102382099.33999999</v>
      </c>
      <c r="AZ306" s="15">
        <f t="shared" si="1701"/>
        <v>9763538</v>
      </c>
      <c r="BA306" s="15">
        <f t="shared" si="1701"/>
        <v>0</v>
      </c>
      <c r="BB306" s="15">
        <f t="shared" ref="BB306:BI306" si="1707">BB313+BB316+BB319+BB322+BB325+BB328+BB331+BB334+BB337+BB340+BB349</f>
        <v>-0.56000000000000005</v>
      </c>
      <c r="BC306" s="15">
        <f t="shared" si="1707"/>
        <v>0</v>
      </c>
      <c r="BD306" s="15">
        <f t="shared" si="1707"/>
        <v>-0.56000000000000005</v>
      </c>
      <c r="BE306" s="15">
        <f t="shared" si="1707"/>
        <v>0</v>
      </c>
      <c r="BF306" s="15">
        <f t="shared" si="1707"/>
        <v>112145636.77999999</v>
      </c>
      <c r="BG306" s="15">
        <f t="shared" si="1707"/>
        <v>102382099.33999999</v>
      </c>
      <c r="BH306" s="15">
        <f t="shared" si="1707"/>
        <v>9763537.4399999995</v>
      </c>
      <c r="BI306" s="15">
        <f t="shared" si="1707"/>
        <v>0</v>
      </c>
      <c r="BJ306" s="15">
        <f t="shared" ref="BJ306:BQ306" si="1708">BJ313+BJ316+BJ319+BJ322+BJ325+BJ328+BJ331+BJ334+BJ337+BJ340+BJ349</f>
        <v>0</v>
      </c>
      <c r="BK306" s="15">
        <f t="shared" si="1708"/>
        <v>0</v>
      </c>
      <c r="BL306" s="15">
        <f t="shared" si="1708"/>
        <v>0</v>
      </c>
      <c r="BM306" s="15">
        <f t="shared" si="1708"/>
        <v>0</v>
      </c>
      <c r="BN306" s="15">
        <f t="shared" si="1708"/>
        <v>112145636.77999999</v>
      </c>
      <c r="BO306" s="15">
        <f t="shared" si="1708"/>
        <v>102382099.33999999</v>
      </c>
      <c r="BP306" s="15">
        <f t="shared" si="1708"/>
        <v>9763537.4399999995</v>
      </c>
      <c r="BQ306" s="15">
        <f t="shared" si="1708"/>
        <v>0</v>
      </c>
      <c r="BR306" s="15">
        <f t="shared" si="1701"/>
        <v>114441446.29999998</v>
      </c>
      <c r="BS306" s="15">
        <f t="shared" si="1701"/>
        <v>102188117.29999998</v>
      </c>
      <c r="BT306" s="15">
        <f t="shared" si="1701"/>
        <v>12253329</v>
      </c>
      <c r="BU306" s="15">
        <f t="shared" si="1701"/>
        <v>0</v>
      </c>
      <c r="BV306" s="15">
        <f t="shared" si="1701"/>
        <v>-0.84</v>
      </c>
      <c r="BW306" s="15">
        <f t="shared" si="1701"/>
        <v>0</v>
      </c>
      <c r="BX306" s="15">
        <f t="shared" si="1701"/>
        <v>-0.84</v>
      </c>
      <c r="BY306" s="15">
        <f t="shared" si="1701"/>
        <v>0</v>
      </c>
      <c r="BZ306" s="15">
        <f t="shared" si="1701"/>
        <v>114441445.45999999</v>
      </c>
      <c r="CA306" s="15">
        <f t="shared" si="1701"/>
        <v>102188117.29999998</v>
      </c>
      <c r="CB306" s="15">
        <f t="shared" si="1701"/>
        <v>12253328.16</v>
      </c>
      <c r="CC306" s="15">
        <f t="shared" si="1701"/>
        <v>0</v>
      </c>
      <c r="CD306" s="15">
        <f t="shared" ref="CD306:CK306" si="1709">CD313+CD316+CD319+CD322+CD325+CD328+CD331+CD334+CD337+CD340+CD349</f>
        <v>0</v>
      </c>
      <c r="CE306" s="15">
        <f t="shared" si="1709"/>
        <v>0</v>
      </c>
      <c r="CF306" s="15">
        <f t="shared" si="1709"/>
        <v>0</v>
      </c>
      <c r="CG306" s="15">
        <f t="shared" si="1709"/>
        <v>0</v>
      </c>
      <c r="CH306" s="15">
        <f t="shared" si="1709"/>
        <v>114441445.45999999</v>
      </c>
      <c r="CI306" s="15">
        <f t="shared" si="1709"/>
        <v>102188117.29999998</v>
      </c>
      <c r="CJ306" s="15">
        <f t="shared" si="1709"/>
        <v>12253328.16</v>
      </c>
      <c r="CK306" s="15">
        <f t="shared" si="1709"/>
        <v>0</v>
      </c>
    </row>
    <row r="307" spans="1:89" s="16" customFormat="1" ht="45" hidden="1" x14ac:dyDescent="0.25">
      <c r="A307" s="116" t="s">
        <v>293</v>
      </c>
      <c r="B307" s="18"/>
      <c r="C307" s="18"/>
      <c r="D307" s="18"/>
      <c r="E307" s="37">
        <v>852</v>
      </c>
      <c r="F307" s="2" t="s">
        <v>75</v>
      </c>
      <c r="G307" s="3" t="s">
        <v>43</v>
      </c>
      <c r="H307" s="3" t="s">
        <v>492</v>
      </c>
      <c r="I307" s="2"/>
      <c r="J307" s="77">
        <f t="shared" ref="J307:M308" si="1710">J308</f>
        <v>0</v>
      </c>
      <c r="K307" s="77">
        <f t="shared" si="1710"/>
        <v>0</v>
      </c>
      <c r="L307" s="77">
        <f t="shared" si="1710"/>
        <v>0</v>
      </c>
      <c r="M307" s="77">
        <f t="shared" si="1710"/>
        <v>0</v>
      </c>
      <c r="N307" s="14">
        <v>0</v>
      </c>
      <c r="O307" s="14">
        <v>0</v>
      </c>
      <c r="P307" s="77"/>
      <c r="Q307" s="77"/>
      <c r="R307" s="14"/>
      <c r="S307" s="36"/>
      <c r="T307" s="36"/>
      <c r="U307" s="36"/>
      <c r="V307" s="15"/>
      <c r="W307" s="40"/>
      <c r="X307" s="40"/>
      <c r="Y307" s="40"/>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row>
    <row r="308" spans="1:89" s="16" customFormat="1" ht="30" hidden="1" x14ac:dyDescent="0.25">
      <c r="A308" s="116" t="s">
        <v>40</v>
      </c>
      <c r="B308" s="18"/>
      <c r="C308" s="18"/>
      <c r="D308" s="18"/>
      <c r="E308" s="37">
        <v>852</v>
      </c>
      <c r="F308" s="2" t="s">
        <v>75</v>
      </c>
      <c r="G308" s="3" t="s">
        <v>43</v>
      </c>
      <c r="H308" s="3" t="s">
        <v>492</v>
      </c>
      <c r="I308" s="2" t="s">
        <v>80</v>
      </c>
      <c r="J308" s="77">
        <f t="shared" si="1710"/>
        <v>0</v>
      </c>
      <c r="K308" s="77">
        <f t="shared" si="1710"/>
        <v>0</v>
      </c>
      <c r="L308" s="77">
        <f t="shared" si="1710"/>
        <v>0</v>
      </c>
      <c r="M308" s="77">
        <f t="shared" si="1710"/>
        <v>0</v>
      </c>
      <c r="N308" s="14">
        <v>0</v>
      </c>
      <c r="O308" s="14">
        <v>0</v>
      </c>
      <c r="P308" s="77"/>
      <c r="Q308" s="77"/>
      <c r="R308" s="14"/>
      <c r="S308" s="36"/>
      <c r="T308" s="36"/>
      <c r="U308" s="36"/>
      <c r="V308" s="15"/>
      <c r="W308" s="40"/>
      <c r="X308" s="40"/>
      <c r="Y308" s="40"/>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row>
    <row r="309" spans="1:89" s="16" customFormat="1" hidden="1" x14ac:dyDescent="0.25">
      <c r="A309" s="116" t="s">
        <v>81</v>
      </c>
      <c r="B309" s="18"/>
      <c r="C309" s="18"/>
      <c r="D309" s="18"/>
      <c r="E309" s="37">
        <v>852</v>
      </c>
      <c r="F309" s="2" t="s">
        <v>75</v>
      </c>
      <c r="G309" s="3" t="s">
        <v>43</v>
      </c>
      <c r="H309" s="3" t="s">
        <v>492</v>
      </c>
      <c r="I309" s="2" t="s">
        <v>82</v>
      </c>
      <c r="J309" s="77"/>
      <c r="K309" s="77"/>
      <c r="L309" s="77"/>
      <c r="M309" s="77"/>
      <c r="N309" s="14">
        <v>0</v>
      </c>
      <c r="O309" s="14">
        <v>0</v>
      </c>
      <c r="P309" s="77"/>
      <c r="Q309" s="77"/>
      <c r="R309" s="14"/>
      <c r="S309" s="36"/>
      <c r="T309" s="36"/>
      <c r="U309" s="36"/>
      <c r="V309" s="15"/>
      <c r="W309" s="40"/>
      <c r="X309" s="40"/>
      <c r="Y309" s="40"/>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row>
    <row r="310" spans="1:89" s="16" customFormat="1" ht="45" hidden="1" x14ac:dyDescent="0.25">
      <c r="A310" s="116" t="s">
        <v>283</v>
      </c>
      <c r="B310" s="18"/>
      <c r="C310" s="18"/>
      <c r="D310" s="18"/>
      <c r="E310" s="37">
        <v>852</v>
      </c>
      <c r="F310" s="2" t="s">
        <v>75</v>
      </c>
      <c r="G310" s="3" t="s">
        <v>43</v>
      </c>
      <c r="H310" s="3" t="s">
        <v>493</v>
      </c>
      <c r="I310" s="2"/>
      <c r="J310" s="77">
        <f t="shared" ref="J310:M311" si="1711">J311</f>
        <v>0</v>
      </c>
      <c r="K310" s="77">
        <f t="shared" si="1711"/>
        <v>0</v>
      </c>
      <c r="L310" s="77">
        <f t="shared" si="1711"/>
        <v>0</v>
      </c>
      <c r="M310" s="77">
        <f t="shared" si="1711"/>
        <v>0</v>
      </c>
      <c r="N310" s="14">
        <v>0</v>
      </c>
      <c r="O310" s="14">
        <v>0</v>
      </c>
      <c r="P310" s="77"/>
      <c r="Q310" s="77"/>
      <c r="R310" s="14"/>
      <c r="S310" s="36"/>
      <c r="T310" s="36"/>
      <c r="U310" s="36"/>
      <c r="V310" s="15"/>
      <c r="W310" s="40"/>
      <c r="X310" s="40"/>
      <c r="Y310" s="40"/>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row>
    <row r="311" spans="1:89" s="16" customFormat="1" ht="30" hidden="1" x14ac:dyDescent="0.25">
      <c r="A311" s="116" t="s">
        <v>40</v>
      </c>
      <c r="B311" s="18"/>
      <c r="C311" s="18"/>
      <c r="D311" s="18"/>
      <c r="E311" s="37">
        <v>852</v>
      </c>
      <c r="F311" s="2" t="s">
        <v>75</v>
      </c>
      <c r="G311" s="3" t="s">
        <v>43</v>
      </c>
      <c r="H311" s="3" t="s">
        <v>493</v>
      </c>
      <c r="I311" s="2" t="s">
        <v>80</v>
      </c>
      <c r="J311" s="77">
        <f t="shared" si="1711"/>
        <v>0</v>
      </c>
      <c r="K311" s="77">
        <f t="shared" si="1711"/>
        <v>0</v>
      </c>
      <c r="L311" s="77">
        <f t="shared" si="1711"/>
        <v>0</v>
      </c>
      <c r="M311" s="77">
        <f t="shared" si="1711"/>
        <v>0</v>
      </c>
      <c r="N311" s="14">
        <v>0</v>
      </c>
      <c r="O311" s="14">
        <v>0</v>
      </c>
      <c r="P311" s="77"/>
      <c r="Q311" s="77"/>
      <c r="R311" s="14"/>
      <c r="S311" s="36"/>
      <c r="T311" s="36"/>
      <c r="U311" s="36"/>
      <c r="V311" s="15"/>
      <c r="W311" s="40"/>
      <c r="X311" s="40"/>
      <c r="Y311" s="40"/>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row>
    <row r="312" spans="1:89" s="16" customFormat="1" hidden="1" x14ac:dyDescent="0.25">
      <c r="A312" s="116" t="s">
        <v>81</v>
      </c>
      <c r="B312" s="18"/>
      <c r="C312" s="18"/>
      <c r="D312" s="18"/>
      <c r="E312" s="37">
        <v>852</v>
      </c>
      <c r="F312" s="2" t="s">
        <v>75</v>
      </c>
      <c r="G312" s="3" t="s">
        <v>43</v>
      </c>
      <c r="H312" s="3" t="s">
        <v>493</v>
      </c>
      <c r="I312" s="2" t="s">
        <v>82</v>
      </c>
      <c r="J312" s="77"/>
      <c r="K312" s="77"/>
      <c r="L312" s="77"/>
      <c r="M312" s="77"/>
      <c r="N312" s="14">
        <v>0</v>
      </c>
      <c r="O312" s="14">
        <v>0</v>
      </c>
      <c r="P312" s="77"/>
      <c r="Q312" s="77"/>
      <c r="R312" s="14"/>
      <c r="S312" s="36"/>
      <c r="T312" s="36"/>
      <c r="U312" s="36"/>
      <c r="V312" s="15"/>
      <c r="W312" s="40"/>
      <c r="X312" s="40"/>
      <c r="Y312" s="40"/>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row>
    <row r="313" spans="1:89" ht="60" hidden="1" x14ac:dyDescent="0.25">
      <c r="A313" s="114" t="s">
        <v>438</v>
      </c>
      <c r="B313" s="116"/>
      <c r="C313" s="116"/>
      <c r="D313" s="116"/>
      <c r="E313" s="37" t="s">
        <v>296</v>
      </c>
      <c r="F313" s="2" t="s">
        <v>75</v>
      </c>
      <c r="G313" s="2" t="s">
        <v>43</v>
      </c>
      <c r="H313" s="3" t="s">
        <v>439</v>
      </c>
      <c r="I313" s="2"/>
      <c r="J313" s="14">
        <f t="shared" ref="J313:M314" si="1712">J314</f>
        <v>0</v>
      </c>
      <c r="K313" s="14">
        <f t="shared" si="1712"/>
        <v>0</v>
      </c>
      <c r="L313" s="14">
        <f t="shared" si="1712"/>
        <v>0</v>
      </c>
      <c r="M313" s="14">
        <f t="shared" si="1712"/>
        <v>0</v>
      </c>
      <c r="N313" s="14">
        <v>0</v>
      </c>
      <c r="O313" s="14">
        <v>0</v>
      </c>
      <c r="P313" s="14"/>
      <c r="Q313" s="14"/>
      <c r="R313" s="14" t="e">
        <f>#REF!-V313</f>
        <v>#REF!</v>
      </c>
      <c r="S313" s="36" t="e">
        <f>#REF!-W313</f>
        <v>#REF!</v>
      </c>
      <c r="T313" s="36" t="e">
        <f>#REF!-X313</f>
        <v>#REF!</v>
      </c>
      <c r="U313" s="36" t="e">
        <f>#REF!-Y313</f>
        <v>#REF!</v>
      </c>
      <c r="V313" s="14">
        <f t="shared" ref="V313:BW314" si="1713">V314</f>
        <v>1058908.79</v>
      </c>
      <c r="W313" s="43">
        <f t="shared" si="1713"/>
        <v>1058908.79</v>
      </c>
      <c r="X313" s="43">
        <f t="shared" si="1713"/>
        <v>0</v>
      </c>
      <c r="Y313" s="43">
        <f t="shared" si="1713"/>
        <v>0</v>
      </c>
      <c r="Z313" s="14">
        <f t="shared" ref="Z313:Z314" si="1714">AA313+AB313+AC313</f>
        <v>0</v>
      </c>
      <c r="AA313" s="43">
        <f t="shared" si="1713"/>
        <v>0</v>
      </c>
      <c r="AB313" s="43">
        <f t="shared" si="1713"/>
        <v>0</v>
      </c>
      <c r="AC313" s="43">
        <f t="shared" si="1713"/>
        <v>0</v>
      </c>
      <c r="AD313" s="14">
        <f t="shared" ref="AD313:AG315" si="1715">V313+Z313</f>
        <v>1058908.79</v>
      </c>
      <c r="AE313" s="77">
        <f t="shared" si="1715"/>
        <v>1058908.79</v>
      </c>
      <c r="AF313" s="77">
        <f t="shared" si="1715"/>
        <v>0</v>
      </c>
      <c r="AG313" s="77">
        <f t="shared" si="1715"/>
        <v>0</v>
      </c>
      <c r="AH313" s="14">
        <f t="shared" ref="AH313:AH314" si="1716">AI313+AJ313+AK313</f>
        <v>0</v>
      </c>
      <c r="AI313" s="43">
        <f t="shared" si="1713"/>
        <v>0</v>
      </c>
      <c r="AJ313" s="43">
        <f t="shared" si="1713"/>
        <v>0</v>
      </c>
      <c r="AK313" s="43">
        <f t="shared" si="1713"/>
        <v>0</v>
      </c>
      <c r="AL313" s="14">
        <f t="shared" ref="AL313:AL315" si="1717">AD313+AH313</f>
        <v>1058908.79</v>
      </c>
      <c r="AM313" s="77">
        <f t="shared" ref="AM313:AM315" si="1718">AE313+AI313</f>
        <v>1058908.79</v>
      </c>
      <c r="AN313" s="77">
        <f t="shared" ref="AN313:AN315" si="1719">AF313+AJ313</f>
        <v>0</v>
      </c>
      <c r="AO313" s="77">
        <f t="shared" ref="AO313:AO315" si="1720">AG313+AK313</f>
        <v>0</v>
      </c>
      <c r="AP313" s="14">
        <f t="shared" ref="AP313:AP314" si="1721">AQ313+AR313+AS313</f>
        <v>0</v>
      </c>
      <c r="AQ313" s="43">
        <f t="shared" si="1713"/>
        <v>0</v>
      </c>
      <c r="AR313" s="43">
        <f t="shared" si="1713"/>
        <v>0</v>
      </c>
      <c r="AS313" s="43">
        <f t="shared" si="1713"/>
        <v>0</v>
      </c>
      <c r="AT313" s="14">
        <f t="shared" ref="AT313:AT315" si="1722">AL313+AP313</f>
        <v>1058908.79</v>
      </c>
      <c r="AU313" s="77">
        <f t="shared" ref="AU313:AU315" si="1723">AM313+AQ313</f>
        <v>1058908.79</v>
      </c>
      <c r="AV313" s="77">
        <f t="shared" ref="AV313:AV315" si="1724">AN313+AR313</f>
        <v>0</v>
      </c>
      <c r="AW313" s="77">
        <f t="shared" ref="AW313:AW315" si="1725">AO313+AS313</f>
        <v>0</v>
      </c>
      <c r="AX313" s="14">
        <f t="shared" si="1713"/>
        <v>1043862.88</v>
      </c>
      <c r="AY313" s="43">
        <f t="shared" si="1713"/>
        <v>1043862.88</v>
      </c>
      <c r="AZ313" s="43">
        <f t="shared" si="1713"/>
        <v>0</v>
      </c>
      <c r="BA313" s="43">
        <f t="shared" si="1713"/>
        <v>0</v>
      </c>
      <c r="BB313" s="43">
        <f t="shared" ref="BB313:BB314" si="1726">BC313+BD313+BE313</f>
        <v>0</v>
      </c>
      <c r="BC313" s="43">
        <f t="shared" si="1713"/>
        <v>0</v>
      </c>
      <c r="BD313" s="43">
        <f t="shared" si="1713"/>
        <v>0</v>
      </c>
      <c r="BE313" s="43">
        <f t="shared" si="1713"/>
        <v>0</v>
      </c>
      <c r="BF313" s="14">
        <f t="shared" ref="BF313:BF315" si="1727">AX313+BB313</f>
        <v>1043862.88</v>
      </c>
      <c r="BG313" s="77">
        <f t="shared" ref="BG313:BG315" si="1728">AY313+BC313</f>
        <v>1043862.88</v>
      </c>
      <c r="BH313" s="77">
        <f t="shared" ref="BH313:BH315" si="1729">AZ313+BD313</f>
        <v>0</v>
      </c>
      <c r="BI313" s="77">
        <f t="shared" ref="BI313:BI315" si="1730">BA313+BE313</f>
        <v>0</v>
      </c>
      <c r="BJ313" s="43">
        <f t="shared" ref="BJ313:BJ314" si="1731">BK313+BL313+BM313</f>
        <v>0</v>
      </c>
      <c r="BK313" s="43">
        <f t="shared" si="1713"/>
        <v>0</v>
      </c>
      <c r="BL313" s="43">
        <f t="shared" si="1713"/>
        <v>0</v>
      </c>
      <c r="BM313" s="43">
        <f t="shared" si="1713"/>
        <v>0</v>
      </c>
      <c r="BN313" s="14">
        <f t="shared" ref="BN313:BN315" si="1732">BF313+BJ313</f>
        <v>1043862.88</v>
      </c>
      <c r="BO313" s="77">
        <f t="shared" ref="BO313:BO315" si="1733">BG313+BK313</f>
        <v>1043862.88</v>
      </c>
      <c r="BP313" s="77">
        <f t="shared" ref="BP313:BP315" si="1734">BH313+BL313</f>
        <v>0</v>
      </c>
      <c r="BQ313" s="77">
        <f t="shared" ref="BQ313:BQ315" si="1735">BI313+BM313</f>
        <v>0</v>
      </c>
      <c r="BR313" s="14">
        <f t="shared" si="1713"/>
        <v>1043862.88</v>
      </c>
      <c r="BS313" s="43">
        <f t="shared" si="1713"/>
        <v>1043862.88</v>
      </c>
      <c r="BT313" s="43">
        <f t="shared" si="1713"/>
        <v>0</v>
      </c>
      <c r="BU313" s="43">
        <f t="shared" si="1713"/>
        <v>0</v>
      </c>
      <c r="BV313" s="43">
        <f t="shared" ref="BV313:BV314" si="1736">BW313+BX313+BY313</f>
        <v>0</v>
      </c>
      <c r="BW313" s="43">
        <f t="shared" si="1713"/>
        <v>0</v>
      </c>
      <c r="BX313" s="43">
        <f t="shared" ref="BW313:BY314" si="1737">BX314</f>
        <v>0</v>
      </c>
      <c r="BY313" s="43">
        <f t="shared" si="1737"/>
        <v>0</v>
      </c>
      <c r="BZ313" s="14">
        <f t="shared" ref="BZ313:BZ315" si="1738">BR313+BV313</f>
        <v>1043862.88</v>
      </c>
      <c r="CA313" s="77">
        <f t="shared" ref="CA313:CA315" si="1739">BS313+BW313</f>
        <v>1043862.88</v>
      </c>
      <c r="CB313" s="77">
        <f t="shared" ref="CB313:CB315" si="1740">BT313+BX313</f>
        <v>0</v>
      </c>
      <c r="CC313" s="77">
        <f t="shared" ref="CC313:CC315" si="1741">BU313+BY313</f>
        <v>0</v>
      </c>
      <c r="CD313" s="43">
        <f t="shared" ref="CD313:CD314" si="1742">CE313+CF313+CG313</f>
        <v>0</v>
      </c>
      <c r="CE313" s="43">
        <f t="shared" ref="CE313:CG314" si="1743">CE314</f>
        <v>0</v>
      </c>
      <c r="CF313" s="43">
        <f t="shared" si="1743"/>
        <v>0</v>
      </c>
      <c r="CG313" s="43">
        <f t="shared" si="1743"/>
        <v>0</v>
      </c>
      <c r="CH313" s="14">
        <f t="shared" ref="CH313:CH315" si="1744">BZ313+CD313</f>
        <v>1043862.88</v>
      </c>
      <c r="CI313" s="77">
        <f t="shared" ref="CI313:CI315" si="1745">CA313+CE313</f>
        <v>1043862.88</v>
      </c>
      <c r="CJ313" s="77">
        <f t="shared" ref="CJ313:CJ315" si="1746">CB313+CF313</f>
        <v>0</v>
      </c>
      <c r="CK313" s="77">
        <f t="shared" ref="CK313:CK315" si="1747">CC313+CG313</f>
        <v>0</v>
      </c>
    </row>
    <row r="314" spans="1:89" ht="30" hidden="1" x14ac:dyDescent="0.25">
      <c r="A314" s="116" t="s">
        <v>40</v>
      </c>
      <c r="B314" s="116"/>
      <c r="C314" s="116"/>
      <c r="D314" s="116"/>
      <c r="E314" s="37" t="s">
        <v>296</v>
      </c>
      <c r="F314" s="2" t="s">
        <v>75</v>
      </c>
      <c r="G314" s="2" t="s">
        <v>43</v>
      </c>
      <c r="H314" s="3" t="s">
        <v>439</v>
      </c>
      <c r="I314" s="2" t="s">
        <v>80</v>
      </c>
      <c r="J314" s="14">
        <f t="shared" si="1712"/>
        <v>0</v>
      </c>
      <c r="K314" s="14">
        <f t="shared" si="1712"/>
        <v>0</v>
      </c>
      <c r="L314" s="14">
        <f t="shared" si="1712"/>
        <v>0</v>
      </c>
      <c r="M314" s="14">
        <f t="shared" si="1712"/>
        <v>0</v>
      </c>
      <c r="N314" s="14">
        <v>0</v>
      </c>
      <c r="O314" s="14">
        <v>0</v>
      </c>
      <c r="P314" s="14"/>
      <c r="Q314" s="14"/>
      <c r="R314" s="14" t="e">
        <f>#REF!-V314</f>
        <v>#REF!</v>
      </c>
      <c r="S314" s="36" t="e">
        <f>#REF!-W314</f>
        <v>#REF!</v>
      </c>
      <c r="T314" s="36" t="e">
        <f>#REF!-X314</f>
        <v>#REF!</v>
      </c>
      <c r="U314" s="36" t="e">
        <f>#REF!-Y314</f>
        <v>#REF!</v>
      </c>
      <c r="V314" s="14">
        <f t="shared" si="1713"/>
        <v>1058908.79</v>
      </c>
      <c r="W314" s="43">
        <f t="shared" si="1713"/>
        <v>1058908.79</v>
      </c>
      <c r="X314" s="43">
        <f t="shared" si="1713"/>
        <v>0</v>
      </c>
      <c r="Y314" s="43">
        <f t="shared" si="1713"/>
        <v>0</v>
      </c>
      <c r="Z314" s="14">
        <f t="shared" si="1714"/>
        <v>0</v>
      </c>
      <c r="AA314" s="43">
        <f t="shared" si="1713"/>
        <v>0</v>
      </c>
      <c r="AB314" s="43">
        <f t="shared" si="1713"/>
        <v>0</v>
      </c>
      <c r="AC314" s="43">
        <f t="shared" si="1713"/>
        <v>0</v>
      </c>
      <c r="AD314" s="14">
        <f t="shared" si="1715"/>
        <v>1058908.79</v>
      </c>
      <c r="AE314" s="77">
        <f t="shared" si="1715"/>
        <v>1058908.79</v>
      </c>
      <c r="AF314" s="77">
        <f t="shared" si="1715"/>
        <v>0</v>
      </c>
      <c r="AG314" s="77">
        <f t="shared" si="1715"/>
        <v>0</v>
      </c>
      <c r="AH314" s="14">
        <f t="shared" si="1716"/>
        <v>0</v>
      </c>
      <c r="AI314" s="43">
        <f t="shared" si="1713"/>
        <v>0</v>
      </c>
      <c r="AJ314" s="43">
        <f t="shared" si="1713"/>
        <v>0</v>
      </c>
      <c r="AK314" s="43">
        <f t="shared" si="1713"/>
        <v>0</v>
      </c>
      <c r="AL314" s="14">
        <f t="shared" si="1717"/>
        <v>1058908.79</v>
      </c>
      <c r="AM314" s="77">
        <f t="shared" si="1718"/>
        <v>1058908.79</v>
      </c>
      <c r="AN314" s="77">
        <f t="shared" si="1719"/>
        <v>0</v>
      </c>
      <c r="AO314" s="77">
        <f t="shared" si="1720"/>
        <v>0</v>
      </c>
      <c r="AP314" s="14">
        <f t="shared" si="1721"/>
        <v>0</v>
      </c>
      <c r="AQ314" s="43">
        <f t="shared" si="1713"/>
        <v>0</v>
      </c>
      <c r="AR314" s="43">
        <f t="shared" si="1713"/>
        <v>0</v>
      </c>
      <c r="AS314" s="43">
        <f t="shared" si="1713"/>
        <v>0</v>
      </c>
      <c r="AT314" s="14">
        <f t="shared" si="1722"/>
        <v>1058908.79</v>
      </c>
      <c r="AU314" s="77">
        <f t="shared" si="1723"/>
        <v>1058908.79</v>
      </c>
      <c r="AV314" s="77">
        <f t="shared" si="1724"/>
        <v>0</v>
      </c>
      <c r="AW314" s="77">
        <f t="shared" si="1725"/>
        <v>0</v>
      </c>
      <c r="AX314" s="14">
        <f t="shared" si="1713"/>
        <v>1043862.88</v>
      </c>
      <c r="AY314" s="43">
        <f t="shared" si="1713"/>
        <v>1043862.88</v>
      </c>
      <c r="AZ314" s="43">
        <f t="shared" si="1713"/>
        <v>0</v>
      </c>
      <c r="BA314" s="43">
        <f t="shared" si="1713"/>
        <v>0</v>
      </c>
      <c r="BB314" s="43">
        <f t="shared" si="1726"/>
        <v>0</v>
      </c>
      <c r="BC314" s="43">
        <f t="shared" si="1713"/>
        <v>0</v>
      </c>
      <c r="BD314" s="43">
        <f t="shared" si="1713"/>
        <v>0</v>
      </c>
      <c r="BE314" s="43">
        <f t="shared" si="1713"/>
        <v>0</v>
      </c>
      <c r="BF314" s="14">
        <f t="shared" si="1727"/>
        <v>1043862.88</v>
      </c>
      <c r="BG314" s="77">
        <f t="shared" si="1728"/>
        <v>1043862.88</v>
      </c>
      <c r="BH314" s="77">
        <f t="shared" si="1729"/>
        <v>0</v>
      </c>
      <c r="BI314" s="77">
        <f t="shared" si="1730"/>
        <v>0</v>
      </c>
      <c r="BJ314" s="43">
        <f t="shared" si="1731"/>
        <v>0</v>
      </c>
      <c r="BK314" s="43">
        <f t="shared" si="1713"/>
        <v>0</v>
      </c>
      <c r="BL314" s="43">
        <f t="shared" si="1713"/>
        <v>0</v>
      </c>
      <c r="BM314" s="43">
        <f t="shared" si="1713"/>
        <v>0</v>
      </c>
      <c r="BN314" s="14">
        <f t="shared" si="1732"/>
        <v>1043862.88</v>
      </c>
      <c r="BO314" s="77">
        <f t="shared" si="1733"/>
        <v>1043862.88</v>
      </c>
      <c r="BP314" s="77">
        <f t="shared" si="1734"/>
        <v>0</v>
      </c>
      <c r="BQ314" s="77">
        <f t="shared" si="1735"/>
        <v>0</v>
      </c>
      <c r="BR314" s="14">
        <f t="shared" si="1713"/>
        <v>1043862.88</v>
      </c>
      <c r="BS314" s="43">
        <f t="shared" si="1713"/>
        <v>1043862.88</v>
      </c>
      <c r="BT314" s="43">
        <f t="shared" si="1713"/>
        <v>0</v>
      </c>
      <c r="BU314" s="43">
        <f t="shared" si="1713"/>
        <v>0</v>
      </c>
      <c r="BV314" s="43">
        <f t="shared" si="1736"/>
        <v>0</v>
      </c>
      <c r="BW314" s="43">
        <f t="shared" si="1737"/>
        <v>0</v>
      </c>
      <c r="BX314" s="43">
        <f t="shared" si="1737"/>
        <v>0</v>
      </c>
      <c r="BY314" s="43">
        <f t="shared" si="1737"/>
        <v>0</v>
      </c>
      <c r="BZ314" s="14">
        <f t="shared" si="1738"/>
        <v>1043862.88</v>
      </c>
      <c r="CA314" s="77">
        <f t="shared" si="1739"/>
        <v>1043862.88</v>
      </c>
      <c r="CB314" s="77">
        <f t="shared" si="1740"/>
        <v>0</v>
      </c>
      <c r="CC314" s="77">
        <f t="shared" si="1741"/>
        <v>0</v>
      </c>
      <c r="CD314" s="43">
        <f t="shared" si="1742"/>
        <v>0</v>
      </c>
      <c r="CE314" s="43">
        <f t="shared" si="1743"/>
        <v>0</v>
      </c>
      <c r="CF314" s="43">
        <f t="shared" si="1743"/>
        <v>0</v>
      </c>
      <c r="CG314" s="43">
        <f t="shared" si="1743"/>
        <v>0</v>
      </c>
      <c r="CH314" s="14">
        <f t="shared" si="1744"/>
        <v>1043862.88</v>
      </c>
      <c r="CI314" s="77">
        <f t="shared" si="1745"/>
        <v>1043862.88</v>
      </c>
      <c r="CJ314" s="77">
        <f t="shared" si="1746"/>
        <v>0</v>
      </c>
      <c r="CK314" s="77">
        <f t="shared" si="1747"/>
        <v>0</v>
      </c>
    </row>
    <row r="315" spans="1:89" hidden="1" x14ac:dyDescent="0.25">
      <c r="A315" s="116" t="s">
        <v>81</v>
      </c>
      <c r="B315" s="116"/>
      <c r="C315" s="116"/>
      <c r="D315" s="116"/>
      <c r="E315" s="37" t="s">
        <v>296</v>
      </c>
      <c r="F315" s="2" t="s">
        <v>75</v>
      </c>
      <c r="G315" s="2" t="s">
        <v>43</v>
      </c>
      <c r="H315" s="3" t="s">
        <v>439</v>
      </c>
      <c r="I315" s="2" t="s">
        <v>82</v>
      </c>
      <c r="J315" s="43"/>
      <c r="K315" s="43"/>
      <c r="L315" s="43"/>
      <c r="M315" s="43"/>
      <c r="N315" s="14">
        <v>0</v>
      </c>
      <c r="O315" s="14">
        <v>0</v>
      </c>
      <c r="P315" s="77"/>
      <c r="Q315" s="77"/>
      <c r="R315" s="14" t="e">
        <f>#REF!-V315</f>
        <v>#REF!</v>
      </c>
      <c r="S315" s="36" t="e">
        <f>#REF!-W315</f>
        <v>#REF!</v>
      </c>
      <c r="T315" s="36" t="e">
        <f>#REF!-X315</f>
        <v>#REF!</v>
      </c>
      <c r="U315" s="36" t="e">
        <f>#REF!-Y315</f>
        <v>#REF!</v>
      </c>
      <c r="V315" s="14">
        <v>1058908.79</v>
      </c>
      <c r="W315" s="43">
        <f>V315</f>
        <v>1058908.79</v>
      </c>
      <c r="X315" s="43"/>
      <c r="Y315" s="43"/>
      <c r="Z315" s="14"/>
      <c r="AA315" s="43">
        <f>Z315</f>
        <v>0</v>
      </c>
      <c r="AB315" s="43"/>
      <c r="AC315" s="43"/>
      <c r="AD315" s="14">
        <f t="shared" si="1715"/>
        <v>1058908.79</v>
      </c>
      <c r="AE315" s="77">
        <f t="shared" si="1715"/>
        <v>1058908.79</v>
      </c>
      <c r="AF315" s="77">
        <f t="shared" si="1715"/>
        <v>0</v>
      </c>
      <c r="AG315" s="77">
        <f t="shared" si="1715"/>
        <v>0</v>
      </c>
      <c r="AH315" s="14"/>
      <c r="AI315" s="43">
        <f>AH315</f>
        <v>0</v>
      </c>
      <c r="AJ315" s="43"/>
      <c r="AK315" s="43"/>
      <c r="AL315" s="14">
        <f t="shared" si="1717"/>
        <v>1058908.79</v>
      </c>
      <c r="AM315" s="77">
        <f t="shared" si="1718"/>
        <v>1058908.79</v>
      </c>
      <c r="AN315" s="77">
        <f t="shared" si="1719"/>
        <v>0</v>
      </c>
      <c r="AO315" s="77">
        <f t="shared" si="1720"/>
        <v>0</v>
      </c>
      <c r="AP315" s="14"/>
      <c r="AQ315" s="43">
        <f>AP315</f>
        <v>0</v>
      </c>
      <c r="AR315" s="43"/>
      <c r="AS315" s="43"/>
      <c r="AT315" s="14">
        <f t="shared" si="1722"/>
        <v>1058908.79</v>
      </c>
      <c r="AU315" s="77">
        <f t="shared" si="1723"/>
        <v>1058908.79</v>
      </c>
      <c r="AV315" s="77">
        <f t="shared" si="1724"/>
        <v>0</v>
      </c>
      <c r="AW315" s="77">
        <f t="shared" si="1725"/>
        <v>0</v>
      </c>
      <c r="AX315" s="14">
        <v>1043862.88</v>
      </c>
      <c r="AY315" s="43">
        <f>AX315</f>
        <v>1043862.88</v>
      </c>
      <c r="AZ315" s="43"/>
      <c r="BA315" s="43"/>
      <c r="BB315" s="43"/>
      <c r="BC315" s="43">
        <f>BB315</f>
        <v>0</v>
      </c>
      <c r="BD315" s="43"/>
      <c r="BE315" s="43"/>
      <c r="BF315" s="14">
        <f t="shared" si="1727"/>
        <v>1043862.88</v>
      </c>
      <c r="BG315" s="77">
        <f t="shared" si="1728"/>
        <v>1043862.88</v>
      </c>
      <c r="BH315" s="77">
        <f t="shared" si="1729"/>
        <v>0</v>
      </c>
      <c r="BI315" s="77">
        <f t="shared" si="1730"/>
        <v>0</v>
      </c>
      <c r="BJ315" s="43"/>
      <c r="BK315" s="43">
        <f>BJ315</f>
        <v>0</v>
      </c>
      <c r="BL315" s="43"/>
      <c r="BM315" s="43"/>
      <c r="BN315" s="14">
        <f t="shared" si="1732"/>
        <v>1043862.88</v>
      </c>
      <c r="BO315" s="77">
        <f t="shared" si="1733"/>
        <v>1043862.88</v>
      </c>
      <c r="BP315" s="77">
        <f t="shared" si="1734"/>
        <v>0</v>
      </c>
      <c r="BQ315" s="77">
        <f t="shared" si="1735"/>
        <v>0</v>
      </c>
      <c r="BR315" s="14">
        <v>1043862.88</v>
      </c>
      <c r="BS315" s="43">
        <f>BR315</f>
        <v>1043862.88</v>
      </c>
      <c r="BT315" s="43"/>
      <c r="BU315" s="43"/>
      <c r="BV315" s="43"/>
      <c r="BW315" s="43">
        <f>BV315</f>
        <v>0</v>
      </c>
      <c r="BX315" s="43"/>
      <c r="BY315" s="43"/>
      <c r="BZ315" s="14">
        <f t="shared" si="1738"/>
        <v>1043862.88</v>
      </c>
      <c r="CA315" s="77">
        <f t="shared" si="1739"/>
        <v>1043862.88</v>
      </c>
      <c r="CB315" s="77">
        <f t="shared" si="1740"/>
        <v>0</v>
      </c>
      <c r="CC315" s="77">
        <f t="shared" si="1741"/>
        <v>0</v>
      </c>
      <c r="CD315" s="43"/>
      <c r="CE315" s="43">
        <f>CD315</f>
        <v>0</v>
      </c>
      <c r="CF315" s="43"/>
      <c r="CG315" s="43"/>
      <c r="CH315" s="14">
        <f t="shared" si="1744"/>
        <v>1043862.88</v>
      </c>
      <c r="CI315" s="77">
        <f t="shared" si="1745"/>
        <v>1043862.88</v>
      </c>
      <c r="CJ315" s="77">
        <f t="shared" si="1746"/>
        <v>0</v>
      </c>
      <c r="CK315" s="77">
        <f t="shared" si="1747"/>
        <v>0</v>
      </c>
    </row>
    <row r="316" spans="1:89" ht="90" hidden="1" x14ac:dyDescent="0.25">
      <c r="A316" s="116" t="s">
        <v>277</v>
      </c>
      <c r="B316" s="116"/>
      <c r="C316" s="116"/>
      <c r="D316" s="116"/>
      <c r="E316" s="37">
        <v>852</v>
      </c>
      <c r="F316" s="2" t="s">
        <v>75</v>
      </c>
      <c r="G316" s="2" t="s">
        <v>43</v>
      </c>
      <c r="H316" s="3" t="s">
        <v>355</v>
      </c>
      <c r="I316" s="2"/>
      <c r="J316" s="14">
        <f t="shared" ref="J316:M317" si="1748">J317</f>
        <v>0</v>
      </c>
      <c r="K316" s="14">
        <f t="shared" si="1748"/>
        <v>0</v>
      </c>
      <c r="L316" s="14">
        <f t="shared" si="1748"/>
        <v>0</v>
      </c>
      <c r="M316" s="14">
        <f t="shared" si="1748"/>
        <v>0</v>
      </c>
      <c r="N316" s="14">
        <v>0</v>
      </c>
      <c r="O316" s="14">
        <v>0</v>
      </c>
      <c r="P316" s="14"/>
      <c r="Q316" s="14"/>
      <c r="R316" s="14" t="e">
        <f>#REF!-V316</f>
        <v>#REF!</v>
      </c>
      <c r="S316" s="36" t="e">
        <f>#REF!-W316</f>
        <v>#REF!</v>
      </c>
      <c r="T316" s="36" t="e">
        <f>#REF!-X316</f>
        <v>#REF!</v>
      </c>
      <c r="U316" s="36" t="e">
        <f>#REF!-Y316</f>
        <v>#REF!</v>
      </c>
      <c r="V316" s="14">
        <f t="shared" ref="V316:BV317" si="1749">V317</f>
        <v>86339574</v>
      </c>
      <c r="W316" s="43">
        <f t="shared" si="1749"/>
        <v>86339574</v>
      </c>
      <c r="X316" s="43">
        <f t="shared" si="1749"/>
        <v>0</v>
      </c>
      <c r="Y316" s="43">
        <f t="shared" si="1749"/>
        <v>0</v>
      </c>
      <c r="Z316" s="14">
        <f t="shared" si="1749"/>
        <v>0</v>
      </c>
      <c r="AA316" s="14">
        <f t="shared" si="1749"/>
        <v>0</v>
      </c>
      <c r="AB316" s="14">
        <f t="shared" si="1749"/>
        <v>0</v>
      </c>
      <c r="AC316" s="14">
        <f t="shared" si="1749"/>
        <v>0</v>
      </c>
      <c r="AD316" s="14">
        <f t="shared" si="1749"/>
        <v>86339574</v>
      </c>
      <c r="AE316" s="14">
        <f t="shared" si="1749"/>
        <v>86339574</v>
      </c>
      <c r="AF316" s="14">
        <f t="shared" si="1749"/>
        <v>0</v>
      </c>
      <c r="AG316" s="14">
        <f t="shared" si="1749"/>
        <v>0</v>
      </c>
      <c r="AH316" s="14">
        <f t="shared" si="1749"/>
        <v>0</v>
      </c>
      <c r="AI316" s="14">
        <f t="shared" si="1749"/>
        <v>0</v>
      </c>
      <c r="AJ316" s="14">
        <f t="shared" si="1749"/>
        <v>0</v>
      </c>
      <c r="AK316" s="14">
        <f t="shared" si="1749"/>
        <v>0</v>
      </c>
      <c r="AL316" s="14">
        <f t="shared" si="1749"/>
        <v>86339574</v>
      </c>
      <c r="AM316" s="14">
        <f t="shared" si="1749"/>
        <v>86339574</v>
      </c>
      <c r="AN316" s="14">
        <f t="shared" si="1749"/>
        <v>0</v>
      </c>
      <c r="AO316" s="14">
        <f t="shared" si="1749"/>
        <v>0</v>
      </c>
      <c r="AP316" s="14">
        <f t="shared" si="1749"/>
        <v>0</v>
      </c>
      <c r="AQ316" s="14">
        <f t="shared" si="1749"/>
        <v>0</v>
      </c>
      <c r="AR316" s="14">
        <f t="shared" si="1749"/>
        <v>0</v>
      </c>
      <c r="AS316" s="14">
        <f t="shared" si="1749"/>
        <v>0</v>
      </c>
      <c r="AT316" s="14">
        <f t="shared" si="1749"/>
        <v>86339574</v>
      </c>
      <c r="AU316" s="14">
        <f t="shared" si="1749"/>
        <v>86339574</v>
      </c>
      <c r="AV316" s="14">
        <f t="shared" si="1749"/>
        <v>0</v>
      </c>
      <c r="AW316" s="14">
        <f t="shared" si="1749"/>
        <v>0</v>
      </c>
      <c r="AX316" s="14">
        <f t="shared" si="1749"/>
        <v>86339574</v>
      </c>
      <c r="AY316" s="43">
        <f t="shared" si="1749"/>
        <v>86339574</v>
      </c>
      <c r="AZ316" s="43">
        <f t="shared" si="1749"/>
        <v>0</v>
      </c>
      <c r="BA316" s="43">
        <f t="shared" si="1749"/>
        <v>0</v>
      </c>
      <c r="BB316" s="14">
        <f t="shared" si="1749"/>
        <v>0</v>
      </c>
      <c r="BC316" s="14">
        <f t="shared" si="1749"/>
        <v>0</v>
      </c>
      <c r="BD316" s="14">
        <f t="shared" si="1749"/>
        <v>0</v>
      </c>
      <c r="BE316" s="14">
        <f t="shared" si="1749"/>
        <v>0</v>
      </c>
      <c r="BF316" s="14">
        <f t="shared" si="1749"/>
        <v>86339574</v>
      </c>
      <c r="BG316" s="14">
        <f t="shared" si="1749"/>
        <v>86339574</v>
      </c>
      <c r="BH316" s="14">
        <f t="shared" si="1749"/>
        <v>0</v>
      </c>
      <c r="BI316" s="14">
        <f t="shared" si="1749"/>
        <v>0</v>
      </c>
      <c r="BJ316" s="14">
        <f t="shared" si="1749"/>
        <v>0</v>
      </c>
      <c r="BK316" s="14">
        <f t="shared" si="1749"/>
        <v>0</v>
      </c>
      <c r="BL316" s="14">
        <f t="shared" si="1749"/>
        <v>0</v>
      </c>
      <c r="BM316" s="14">
        <f t="shared" si="1749"/>
        <v>0</v>
      </c>
      <c r="BN316" s="14">
        <f t="shared" si="1749"/>
        <v>86339574</v>
      </c>
      <c r="BO316" s="14">
        <f t="shared" si="1749"/>
        <v>86339574</v>
      </c>
      <c r="BP316" s="14">
        <f t="shared" si="1749"/>
        <v>0</v>
      </c>
      <c r="BQ316" s="14">
        <f t="shared" si="1749"/>
        <v>0</v>
      </c>
      <c r="BR316" s="14">
        <f t="shared" si="1749"/>
        <v>86339574</v>
      </c>
      <c r="BS316" s="43">
        <f t="shared" si="1749"/>
        <v>86339574</v>
      </c>
      <c r="BT316" s="43">
        <f t="shared" si="1749"/>
        <v>0</v>
      </c>
      <c r="BU316" s="43">
        <f t="shared" si="1749"/>
        <v>0</v>
      </c>
      <c r="BV316" s="14">
        <f t="shared" si="1749"/>
        <v>0</v>
      </c>
      <c r="BW316" s="14">
        <f t="shared" ref="BV316:CK317" si="1750">BW317</f>
        <v>0</v>
      </c>
      <c r="BX316" s="14">
        <f t="shared" si="1750"/>
        <v>0</v>
      </c>
      <c r="BY316" s="14">
        <f t="shared" si="1750"/>
        <v>0</v>
      </c>
      <c r="BZ316" s="14">
        <f t="shared" si="1750"/>
        <v>86339574</v>
      </c>
      <c r="CA316" s="14">
        <f t="shared" si="1750"/>
        <v>86339574</v>
      </c>
      <c r="CB316" s="14">
        <f t="shared" si="1750"/>
        <v>0</v>
      </c>
      <c r="CC316" s="14">
        <f t="shared" si="1750"/>
        <v>0</v>
      </c>
      <c r="CD316" s="14">
        <f t="shared" si="1750"/>
        <v>0</v>
      </c>
      <c r="CE316" s="14">
        <f t="shared" si="1750"/>
        <v>0</v>
      </c>
      <c r="CF316" s="14">
        <f t="shared" si="1750"/>
        <v>0</v>
      </c>
      <c r="CG316" s="14">
        <f t="shared" si="1750"/>
        <v>0</v>
      </c>
      <c r="CH316" s="14">
        <f t="shared" si="1750"/>
        <v>86339574</v>
      </c>
      <c r="CI316" s="14">
        <f t="shared" si="1750"/>
        <v>86339574</v>
      </c>
      <c r="CJ316" s="14">
        <f t="shared" si="1750"/>
        <v>0</v>
      </c>
      <c r="CK316" s="14">
        <f t="shared" si="1750"/>
        <v>0</v>
      </c>
    </row>
    <row r="317" spans="1:89" ht="30" hidden="1" x14ac:dyDescent="0.25">
      <c r="A317" s="116" t="s">
        <v>40</v>
      </c>
      <c r="B317" s="116"/>
      <c r="C317" s="116"/>
      <c r="D317" s="116"/>
      <c r="E317" s="37">
        <v>852</v>
      </c>
      <c r="F317" s="2" t="s">
        <v>75</v>
      </c>
      <c r="G317" s="2" t="s">
        <v>43</v>
      </c>
      <c r="H317" s="3" t="s">
        <v>355</v>
      </c>
      <c r="I317" s="2" t="s">
        <v>80</v>
      </c>
      <c r="J317" s="14">
        <f t="shared" si="1748"/>
        <v>0</v>
      </c>
      <c r="K317" s="14">
        <f t="shared" si="1748"/>
        <v>0</v>
      </c>
      <c r="L317" s="14">
        <f t="shared" si="1748"/>
        <v>0</v>
      </c>
      <c r="M317" s="14">
        <f t="shared" si="1748"/>
        <v>0</v>
      </c>
      <c r="N317" s="14">
        <v>0</v>
      </c>
      <c r="O317" s="14">
        <v>0</v>
      </c>
      <c r="P317" s="14"/>
      <c r="Q317" s="14"/>
      <c r="R317" s="14" t="e">
        <f>#REF!-V317</f>
        <v>#REF!</v>
      </c>
      <c r="S317" s="36" t="e">
        <f>#REF!-W317</f>
        <v>#REF!</v>
      </c>
      <c r="T317" s="36" t="e">
        <f>#REF!-X317</f>
        <v>#REF!</v>
      </c>
      <c r="U317" s="36" t="e">
        <f>#REF!-Y317</f>
        <v>#REF!</v>
      </c>
      <c r="V317" s="14">
        <f t="shared" si="1749"/>
        <v>86339574</v>
      </c>
      <c r="W317" s="43">
        <f t="shared" si="1749"/>
        <v>86339574</v>
      </c>
      <c r="X317" s="43">
        <f t="shared" si="1749"/>
        <v>0</v>
      </c>
      <c r="Y317" s="43">
        <f t="shared" si="1749"/>
        <v>0</v>
      </c>
      <c r="Z317" s="14">
        <f t="shared" si="1749"/>
        <v>0</v>
      </c>
      <c r="AA317" s="14">
        <f t="shared" si="1749"/>
        <v>0</v>
      </c>
      <c r="AB317" s="14">
        <f t="shared" si="1749"/>
        <v>0</v>
      </c>
      <c r="AC317" s="14">
        <f t="shared" si="1749"/>
        <v>0</v>
      </c>
      <c r="AD317" s="14">
        <f t="shared" si="1749"/>
        <v>86339574</v>
      </c>
      <c r="AE317" s="14">
        <f t="shared" si="1749"/>
        <v>86339574</v>
      </c>
      <c r="AF317" s="14">
        <f t="shared" si="1749"/>
        <v>0</v>
      </c>
      <c r="AG317" s="14">
        <f t="shared" si="1749"/>
        <v>0</v>
      </c>
      <c r="AH317" s="14">
        <f t="shared" si="1749"/>
        <v>0</v>
      </c>
      <c r="AI317" s="14">
        <f t="shared" si="1749"/>
        <v>0</v>
      </c>
      <c r="AJ317" s="14">
        <f t="shared" si="1749"/>
        <v>0</v>
      </c>
      <c r="AK317" s="14">
        <f t="shared" si="1749"/>
        <v>0</v>
      </c>
      <c r="AL317" s="14">
        <f t="shared" si="1749"/>
        <v>86339574</v>
      </c>
      <c r="AM317" s="14">
        <f t="shared" si="1749"/>
        <v>86339574</v>
      </c>
      <c r="AN317" s="14">
        <f t="shared" si="1749"/>
        <v>0</v>
      </c>
      <c r="AO317" s="14">
        <f t="shared" si="1749"/>
        <v>0</v>
      </c>
      <c r="AP317" s="14">
        <f t="shared" si="1749"/>
        <v>0</v>
      </c>
      <c r="AQ317" s="14">
        <f t="shared" si="1749"/>
        <v>0</v>
      </c>
      <c r="AR317" s="14">
        <f t="shared" si="1749"/>
        <v>0</v>
      </c>
      <c r="AS317" s="14">
        <f t="shared" si="1749"/>
        <v>0</v>
      </c>
      <c r="AT317" s="14">
        <f t="shared" si="1749"/>
        <v>86339574</v>
      </c>
      <c r="AU317" s="14">
        <f t="shared" si="1749"/>
        <v>86339574</v>
      </c>
      <c r="AV317" s="14">
        <f t="shared" si="1749"/>
        <v>0</v>
      </c>
      <c r="AW317" s="14">
        <f t="shared" si="1749"/>
        <v>0</v>
      </c>
      <c r="AX317" s="14">
        <f t="shared" si="1749"/>
        <v>86339574</v>
      </c>
      <c r="AY317" s="43">
        <f t="shared" si="1749"/>
        <v>86339574</v>
      </c>
      <c r="AZ317" s="43">
        <f t="shared" si="1749"/>
        <v>0</v>
      </c>
      <c r="BA317" s="43">
        <f t="shared" si="1749"/>
        <v>0</v>
      </c>
      <c r="BB317" s="14">
        <f t="shared" si="1749"/>
        <v>0</v>
      </c>
      <c r="BC317" s="14">
        <f t="shared" si="1749"/>
        <v>0</v>
      </c>
      <c r="BD317" s="14">
        <f t="shared" si="1749"/>
        <v>0</v>
      </c>
      <c r="BE317" s="14">
        <f t="shared" si="1749"/>
        <v>0</v>
      </c>
      <c r="BF317" s="14">
        <f t="shared" si="1749"/>
        <v>86339574</v>
      </c>
      <c r="BG317" s="14">
        <f t="shared" si="1749"/>
        <v>86339574</v>
      </c>
      <c r="BH317" s="14">
        <f t="shared" si="1749"/>
        <v>0</v>
      </c>
      <c r="BI317" s="14">
        <f t="shared" si="1749"/>
        <v>0</v>
      </c>
      <c r="BJ317" s="14">
        <f t="shared" si="1749"/>
        <v>0</v>
      </c>
      <c r="BK317" s="14">
        <f t="shared" si="1749"/>
        <v>0</v>
      </c>
      <c r="BL317" s="14">
        <f t="shared" si="1749"/>
        <v>0</v>
      </c>
      <c r="BM317" s="14">
        <f t="shared" si="1749"/>
        <v>0</v>
      </c>
      <c r="BN317" s="14">
        <f t="shared" si="1749"/>
        <v>86339574</v>
      </c>
      <c r="BO317" s="14">
        <f t="shared" si="1749"/>
        <v>86339574</v>
      </c>
      <c r="BP317" s="14">
        <f t="shared" si="1749"/>
        <v>0</v>
      </c>
      <c r="BQ317" s="14">
        <f t="shared" si="1749"/>
        <v>0</v>
      </c>
      <c r="BR317" s="14">
        <f t="shared" si="1749"/>
        <v>86339574</v>
      </c>
      <c r="BS317" s="43">
        <f t="shared" si="1749"/>
        <v>86339574</v>
      </c>
      <c r="BT317" s="43">
        <f t="shared" si="1749"/>
        <v>0</v>
      </c>
      <c r="BU317" s="43">
        <f t="shared" si="1749"/>
        <v>0</v>
      </c>
      <c r="BV317" s="14">
        <f t="shared" si="1750"/>
        <v>0</v>
      </c>
      <c r="BW317" s="14">
        <f t="shared" si="1750"/>
        <v>0</v>
      </c>
      <c r="BX317" s="14">
        <f t="shared" si="1750"/>
        <v>0</v>
      </c>
      <c r="BY317" s="14">
        <f t="shared" si="1750"/>
        <v>0</v>
      </c>
      <c r="BZ317" s="14">
        <f t="shared" si="1750"/>
        <v>86339574</v>
      </c>
      <c r="CA317" s="14">
        <f t="shared" si="1750"/>
        <v>86339574</v>
      </c>
      <c r="CB317" s="14">
        <f t="shared" si="1750"/>
        <v>0</v>
      </c>
      <c r="CC317" s="14">
        <f t="shared" si="1750"/>
        <v>0</v>
      </c>
      <c r="CD317" s="14">
        <f t="shared" si="1750"/>
        <v>0</v>
      </c>
      <c r="CE317" s="14">
        <f t="shared" si="1750"/>
        <v>0</v>
      </c>
      <c r="CF317" s="14">
        <f t="shared" si="1750"/>
        <v>0</v>
      </c>
      <c r="CG317" s="14">
        <f t="shared" si="1750"/>
        <v>0</v>
      </c>
      <c r="CH317" s="14">
        <f t="shared" si="1750"/>
        <v>86339574</v>
      </c>
      <c r="CI317" s="14">
        <f t="shared" si="1750"/>
        <v>86339574</v>
      </c>
      <c r="CJ317" s="14">
        <f t="shared" si="1750"/>
        <v>0</v>
      </c>
      <c r="CK317" s="14">
        <f t="shared" si="1750"/>
        <v>0</v>
      </c>
    </row>
    <row r="318" spans="1:89" hidden="1" x14ac:dyDescent="0.25">
      <c r="A318" s="116" t="s">
        <v>81</v>
      </c>
      <c r="B318" s="116"/>
      <c r="C318" s="116"/>
      <c r="D318" s="116"/>
      <c r="E318" s="37">
        <v>852</v>
      </c>
      <c r="F318" s="2" t="s">
        <v>75</v>
      </c>
      <c r="G318" s="2" t="s">
        <v>43</v>
      </c>
      <c r="H318" s="3" t="s">
        <v>355</v>
      </c>
      <c r="I318" s="2" t="s">
        <v>82</v>
      </c>
      <c r="J318" s="43"/>
      <c r="K318" s="43"/>
      <c r="L318" s="43"/>
      <c r="M318" s="43"/>
      <c r="N318" s="14">
        <v>0</v>
      </c>
      <c r="O318" s="14">
        <v>0</v>
      </c>
      <c r="P318" s="77"/>
      <c r="Q318" s="77"/>
      <c r="R318" s="14" t="e">
        <f>#REF!-V318</f>
        <v>#REF!</v>
      </c>
      <c r="S318" s="36" t="e">
        <f>#REF!-W318</f>
        <v>#REF!</v>
      </c>
      <c r="T318" s="36" t="e">
        <f>#REF!-X318</f>
        <v>#REF!</v>
      </c>
      <c r="U318" s="36" t="e">
        <f>#REF!-Y318</f>
        <v>#REF!</v>
      </c>
      <c r="V318" s="14">
        <v>86339574</v>
      </c>
      <c r="W318" s="43">
        <f>V318</f>
        <v>86339574</v>
      </c>
      <c r="X318" s="43"/>
      <c r="Y318" s="43"/>
      <c r="Z318" s="14"/>
      <c r="AA318" s="43">
        <f>Z318</f>
        <v>0</v>
      </c>
      <c r="AB318" s="43"/>
      <c r="AC318" s="43"/>
      <c r="AD318" s="14">
        <f>V318+Z318</f>
        <v>86339574</v>
      </c>
      <c r="AE318" s="77">
        <f>W318+AA318</f>
        <v>86339574</v>
      </c>
      <c r="AF318" s="77">
        <f>X318+AB318</f>
        <v>0</v>
      </c>
      <c r="AG318" s="77">
        <f>Y318+AC318</f>
        <v>0</v>
      </c>
      <c r="AH318" s="14"/>
      <c r="AI318" s="43">
        <f>AH318</f>
        <v>0</v>
      </c>
      <c r="AJ318" s="43"/>
      <c r="AK318" s="43"/>
      <c r="AL318" s="14">
        <f>AD318+AH318</f>
        <v>86339574</v>
      </c>
      <c r="AM318" s="77">
        <f>AE318+AI318</f>
        <v>86339574</v>
      </c>
      <c r="AN318" s="77">
        <f>AF318+AJ318</f>
        <v>0</v>
      </c>
      <c r="AO318" s="77">
        <f>AG318+AK318</f>
        <v>0</v>
      </c>
      <c r="AP318" s="14"/>
      <c r="AQ318" s="43">
        <f>AP318</f>
        <v>0</v>
      </c>
      <c r="AR318" s="43"/>
      <c r="AS318" s="43"/>
      <c r="AT318" s="14">
        <f>AL318+AP318</f>
        <v>86339574</v>
      </c>
      <c r="AU318" s="77">
        <f>AM318+AQ318</f>
        <v>86339574</v>
      </c>
      <c r="AV318" s="77">
        <f>AN318+AR318</f>
        <v>0</v>
      </c>
      <c r="AW318" s="77">
        <f>AO318+AS318</f>
        <v>0</v>
      </c>
      <c r="AX318" s="14">
        <v>86339574</v>
      </c>
      <c r="AY318" s="43">
        <f>AX318</f>
        <v>86339574</v>
      </c>
      <c r="AZ318" s="43"/>
      <c r="BA318" s="43"/>
      <c r="BB318" s="43"/>
      <c r="BC318" s="43">
        <f>BB318</f>
        <v>0</v>
      </c>
      <c r="BD318" s="43"/>
      <c r="BE318" s="43"/>
      <c r="BF318" s="14">
        <f t="shared" ref="BF318" si="1751">AX318+BB318</f>
        <v>86339574</v>
      </c>
      <c r="BG318" s="77">
        <f t="shared" ref="BG318:BG321" si="1752">AY318+BC318</f>
        <v>86339574</v>
      </c>
      <c r="BH318" s="77">
        <f t="shared" ref="BH318:BH321" si="1753">AZ318+BD318</f>
        <v>0</v>
      </c>
      <c r="BI318" s="77">
        <f t="shared" ref="BI318:BI321" si="1754">BA318+BE318</f>
        <v>0</v>
      </c>
      <c r="BJ318" s="43"/>
      <c r="BK318" s="43">
        <f>BJ318</f>
        <v>0</v>
      </c>
      <c r="BL318" s="43"/>
      <c r="BM318" s="43"/>
      <c r="BN318" s="14">
        <f t="shared" ref="BN318" si="1755">BF318+BJ318</f>
        <v>86339574</v>
      </c>
      <c r="BO318" s="77">
        <f t="shared" ref="BO318:BO321" si="1756">BG318+BK318</f>
        <v>86339574</v>
      </c>
      <c r="BP318" s="77">
        <f t="shared" ref="BP318:BP321" si="1757">BH318+BL318</f>
        <v>0</v>
      </c>
      <c r="BQ318" s="77">
        <f t="shared" ref="BQ318:BQ321" si="1758">BI318+BM318</f>
        <v>0</v>
      </c>
      <c r="BR318" s="14">
        <v>86339574</v>
      </c>
      <c r="BS318" s="43">
        <f>BR318</f>
        <v>86339574</v>
      </c>
      <c r="BT318" s="43"/>
      <c r="BU318" s="43"/>
      <c r="BV318" s="43"/>
      <c r="BW318" s="43">
        <f>BV318</f>
        <v>0</v>
      </c>
      <c r="BX318" s="43"/>
      <c r="BY318" s="43"/>
      <c r="BZ318" s="14">
        <f t="shared" ref="BZ318" si="1759">BR318+BV318</f>
        <v>86339574</v>
      </c>
      <c r="CA318" s="77">
        <f t="shared" ref="CA318:CA321" si="1760">BS318+BW318</f>
        <v>86339574</v>
      </c>
      <c r="CB318" s="77">
        <f t="shared" ref="CB318:CB321" si="1761">BT318+BX318</f>
        <v>0</v>
      </c>
      <c r="CC318" s="77">
        <f t="shared" ref="CC318:CC321" si="1762">BU318+BY318</f>
        <v>0</v>
      </c>
      <c r="CD318" s="43"/>
      <c r="CE318" s="43">
        <f>CD318</f>
        <v>0</v>
      </c>
      <c r="CF318" s="43"/>
      <c r="CG318" s="43"/>
      <c r="CH318" s="14">
        <f t="shared" ref="CH318" si="1763">BZ318+CD318</f>
        <v>86339574</v>
      </c>
      <c r="CI318" s="77">
        <f t="shared" ref="CI318:CI321" si="1764">CA318+CE318</f>
        <v>86339574</v>
      </c>
      <c r="CJ318" s="77">
        <f t="shared" ref="CJ318:CJ321" si="1765">CB318+CF318</f>
        <v>0</v>
      </c>
      <c r="CK318" s="77">
        <f t="shared" ref="CK318:CK321" si="1766">CC318+CG318</f>
        <v>0</v>
      </c>
    </row>
    <row r="319" spans="1:89" hidden="1" x14ac:dyDescent="0.25">
      <c r="A319" s="116" t="s">
        <v>115</v>
      </c>
      <c r="B319" s="116"/>
      <c r="C319" s="116"/>
      <c r="D319" s="116"/>
      <c r="E319" s="37">
        <v>852</v>
      </c>
      <c r="F319" s="2" t="s">
        <v>75</v>
      </c>
      <c r="G319" s="2" t="s">
        <v>43</v>
      </c>
      <c r="H319" s="3" t="s">
        <v>357</v>
      </c>
      <c r="I319" s="2"/>
      <c r="J319" s="14">
        <f t="shared" ref="J319:M320" si="1767">J320</f>
        <v>0</v>
      </c>
      <c r="K319" s="14">
        <f t="shared" si="1767"/>
        <v>0</v>
      </c>
      <c r="L319" s="14">
        <f t="shared" si="1767"/>
        <v>0</v>
      </c>
      <c r="M319" s="14">
        <f t="shared" si="1767"/>
        <v>0</v>
      </c>
      <c r="N319" s="14">
        <v>0</v>
      </c>
      <c r="O319" s="14">
        <v>0</v>
      </c>
      <c r="P319" s="14"/>
      <c r="Q319" s="14"/>
      <c r="R319" s="14" t="e">
        <f>#REF!-V319</f>
        <v>#REF!</v>
      </c>
      <c r="S319" s="36" t="e">
        <f>#REF!-W319</f>
        <v>#REF!</v>
      </c>
      <c r="T319" s="36" t="e">
        <f>#REF!-X319</f>
        <v>#REF!</v>
      </c>
      <c r="U319" s="36" t="e">
        <f>#REF!-Y319</f>
        <v>#REF!</v>
      </c>
      <c r="V319" s="14">
        <f t="shared" ref="V319:BV320" si="1768">V320</f>
        <v>22585590</v>
      </c>
      <c r="W319" s="43">
        <f t="shared" si="1768"/>
        <v>0</v>
      </c>
      <c r="X319" s="43">
        <f t="shared" si="1768"/>
        <v>22585590</v>
      </c>
      <c r="Y319" s="43">
        <f t="shared" si="1768"/>
        <v>0</v>
      </c>
      <c r="Z319" s="14">
        <f t="shared" si="1768"/>
        <v>0</v>
      </c>
      <c r="AA319" s="14">
        <f t="shared" si="1768"/>
        <v>0</v>
      </c>
      <c r="AB319" s="14">
        <f t="shared" si="1768"/>
        <v>0</v>
      </c>
      <c r="AC319" s="14">
        <f t="shared" si="1768"/>
        <v>0</v>
      </c>
      <c r="AD319" s="14">
        <f t="shared" si="1768"/>
        <v>22585590</v>
      </c>
      <c r="AE319" s="77">
        <f t="shared" ref="AE319:AG321" si="1769">W319+AA319</f>
        <v>0</v>
      </c>
      <c r="AF319" s="77">
        <f t="shared" si="1769"/>
        <v>22585590</v>
      </c>
      <c r="AG319" s="77">
        <f t="shared" si="1769"/>
        <v>0</v>
      </c>
      <c r="AH319" s="14">
        <f t="shared" si="1768"/>
        <v>0</v>
      </c>
      <c r="AI319" s="14">
        <f t="shared" si="1768"/>
        <v>0</v>
      </c>
      <c r="AJ319" s="14">
        <f t="shared" si="1768"/>
        <v>0</v>
      </c>
      <c r="AK319" s="14">
        <f t="shared" si="1768"/>
        <v>0</v>
      </c>
      <c r="AL319" s="14">
        <f t="shared" si="1768"/>
        <v>22585590</v>
      </c>
      <c r="AM319" s="77">
        <f t="shared" ref="AM319:AM321" si="1770">AE319+AI319</f>
        <v>0</v>
      </c>
      <c r="AN319" s="77">
        <f t="shared" ref="AN319:AN321" si="1771">AF319+AJ319</f>
        <v>22585590</v>
      </c>
      <c r="AO319" s="77">
        <f t="shared" ref="AO319:AO321" si="1772">AG319+AK319</f>
        <v>0</v>
      </c>
      <c r="AP319" s="14">
        <f t="shared" si="1768"/>
        <v>0</v>
      </c>
      <c r="AQ319" s="14">
        <f t="shared" si="1768"/>
        <v>0</v>
      </c>
      <c r="AR319" s="14">
        <f t="shared" si="1768"/>
        <v>0</v>
      </c>
      <c r="AS319" s="14">
        <f t="shared" si="1768"/>
        <v>0</v>
      </c>
      <c r="AT319" s="14">
        <f t="shared" si="1768"/>
        <v>22585590</v>
      </c>
      <c r="AU319" s="77">
        <f t="shared" ref="AU319:AU321" si="1773">AM319+AQ319</f>
        <v>0</v>
      </c>
      <c r="AV319" s="77">
        <f t="shared" ref="AV319:AV321" si="1774">AN319+AR319</f>
        <v>22585590</v>
      </c>
      <c r="AW319" s="77">
        <f t="shared" ref="AW319:AW321" si="1775">AO319+AS319</f>
        <v>0</v>
      </c>
      <c r="AX319" s="14">
        <f t="shared" si="1768"/>
        <v>9284700</v>
      </c>
      <c r="AY319" s="43">
        <f t="shared" si="1768"/>
        <v>0</v>
      </c>
      <c r="AZ319" s="43">
        <f t="shared" si="1768"/>
        <v>9284700</v>
      </c>
      <c r="BA319" s="43">
        <f t="shared" si="1768"/>
        <v>0</v>
      </c>
      <c r="BB319" s="14">
        <f t="shared" si="1768"/>
        <v>0</v>
      </c>
      <c r="BC319" s="14">
        <f t="shared" si="1768"/>
        <v>0</v>
      </c>
      <c r="BD319" s="14">
        <f t="shared" si="1768"/>
        <v>0</v>
      </c>
      <c r="BE319" s="14">
        <f t="shared" si="1768"/>
        <v>0</v>
      </c>
      <c r="BF319" s="14">
        <f t="shared" si="1768"/>
        <v>9284700</v>
      </c>
      <c r="BG319" s="77">
        <f t="shared" si="1752"/>
        <v>0</v>
      </c>
      <c r="BH319" s="77">
        <f t="shared" si="1753"/>
        <v>9284700</v>
      </c>
      <c r="BI319" s="77">
        <f t="shared" si="1754"/>
        <v>0</v>
      </c>
      <c r="BJ319" s="14">
        <f t="shared" si="1768"/>
        <v>0</v>
      </c>
      <c r="BK319" s="14">
        <f t="shared" si="1768"/>
        <v>0</v>
      </c>
      <c r="BL319" s="14">
        <f t="shared" si="1768"/>
        <v>0</v>
      </c>
      <c r="BM319" s="14">
        <f t="shared" si="1768"/>
        <v>0</v>
      </c>
      <c r="BN319" s="14">
        <f t="shared" si="1768"/>
        <v>9284700</v>
      </c>
      <c r="BO319" s="77">
        <f t="shared" si="1756"/>
        <v>0</v>
      </c>
      <c r="BP319" s="77">
        <f t="shared" si="1757"/>
        <v>9284700</v>
      </c>
      <c r="BQ319" s="77">
        <f t="shared" si="1758"/>
        <v>0</v>
      </c>
      <c r="BR319" s="14">
        <f t="shared" si="1768"/>
        <v>11784700</v>
      </c>
      <c r="BS319" s="43">
        <f t="shared" si="1768"/>
        <v>0</v>
      </c>
      <c r="BT319" s="43">
        <f t="shared" si="1768"/>
        <v>11784700</v>
      </c>
      <c r="BU319" s="43">
        <f t="shared" si="1768"/>
        <v>0</v>
      </c>
      <c r="BV319" s="14">
        <f t="shared" si="1768"/>
        <v>0</v>
      </c>
      <c r="BW319" s="14">
        <f t="shared" ref="BV319:BZ320" si="1776">BW320</f>
        <v>0</v>
      </c>
      <c r="BX319" s="14">
        <f t="shared" si="1776"/>
        <v>0</v>
      </c>
      <c r="BY319" s="14">
        <f t="shared" si="1776"/>
        <v>0</v>
      </c>
      <c r="BZ319" s="14">
        <f t="shared" si="1776"/>
        <v>11784700</v>
      </c>
      <c r="CA319" s="77">
        <f t="shared" si="1760"/>
        <v>0</v>
      </c>
      <c r="CB319" s="77">
        <f t="shared" si="1761"/>
        <v>11784700</v>
      </c>
      <c r="CC319" s="77">
        <f t="shared" si="1762"/>
        <v>0</v>
      </c>
      <c r="CD319" s="14">
        <f t="shared" ref="CD319:CH320" si="1777">CD320</f>
        <v>0</v>
      </c>
      <c r="CE319" s="14">
        <f t="shared" si="1777"/>
        <v>0</v>
      </c>
      <c r="CF319" s="14">
        <f t="shared" si="1777"/>
        <v>0</v>
      </c>
      <c r="CG319" s="14">
        <f t="shared" si="1777"/>
        <v>0</v>
      </c>
      <c r="CH319" s="14">
        <f t="shared" si="1777"/>
        <v>11784700</v>
      </c>
      <c r="CI319" s="77">
        <f t="shared" si="1764"/>
        <v>0</v>
      </c>
      <c r="CJ319" s="77">
        <f t="shared" si="1765"/>
        <v>11784700</v>
      </c>
      <c r="CK319" s="77">
        <f t="shared" si="1766"/>
        <v>0</v>
      </c>
    </row>
    <row r="320" spans="1:89" ht="30" hidden="1" x14ac:dyDescent="0.25">
      <c r="A320" s="116" t="s">
        <v>40</v>
      </c>
      <c r="B320" s="116"/>
      <c r="C320" s="116"/>
      <c r="D320" s="116"/>
      <c r="E320" s="37">
        <v>852</v>
      </c>
      <c r="F320" s="2" t="s">
        <v>75</v>
      </c>
      <c r="G320" s="3" t="s">
        <v>43</v>
      </c>
      <c r="H320" s="3" t="s">
        <v>357</v>
      </c>
      <c r="I320" s="2" t="s">
        <v>80</v>
      </c>
      <c r="J320" s="14">
        <f t="shared" si="1767"/>
        <v>0</v>
      </c>
      <c r="K320" s="14">
        <f t="shared" si="1767"/>
        <v>0</v>
      </c>
      <c r="L320" s="14">
        <f t="shared" si="1767"/>
        <v>0</v>
      </c>
      <c r="M320" s="14">
        <f t="shared" si="1767"/>
        <v>0</v>
      </c>
      <c r="N320" s="14">
        <v>0</v>
      </c>
      <c r="O320" s="14">
        <v>0</v>
      </c>
      <c r="P320" s="14"/>
      <c r="Q320" s="14"/>
      <c r="R320" s="14" t="e">
        <f>#REF!-V320</f>
        <v>#REF!</v>
      </c>
      <c r="S320" s="36" t="e">
        <f>#REF!-W320</f>
        <v>#REF!</v>
      </c>
      <c r="T320" s="36" t="e">
        <f>#REF!-X320</f>
        <v>#REF!</v>
      </c>
      <c r="U320" s="36" t="e">
        <f>#REF!-Y320</f>
        <v>#REF!</v>
      </c>
      <c r="V320" s="14">
        <f t="shared" si="1768"/>
        <v>22585590</v>
      </c>
      <c r="W320" s="43">
        <f t="shared" si="1768"/>
        <v>0</v>
      </c>
      <c r="X320" s="43">
        <f t="shared" si="1768"/>
        <v>22585590</v>
      </c>
      <c r="Y320" s="43">
        <f t="shared" si="1768"/>
        <v>0</v>
      </c>
      <c r="Z320" s="14">
        <f t="shared" si="1768"/>
        <v>0</v>
      </c>
      <c r="AA320" s="14">
        <f t="shared" si="1768"/>
        <v>0</v>
      </c>
      <c r="AB320" s="14">
        <f t="shared" si="1768"/>
        <v>0</v>
      </c>
      <c r="AC320" s="14">
        <f t="shared" si="1768"/>
        <v>0</v>
      </c>
      <c r="AD320" s="14">
        <f t="shared" si="1768"/>
        <v>22585590</v>
      </c>
      <c r="AE320" s="77">
        <f t="shared" si="1769"/>
        <v>0</v>
      </c>
      <c r="AF320" s="77">
        <f t="shared" si="1769"/>
        <v>22585590</v>
      </c>
      <c r="AG320" s="77">
        <f t="shared" si="1769"/>
        <v>0</v>
      </c>
      <c r="AH320" s="14">
        <f t="shared" si="1768"/>
        <v>0</v>
      </c>
      <c r="AI320" s="14">
        <f t="shared" si="1768"/>
        <v>0</v>
      </c>
      <c r="AJ320" s="14">
        <f t="shared" si="1768"/>
        <v>0</v>
      </c>
      <c r="AK320" s="14">
        <f t="shared" si="1768"/>
        <v>0</v>
      </c>
      <c r="AL320" s="14">
        <f t="shared" si="1768"/>
        <v>22585590</v>
      </c>
      <c r="AM320" s="77">
        <f t="shared" si="1770"/>
        <v>0</v>
      </c>
      <c r="AN320" s="77">
        <f t="shared" si="1771"/>
        <v>22585590</v>
      </c>
      <c r="AO320" s="77">
        <f t="shared" si="1772"/>
        <v>0</v>
      </c>
      <c r="AP320" s="14">
        <f t="shared" si="1768"/>
        <v>0</v>
      </c>
      <c r="AQ320" s="14">
        <f t="shared" si="1768"/>
        <v>0</v>
      </c>
      <c r="AR320" s="14">
        <f t="shared" si="1768"/>
        <v>0</v>
      </c>
      <c r="AS320" s="14">
        <f t="shared" si="1768"/>
        <v>0</v>
      </c>
      <c r="AT320" s="14">
        <f t="shared" si="1768"/>
        <v>22585590</v>
      </c>
      <c r="AU320" s="77">
        <f t="shared" si="1773"/>
        <v>0</v>
      </c>
      <c r="AV320" s="77">
        <f t="shared" si="1774"/>
        <v>22585590</v>
      </c>
      <c r="AW320" s="77">
        <f t="shared" si="1775"/>
        <v>0</v>
      </c>
      <c r="AX320" s="14">
        <f t="shared" si="1768"/>
        <v>9284700</v>
      </c>
      <c r="AY320" s="43">
        <f t="shared" si="1768"/>
        <v>0</v>
      </c>
      <c r="AZ320" s="43">
        <f t="shared" si="1768"/>
        <v>9284700</v>
      </c>
      <c r="BA320" s="43">
        <f t="shared" si="1768"/>
        <v>0</v>
      </c>
      <c r="BB320" s="14">
        <f t="shared" si="1768"/>
        <v>0</v>
      </c>
      <c r="BC320" s="14">
        <f t="shared" si="1768"/>
        <v>0</v>
      </c>
      <c r="BD320" s="14">
        <f t="shared" si="1768"/>
        <v>0</v>
      </c>
      <c r="BE320" s="14">
        <f t="shared" si="1768"/>
        <v>0</v>
      </c>
      <c r="BF320" s="14">
        <f t="shared" si="1768"/>
        <v>9284700</v>
      </c>
      <c r="BG320" s="77">
        <f t="shared" si="1752"/>
        <v>0</v>
      </c>
      <c r="BH320" s="77">
        <f t="shared" si="1753"/>
        <v>9284700</v>
      </c>
      <c r="BI320" s="77">
        <f t="shared" si="1754"/>
        <v>0</v>
      </c>
      <c r="BJ320" s="14">
        <f t="shared" si="1768"/>
        <v>0</v>
      </c>
      <c r="BK320" s="14">
        <f t="shared" si="1768"/>
        <v>0</v>
      </c>
      <c r="BL320" s="14">
        <f t="shared" si="1768"/>
        <v>0</v>
      </c>
      <c r="BM320" s="14">
        <f t="shared" si="1768"/>
        <v>0</v>
      </c>
      <c r="BN320" s="14">
        <f t="shared" si="1768"/>
        <v>9284700</v>
      </c>
      <c r="BO320" s="77">
        <f t="shared" si="1756"/>
        <v>0</v>
      </c>
      <c r="BP320" s="77">
        <f t="shared" si="1757"/>
        <v>9284700</v>
      </c>
      <c r="BQ320" s="77">
        <f t="shared" si="1758"/>
        <v>0</v>
      </c>
      <c r="BR320" s="14">
        <f t="shared" si="1768"/>
        <v>11784700</v>
      </c>
      <c r="BS320" s="43">
        <f t="shared" si="1768"/>
        <v>0</v>
      </c>
      <c r="BT320" s="43">
        <f t="shared" si="1768"/>
        <v>11784700</v>
      </c>
      <c r="BU320" s="43">
        <f t="shared" si="1768"/>
        <v>0</v>
      </c>
      <c r="BV320" s="14">
        <f t="shared" si="1776"/>
        <v>0</v>
      </c>
      <c r="BW320" s="14">
        <f t="shared" si="1776"/>
        <v>0</v>
      </c>
      <c r="BX320" s="14">
        <f t="shared" si="1776"/>
        <v>0</v>
      </c>
      <c r="BY320" s="14">
        <f t="shared" si="1776"/>
        <v>0</v>
      </c>
      <c r="BZ320" s="14">
        <f t="shared" si="1776"/>
        <v>11784700</v>
      </c>
      <c r="CA320" s="77">
        <f t="shared" si="1760"/>
        <v>0</v>
      </c>
      <c r="CB320" s="77">
        <f t="shared" si="1761"/>
        <v>11784700</v>
      </c>
      <c r="CC320" s="77">
        <f t="shared" si="1762"/>
        <v>0</v>
      </c>
      <c r="CD320" s="14">
        <f t="shared" si="1777"/>
        <v>0</v>
      </c>
      <c r="CE320" s="14">
        <f t="shared" si="1777"/>
        <v>0</v>
      </c>
      <c r="CF320" s="14">
        <f t="shared" si="1777"/>
        <v>0</v>
      </c>
      <c r="CG320" s="14">
        <f t="shared" si="1777"/>
        <v>0</v>
      </c>
      <c r="CH320" s="14">
        <f t="shared" si="1777"/>
        <v>11784700</v>
      </c>
      <c r="CI320" s="77">
        <f t="shared" si="1764"/>
        <v>0</v>
      </c>
      <c r="CJ320" s="77">
        <f t="shared" si="1765"/>
        <v>11784700</v>
      </c>
      <c r="CK320" s="77">
        <f t="shared" si="1766"/>
        <v>0</v>
      </c>
    </row>
    <row r="321" spans="1:89" hidden="1" x14ac:dyDescent="0.25">
      <c r="A321" s="116" t="s">
        <v>81</v>
      </c>
      <c r="B321" s="116"/>
      <c r="C321" s="116"/>
      <c r="D321" s="116"/>
      <c r="E321" s="37">
        <v>852</v>
      </c>
      <c r="F321" s="2" t="s">
        <v>75</v>
      </c>
      <c r="G321" s="3" t="s">
        <v>43</v>
      </c>
      <c r="H321" s="3" t="s">
        <v>357</v>
      </c>
      <c r="I321" s="2" t="s">
        <v>82</v>
      </c>
      <c r="J321" s="43"/>
      <c r="K321" s="43"/>
      <c r="L321" s="43"/>
      <c r="M321" s="43"/>
      <c r="N321" s="14">
        <v>0</v>
      </c>
      <c r="O321" s="14">
        <v>0</v>
      </c>
      <c r="P321" s="77"/>
      <c r="Q321" s="77"/>
      <c r="R321" s="14" t="e">
        <f>#REF!-V321</f>
        <v>#REF!</v>
      </c>
      <c r="S321" s="36" t="e">
        <f>#REF!-W321</f>
        <v>#REF!</v>
      </c>
      <c r="T321" s="36" t="e">
        <f>#REF!-X321</f>
        <v>#REF!</v>
      </c>
      <c r="U321" s="36" t="e">
        <f>#REF!-Y321</f>
        <v>#REF!</v>
      </c>
      <c r="V321" s="14">
        <v>22585590</v>
      </c>
      <c r="W321" s="43"/>
      <c r="X321" s="43">
        <f>V321</f>
        <v>22585590</v>
      </c>
      <c r="Y321" s="43"/>
      <c r="Z321" s="14"/>
      <c r="AA321" s="43"/>
      <c r="AB321" s="43">
        <f>Z321</f>
        <v>0</v>
      </c>
      <c r="AC321" s="43"/>
      <c r="AD321" s="14">
        <f>V321+Z321</f>
        <v>22585590</v>
      </c>
      <c r="AE321" s="77">
        <f t="shared" si="1769"/>
        <v>0</v>
      </c>
      <c r="AF321" s="77">
        <f t="shared" si="1769"/>
        <v>22585590</v>
      </c>
      <c r="AG321" s="77">
        <f t="shared" si="1769"/>
        <v>0</v>
      </c>
      <c r="AH321" s="14"/>
      <c r="AI321" s="43"/>
      <c r="AJ321" s="43">
        <f>AH321</f>
        <v>0</v>
      </c>
      <c r="AK321" s="43"/>
      <c r="AL321" s="14">
        <f>AD321+AH321</f>
        <v>22585590</v>
      </c>
      <c r="AM321" s="77">
        <f t="shared" si="1770"/>
        <v>0</v>
      </c>
      <c r="AN321" s="77">
        <f t="shared" si="1771"/>
        <v>22585590</v>
      </c>
      <c r="AO321" s="77">
        <f t="shared" si="1772"/>
        <v>0</v>
      </c>
      <c r="AP321" s="14"/>
      <c r="AQ321" s="43"/>
      <c r="AR321" s="43">
        <f>AP321</f>
        <v>0</v>
      </c>
      <c r="AS321" s="43"/>
      <c r="AT321" s="14">
        <f>AL321+AP321</f>
        <v>22585590</v>
      </c>
      <c r="AU321" s="77">
        <f t="shared" si="1773"/>
        <v>0</v>
      </c>
      <c r="AV321" s="77">
        <f t="shared" si="1774"/>
        <v>22585590</v>
      </c>
      <c r="AW321" s="77">
        <f t="shared" si="1775"/>
        <v>0</v>
      </c>
      <c r="AX321" s="14">
        <v>9284700</v>
      </c>
      <c r="AY321" s="43"/>
      <c r="AZ321" s="43">
        <f>AX321</f>
        <v>9284700</v>
      </c>
      <c r="BA321" s="43"/>
      <c r="BB321" s="43"/>
      <c r="BC321" s="43"/>
      <c r="BD321" s="43">
        <f>BB321</f>
        <v>0</v>
      </c>
      <c r="BE321" s="43"/>
      <c r="BF321" s="14">
        <f t="shared" ref="BF321" si="1778">AX321+BB321</f>
        <v>9284700</v>
      </c>
      <c r="BG321" s="77">
        <f t="shared" si="1752"/>
        <v>0</v>
      </c>
      <c r="BH321" s="77">
        <f t="shared" si="1753"/>
        <v>9284700</v>
      </c>
      <c r="BI321" s="77">
        <f t="shared" si="1754"/>
        <v>0</v>
      </c>
      <c r="BJ321" s="43"/>
      <c r="BK321" s="43"/>
      <c r="BL321" s="43">
        <f>BJ321</f>
        <v>0</v>
      </c>
      <c r="BM321" s="43"/>
      <c r="BN321" s="14">
        <f t="shared" ref="BN321" si="1779">BF321+BJ321</f>
        <v>9284700</v>
      </c>
      <c r="BO321" s="77">
        <f t="shared" si="1756"/>
        <v>0</v>
      </c>
      <c r="BP321" s="77">
        <f t="shared" si="1757"/>
        <v>9284700</v>
      </c>
      <c r="BQ321" s="77">
        <f t="shared" si="1758"/>
        <v>0</v>
      </c>
      <c r="BR321" s="14">
        <v>11784700</v>
      </c>
      <c r="BS321" s="43"/>
      <c r="BT321" s="43">
        <f>BR321</f>
        <v>11784700</v>
      </c>
      <c r="BU321" s="43"/>
      <c r="BV321" s="43"/>
      <c r="BW321" s="43"/>
      <c r="BX321" s="43">
        <f>BV321</f>
        <v>0</v>
      </c>
      <c r="BY321" s="43"/>
      <c r="BZ321" s="14">
        <f t="shared" ref="BZ321" si="1780">BR321+BV321</f>
        <v>11784700</v>
      </c>
      <c r="CA321" s="77">
        <f t="shared" si="1760"/>
        <v>0</v>
      </c>
      <c r="CB321" s="77">
        <f t="shared" si="1761"/>
        <v>11784700</v>
      </c>
      <c r="CC321" s="77">
        <f t="shared" si="1762"/>
        <v>0</v>
      </c>
      <c r="CD321" s="43"/>
      <c r="CE321" s="43"/>
      <c r="CF321" s="43">
        <f>CD321</f>
        <v>0</v>
      </c>
      <c r="CG321" s="43"/>
      <c r="CH321" s="14">
        <f t="shared" ref="CH321" si="1781">BZ321+CD321</f>
        <v>11784700</v>
      </c>
      <c r="CI321" s="77">
        <f t="shared" si="1764"/>
        <v>0</v>
      </c>
      <c r="CJ321" s="77">
        <f t="shared" si="1765"/>
        <v>11784700</v>
      </c>
      <c r="CK321" s="77">
        <f t="shared" si="1766"/>
        <v>0</v>
      </c>
    </row>
    <row r="322" spans="1:89" x14ac:dyDescent="0.25">
      <c r="A322" s="116" t="s">
        <v>113</v>
      </c>
      <c r="B322" s="116"/>
      <c r="C322" s="116"/>
      <c r="D322" s="116"/>
      <c r="E322" s="37">
        <v>852</v>
      </c>
      <c r="F322" s="2" t="s">
        <v>75</v>
      </c>
      <c r="G322" s="3" t="s">
        <v>43</v>
      </c>
      <c r="H322" s="3" t="s">
        <v>352</v>
      </c>
      <c r="I322" s="2"/>
      <c r="J322" s="14">
        <f t="shared" ref="J322:M323" si="1782">J323</f>
        <v>8000000</v>
      </c>
      <c r="K322" s="14">
        <f t="shared" si="1782"/>
        <v>0</v>
      </c>
      <c r="L322" s="14">
        <f t="shared" si="1782"/>
        <v>8000000</v>
      </c>
      <c r="M322" s="14">
        <f t="shared" si="1782"/>
        <v>0</v>
      </c>
      <c r="N322" s="14">
        <v>0</v>
      </c>
      <c r="O322" s="14">
        <v>0</v>
      </c>
      <c r="P322" s="14"/>
      <c r="Q322" s="14"/>
      <c r="R322" s="14" t="e">
        <f>#REF!-V322</f>
        <v>#REF!</v>
      </c>
      <c r="S322" s="36" t="e">
        <f>#REF!-W322</f>
        <v>#REF!</v>
      </c>
      <c r="T322" s="36" t="e">
        <f>#REF!-X322</f>
        <v>#REF!</v>
      </c>
      <c r="U322" s="36" t="e">
        <f>#REF!-Y322</f>
        <v>#REF!</v>
      </c>
      <c r="V322" s="14">
        <f t="shared" ref="V322:BV323" si="1783">V323</f>
        <v>261459</v>
      </c>
      <c r="W322" s="43">
        <f t="shared" si="1783"/>
        <v>0</v>
      </c>
      <c r="X322" s="43">
        <f t="shared" si="1783"/>
        <v>261459</v>
      </c>
      <c r="Y322" s="43">
        <f t="shared" si="1783"/>
        <v>0</v>
      </c>
      <c r="Z322" s="14">
        <f t="shared" si="1783"/>
        <v>0</v>
      </c>
      <c r="AA322" s="14">
        <f t="shared" si="1783"/>
        <v>0</v>
      </c>
      <c r="AB322" s="14">
        <f t="shared" si="1783"/>
        <v>0</v>
      </c>
      <c r="AC322" s="14">
        <f t="shared" si="1783"/>
        <v>0</v>
      </c>
      <c r="AD322" s="14">
        <f t="shared" si="1783"/>
        <v>261459</v>
      </c>
      <c r="AE322" s="14">
        <f t="shared" si="1783"/>
        <v>0</v>
      </c>
      <c r="AF322" s="14">
        <f t="shared" si="1783"/>
        <v>261459</v>
      </c>
      <c r="AG322" s="14">
        <f t="shared" si="1783"/>
        <v>0</v>
      </c>
      <c r="AH322" s="14">
        <f t="shared" si="1783"/>
        <v>147289</v>
      </c>
      <c r="AI322" s="14">
        <f t="shared" si="1783"/>
        <v>0</v>
      </c>
      <c r="AJ322" s="14">
        <f t="shared" si="1783"/>
        <v>147289</v>
      </c>
      <c r="AK322" s="14">
        <f t="shared" si="1783"/>
        <v>0</v>
      </c>
      <c r="AL322" s="14">
        <f t="shared" si="1783"/>
        <v>408748</v>
      </c>
      <c r="AM322" s="14">
        <f t="shared" si="1783"/>
        <v>0</v>
      </c>
      <c r="AN322" s="14">
        <f t="shared" si="1783"/>
        <v>408748</v>
      </c>
      <c r="AO322" s="14">
        <f t="shared" si="1783"/>
        <v>0</v>
      </c>
      <c r="AP322" s="14">
        <f t="shared" si="1783"/>
        <v>0</v>
      </c>
      <c r="AQ322" s="14">
        <f t="shared" si="1783"/>
        <v>0</v>
      </c>
      <c r="AR322" s="14">
        <f t="shared" si="1783"/>
        <v>0</v>
      </c>
      <c r="AS322" s="14">
        <f t="shared" si="1783"/>
        <v>0</v>
      </c>
      <c r="AT322" s="14">
        <f t="shared" si="1783"/>
        <v>408748</v>
      </c>
      <c r="AU322" s="14">
        <f t="shared" si="1783"/>
        <v>0</v>
      </c>
      <c r="AV322" s="14">
        <f t="shared" si="1783"/>
        <v>408748</v>
      </c>
      <c r="AW322" s="14">
        <f t="shared" si="1783"/>
        <v>0</v>
      </c>
      <c r="AX322" s="14">
        <f t="shared" si="1783"/>
        <v>0</v>
      </c>
      <c r="AY322" s="43">
        <f t="shared" si="1783"/>
        <v>0</v>
      </c>
      <c r="AZ322" s="43">
        <f t="shared" si="1783"/>
        <v>0</v>
      </c>
      <c r="BA322" s="43">
        <f t="shared" si="1783"/>
        <v>0</v>
      </c>
      <c r="BB322" s="14">
        <f t="shared" si="1783"/>
        <v>0</v>
      </c>
      <c r="BC322" s="14">
        <f t="shared" si="1783"/>
        <v>0</v>
      </c>
      <c r="BD322" s="14">
        <f t="shared" si="1783"/>
        <v>0</v>
      </c>
      <c r="BE322" s="14">
        <f t="shared" si="1783"/>
        <v>0</v>
      </c>
      <c r="BF322" s="14">
        <f t="shared" si="1783"/>
        <v>0</v>
      </c>
      <c r="BG322" s="14">
        <f t="shared" si="1783"/>
        <v>0</v>
      </c>
      <c r="BH322" s="14">
        <f t="shared" si="1783"/>
        <v>0</v>
      </c>
      <c r="BI322" s="14">
        <f t="shared" si="1783"/>
        <v>0</v>
      </c>
      <c r="BJ322" s="14">
        <f t="shared" si="1783"/>
        <v>0</v>
      </c>
      <c r="BK322" s="14">
        <f t="shared" si="1783"/>
        <v>0</v>
      </c>
      <c r="BL322" s="14">
        <f t="shared" si="1783"/>
        <v>0</v>
      </c>
      <c r="BM322" s="14">
        <f t="shared" si="1783"/>
        <v>0</v>
      </c>
      <c r="BN322" s="14">
        <f t="shared" si="1783"/>
        <v>0</v>
      </c>
      <c r="BO322" s="14">
        <f t="shared" si="1783"/>
        <v>0</v>
      </c>
      <c r="BP322" s="14">
        <f t="shared" si="1783"/>
        <v>0</v>
      </c>
      <c r="BQ322" s="14">
        <f t="shared" si="1783"/>
        <v>0</v>
      </c>
      <c r="BR322" s="14">
        <f t="shared" si="1783"/>
        <v>0</v>
      </c>
      <c r="BS322" s="43">
        <f t="shared" si="1783"/>
        <v>0</v>
      </c>
      <c r="BT322" s="43">
        <f t="shared" si="1783"/>
        <v>0</v>
      </c>
      <c r="BU322" s="43">
        <f t="shared" si="1783"/>
        <v>0</v>
      </c>
      <c r="BV322" s="14">
        <f t="shared" si="1783"/>
        <v>0</v>
      </c>
      <c r="BW322" s="14">
        <f t="shared" ref="BV322:CK323" si="1784">BW323</f>
        <v>0</v>
      </c>
      <c r="BX322" s="14">
        <f t="shared" si="1784"/>
        <v>0</v>
      </c>
      <c r="BY322" s="14">
        <f t="shared" si="1784"/>
        <v>0</v>
      </c>
      <c r="BZ322" s="14">
        <f t="shared" si="1784"/>
        <v>0</v>
      </c>
      <c r="CA322" s="14">
        <f t="shared" si="1784"/>
        <v>0</v>
      </c>
      <c r="CB322" s="14">
        <f t="shared" si="1784"/>
        <v>0</v>
      </c>
      <c r="CC322" s="14">
        <f t="shared" si="1784"/>
        <v>0</v>
      </c>
      <c r="CD322" s="14">
        <f t="shared" si="1784"/>
        <v>0</v>
      </c>
      <c r="CE322" s="14">
        <f t="shared" si="1784"/>
        <v>0</v>
      </c>
      <c r="CF322" s="14">
        <f t="shared" si="1784"/>
        <v>0</v>
      </c>
      <c r="CG322" s="14">
        <f t="shared" si="1784"/>
        <v>0</v>
      </c>
      <c r="CH322" s="14">
        <f t="shared" si="1784"/>
        <v>0</v>
      </c>
      <c r="CI322" s="14">
        <f t="shared" si="1784"/>
        <v>0</v>
      </c>
      <c r="CJ322" s="14">
        <f t="shared" si="1784"/>
        <v>0</v>
      </c>
      <c r="CK322" s="14">
        <f t="shared" si="1784"/>
        <v>0</v>
      </c>
    </row>
    <row r="323" spans="1:89" ht="30" x14ac:dyDescent="0.25">
      <c r="A323" s="116" t="s">
        <v>40</v>
      </c>
      <c r="B323" s="116"/>
      <c r="C323" s="116"/>
      <c r="D323" s="116"/>
      <c r="E323" s="37">
        <v>852</v>
      </c>
      <c r="F323" s="2" t="s">
        <v>75</v>
      </c>
      <c r="G323" s="3" t="s">
        <v>43</v>
      </c>
      <c r="H323" s="3" t="s">
        <v>352</v>
      </c>
      <c r="I323" s="2" t="s">
        <v>80</v>
      </c>
      <c r="J323" s="14">
        <f t="shared" si="1782"/>
        <v>8000000</v>
      </c>
      <c r="K323" s="14">
        <f t="shared" si="1782"/>
        <v>0</v>
      </c>
      <c r="L323" s="14">
        <f t="shared" si="1782"/>
        <v>8000000</v>
      </c>
      <c r="M323" s="14">
        <f t="shared" si="1782"/>
        <v>0</v>
      </c>
      <c r="N323" s="14">
        <v>0</v>
      </c>
      <c r="O323" s="14">
        <v>0</v>
      </c>
      <c r="P323" s="14"/>
      <c r="Q323" s="14"/>
      <c r="R323" s="14" t="e">
        <f>#REF!-V323</f>
        <v>#REF!</v>
      </c>
      <c r="S323" s="36" t="e">
        <f>#REF!-W323</f>
        <v>#REF!</v>
      </c>
      <c r="T323" s="36" t="e">
        <f>#REF!-X323</f>
        <v>#REF!</v>
      </c>
      <c r="U323" s="36" t="e">
        <f>#REF!-Y323</f>
        <v>#REF!</v>
      </c>
      <c r="V323" s="14">
        <f t="shared" si="1783"/>
        <v>261459</v>
      </c>
      <c r="W323" s="43">
        <f t="shared" si="1783"/>
        <v>0</v>
      </c>
      <c r="X323" s="43">
        <f t="shared" si="1783"/>
        <v>261459</v>
      </c>
      <c r="Y323" s="43">
        <f t="shared" si="1783"/>
        <v>0</v>
      </c>
      <c r="Z323" s="14">
        <f t="shared" si="1783"/>
        <v>0</v>
      </c>
      <c r="AA323" s="14">
        <f t="shared" si="1783"/>
        <v>0</v>
      </c>
      <c r="AB323" s="14">
        <f t="shared" si="1783"/>
        <v>0</v>
      </c>
      <c r="AC323" s="14">
        <f t="shared" si="1783"/>
        <v>0</v>
      </c>
      <c r="AD323" s="14">
        <f t="shared" si="1783"/>
        <v>261459</v>
      </c>
      <c r="AE323" s="14">
        <f t="shared" si="1783"/>
        <v>0</v>
      </c>
      <c r="AF323" s="14">
        <f t="shared" si="1783"/>
        <v>261459</v>
      </c>
      <c r="AG323" s="14">
        <f t="shared" si="1783"/>
        <v>0</v>
      </c>
      <c r="AH323" s="14">
        <f t="shared" si="1783"/>
        <v>147289</v>
      </c>
      <c r="AI323" s="14">
        <f t="shared" si="1783"/>
        <v>0</v>
      </c>
      <c r="AJ323" s="14">
        <f t="shared" si="1783"/>
        <v>147289</v>
      </c>
      <c r="AK323" s="14">
        <f t="shared" si="1783"/>
        <v>0</v>
      </c>
      <c r="AL323" s="14">
        <f t="shared" si="1783"/>
        <v>408748</v>
      </c>
      <c r="AM323" s="14">
        <f t="shared" si="1783"/>
        <v>0</v>
      </c>
      <c r="AN323" s="14">
        <f t="shared" si="1783"/>
        <v>408748</v>
      </c>
      <c r="AO323" s="14">
        <f t="shared" si="1783"/>
        <v>0</v>
      </c>
      <c r="AP323" s="14">
        <f t="shared" si="1783"/>
        <v>0</v>
      </c>
      <c r="AQ323" s="14">
        <f t="shared" si="1783"/>
        <v>0</v>
      </c>
      <c r="AR323" s="14">
        <f t="shared" si="1783"/>
        <v>0</v>
      </c>
      <c r="AS323" s="14">
        <f t="shared" si="1783"/>
        <v>0</v>
      </c>
      <c r="AT323" s="14">
        <f t="shared" si="1783"/>
        <v>408748</v>
      </c>
      <c r="AU323" s="14">
        <f t="shared" si="1783"/>
        <v>0</v>
      </c>
      <c r="AV323" s="14">
        <f t="shared" si="1783"/>
        <v>408748</v>
      </c>
      <c r="AW323" s="14">
        <f t="shared" si="1783"/>
        <v>0</v>
      </c>
      <c r="AX323" s="14">
        <f t="shared" si="1783"/>
        <v>0</v>
      </c>
      <c r="AY323" s="43">
        <f t="shared" si="1783"/>
        <v>0</v>
      </c>
      <c r="AZ323" s="43">
        <f t="shared" si="1783"/>
        <v>0</v>
      </c>
      <c r="BA323" s="43">
        <f t="shared" si="1783"/>
        <v>0</v>
      </c>
      <c r="BB323" s="14">
        <f t="shared" si="1783"/>
        <v>0</v>
      </c>
      <c r="BC323" s="14">
        <f t="shared" si="1783"/>
        <v>0</v>
      </c>
      <c r="BD323" s="14">
        <f t="shared" si="1783"/>
        <v>0</v>
      </c>
      <c r="BE323" s="14">
        <f t="shared" si="1783"/>
        <v>0</v>
      </c>
      <c r="BF323" s="14">
        <f t="shared" si="1783"/>
        <v>0</v>
      </c>
      <c r="BG323" s="14">
        <f t="shared" si="1783"/>
        <v>0</v>
      </c>
      <c r="BH323" s="14">
        <f t="shared" si="1783"/>
        <v>0</v>
      </c>
      <c r="BI323" s="14">
        <f t="shared" si="1783"/>
        <v>0</v>
      </c>
      <c r="BJ323" s="14">
        <f t="shared" si="1783"/>
        <v>0</v>
      </c>
      <c r="BK323" s="14">
        <f t="shared" si="1783"/>
        <v>0</v>
      </c>
      <c r="BL323" s="14">
        <f t="shared" si="1783"/>
        <v>0</v>
      </c>
      <c r="BM323" s="14">
        <f t="shared" si="1783"/>
        <v>0</v>
      </c>
      <c r="BN323" s="14">
        <f t="shared" si="1783"/>
        <v>0</v>
      </c>
      <c r="BO323" s="14">
        <f t="shared" si="1783"/>
        <v>0</v>
      </c>
      <c r="BP323" s="14">
        <f t="shared" si="1783"/>
        <v>0</v>
      </c>
      <c r="BQ323" s="14">
        <f t="shared" si="1783"/>
        <v>0</v>
      </c>
      <c r="BR323" s="14">
        <f t="shared" si="1783"/>
        <v>0</v>
      </c>
      <c r="BS323" s="43">
        <f t="shared" si="1783"/>
        <v>0</v>
      </c>
      <c r="BT323" s="43">
        <f t="shared" si="1783"/>
        <v>0</v>
      </c>
      <c r="BU323" s="43">
        <f t="shared" si="1783"/>
        <v>0</v>
      </c>
      <c r="BV323" s="14">
        <f t="shared" si="1784"/>
        <v>0</v>
      </c>
      <c r="BW323" s="14">
        <f t="shared" si="1784"/>
        <v>0</v>
      </c>
      <c r="BX323" s="14">
        <f t="shared" si="1784"/>
        <v>0</v>
      </c>
      <c r="BY323" s="14">
        <f t="shared" si="1784"/>
        <v>0</v>
      </c>
      <c r="BZ323" s="14">
        <f t="shared" si="1784"/>
        <v>0</v>
      </c>
      <c r="CA323" s="14">
        <f t="shared" si="1784"/>
        <v>0</v>
      </c>
      <c r="CB323" s="14">
        <f t="shared" si="1784"/>
        <v>0</v>
      </c>
      <c r="CC323" s="14">
        <f t="shared" si="1784"/>
        <v>0</v>
      </c>
      <c r="CD323" s="14">
        <f t="shared" si="1784"/>
        <v>0</v>
      </c>
      <c r="CE323" s="14">
        <f t="shared" si="1784"/>
        <v>0</v>
      </c>
      <c r="CF323" s="14">
        <f t="shared" si="1784"/>
        <v>0</v>
      </c>
      <c r="CG323" s="14">
        <f t="shared" si="1784"/>
        <v>0</v>
      </c>
      <c r="CH323" s="14">
        <f t="shared" si="1784"/>
        <v>0</v>
      </c>
      <c r="CI323" s="14">
        <f t="shared" si="1784"/>
        <v>0</v>
      </c>
      <c r="CJ323" s="14">
        <f t="shared" si="1784"/>
        <v>0</v>
      </c>
      <c r="CK323" s="14">
        <f t="shared" si="1784"/>
        <v>0</v>
      </c>
    </row>
    <row r="324" spans="1:89" x14ac:dyDescent="0.25">
      <c r="A324" s="116" t="s">
        <v>81</v>
      </c>
      <c r="B324" s="116"/>
      <c r="C324" s="116"/>
      <c r="D324" s="116"/>
      <c r="E324" s="37">
        <v>852</v>
      </c>
      <c r="F324" s="2" t="s">
        <v>75</v>
      </c>
      <c r="G324" s="3" t="s">
        <v>43</v>
      </c>
      <c r="H324" s="3" t="s">
        <v>352</v>
      </c>
      <c r="I324" s="2" t="s">
        <v>82</v>
      </c>
      <c r="J324" s="135">
        <v>8000000</v>
      </c>
      <c r="K324" s="43"/>
      <c r="L324" s="43">
        <f>J324</f>
        <v>8000000</v>
      </c>
      <c r="M324" s="43"/>
      <c r="N324" s="14">
        <v>0</v>
      </c>
      <c r="O324" s="14">
        <v>0</v>
      </c>
      <c r="P324" s="77"/>
      <c r="Q324" s="77"/>
      <c r="R324" s="14" t="e">
        <f>#REF!-V324</f>
        <v>#REF!</v>
      </c>
      <c r="S324" s="36" t="e">
        <f>#REF!-W324</f>
        <v>#REF!</v>
      </c>
      <c r="T324" s="36" t="e">
        <f>#REF!-X324</f>
        <v>#REF!</v>
      </c>
      <c r="U324" s="36" t="e">
        <f>#REF!-Y324</f>
        <v>#REF!</v>
      </c>
      <c r="V324" s="14">
        <v>261459</v>
      </c>
      <c r="W324" s="43"/>
      <c r="X324" s="43">
        <f>V324</f>
        <v>261459</v>
      </c>
      <c r="Y324" s="43"/>
      <c r="Z324" s="14"/>
      <c r="AA324" s="43"/>
      <c r="AB324" s="43">
        <f>Z324</f>
        <v>0</v>
      </c>
      <c r="AC324" s="43"/>
      <c r="AD324" s="14">
        <f>V324+Z324</f>
        <v>261459</v>
      </c>
      <c r="AE324" s="77">
        <f>W324+AA324</f>
        <v>0</v>
      </c>
      <c r="AF324" s="77">
        <f>X324+AB324</f>
        <v>261459</v>
      </c>
      <c r="AG324" s="77">
        <f>Y324+AC324</f>
        <v>0</v>
      </c>
      <c r="AH324" s="14">
        <v>147289</v>
      </c>
      <c r="AI324" s="43"/>
      <c r="AJ324" s="43">
        <f>AH324</f>
        <v>147289</v>
      </c>
      <c r="AK324" s="43"/>
      <c r="AL324" s="14">
        <f>AD324+AH324</f>
        <v>408748</v>
      </c>
      <c r="AM324" s="77">
        <f>AE324+AI324</f>
        <v>0</v>
      </c>
      <c r="AN324" s="77">
        <f>AF324+AJ324</f>
        <v>408748</v>
      </c>
      <c r="AO324" s="77">
        <f>AG324+AK324</f>
        <v>0</v>
      </c>
      <c r="AP324" s="14"/>
      <c r="AQ324" s="43"/>
      <c r="AR324" s="43">
        <f>AP324</f>
        <v>0</v>
      </c>
      <c r="AS324" s="43"/>
      <c r="AT324" s="14">
        <f>AL324+AP324</f>
        <v>408748</v>
      </c>
      <c r="AU324" s="77">
        <f>AM324+AQ324</f>
        <v>0</v>
      </c>
      <c r="AV324" s="77">
        <f>AN324+AR324</f>
        <v>408748</v>
      </c>
      <c r="AW324" s="77">
        <f>AO324+AS324</f>
        <v>0</v>
      </c>
      <c r="AX324" s="14"/>
      <c r="AY324" s="43"/>
      <c r="AZ324" s="43">
        <f>AX324</f>
        <v>0</v>
      </c>
      <c r="BA324" s="43"/>
      <c r="BB324" s="43"/>
      <c r="BC324" s="43"/>
      <c r="BD324" s="43">
        <f>BB324</f>
        <v>0</v>
      </c>
      <c r="BE324" s="43"/>
      <c r="BF324" s="14">
        <f t="shared" ref="BF324" si="1785">AX324+BB324</f>
        <v>0</v>
      </c>
      <c r="BG324" s="77">
        <f t="shared" ref="BG324" si="1786">AY324+BC324</f>
        <v>0</v>
      </c>
      <c r="BH324" s="77">
        <f t="shared" ref="BH324" si="1787">AZ324+BD324</f>
        <v>0</v>
      </c>
      <c r="BI324" s="77">
        <f t="shared" ref="BI324" si="1788">BA324+BE324</f>
        <v>0</v>
      </c>
      <c r="BJ324" s="43"/>
      <c r="BK324" s="43"/>
      <c r="BL324" s="43">
        <f>BJ324</f>
        <v>0</v>
      </c>
      <c r="BM324" s="43"/>
      <c r="BN324" s="14">
        <f t="shared" ref="BN324" si="1789">BF324+BJ324</f>
        <v>0</v>
      </c>
      <c r="BO324" s="77">
        <f t="shared" ref="BO324" si="1790">BG324+BK324</f>
        <v>0</v>
      </c>
      <c r="BP324" s="77">
        <f t="shared" ref="BP324" si="1791">BH324+BL324</f>
        <v>0</v>
      </c>
      <c r="BQ324" s="77">
        <f t="shared" ref="BQ324" si="1792">BI324+BM324</f>
        <v>0</v>
      </c>
      <c r="BR324" s="14"/>
      <c r="BS324" s="43"/>
      <c r="BT324" s="43">
        <f>BR324</f>
        <v>0</v>
      </c>
      <c r="BU324" s="43"/>
      <c r="BV324" s="43"/>
      <c r="BW324" s="43"/>
      <c r="BX324" s="43">
        <f>BV324</f>
        <v>0</v>
      </c>
      <c r="BY324" s="43"/>
      <c r="BZ324" s="14">
        <f t="shared" ref="BZ324" si="1793">BR324+BV324</f>
        <v>0</v>
      </c>
      <c r="CA324" s="77">
        <f t="shared" ref="CA324" si="1794">BS324+BW324</f>
        <v>0</v>
      </c>
      <c r="CB324" s="77">
        <f t="shared" ref="CB324" si="1795">BT324+BX324</f>
        <v>0</v>
      </c>
      <c r="CC324" s="77">
        <f t="shared" ref="CC324" si="1796">BU324+BY324</f>
        <v>0</v>
      </c>
      <c r="CD324" s="43"/>
      <c r="CE324" s="43"/>
      <c r="CF324" s="43">
        <f>CD324</f>
        <v>0</v>
      </c>
      <c r="CG324" s="43"/>
      <c r="CH324" s="14">
        <f t="shared" ref="CH324" si="1797">BZ324+CD324</f>
        <v>0</v>
      </c>
      <c r="CI324" s="77">
        <f t="shared" ref="CI324" si="1798">CA324+CE324</f>
        <v>0</v>
      </c>
      <c r="CJ324" s="77">
        <f t="shared" ref="CJ324" si="1799">CB324+CF324</f>
        <v>0</v>
      </c>
      <c r="CK324" s="77">
        <f t="shared" ref="CK324" si="1800">CC324+CG324</f>
        <v>0</v>
      </c>
    </row>
    <row r="325" spans="1:89" s="16" customFormat="1" ht="30" x14ac:dyDescent="0.25">
      <c r="A325" s="116" t="s">
        <v>114</v>
      </c>
      <c r="B325" s="116"/>
      <c r="C325" s="116"/>
      <c r="D325" s="116"/>
      <c r="E325" s="37">
        <v>852</v>
      </c>
      <c r="F325" s="3" t="s">
        <v>75</v>
      </c>
      <c r="G325" s="3" t="s">
        <v>43</v>
      </c>
      <c r="H325" s="3" t="s">
        <v>353</v>
      </c>
      <c r="I325" s="2"/>
      <c r="J325" s="14">
        <f t="shared" ref="J325:M326" si="1801">J326</f>
        <v>-366647.87</v>
      </c>
      <c r="K325" s="14">
        <f t="shared" si="1801"/>
        <v>0</v>
      </c>
      <c r="L325" s="14">
        <f t="shared" si="1801"/>
        <v>-366647.87</v>
      </c>
      <c r="M325" s="14">
        <f t="shared" si="1801"/>
        <v>0</v>
      </c>
      <c r="N325" s="14">
        <v>0</v>
      </c>
      <c r="O325" s="14">
        <v>0</v>
      </c>
      <c r="P325" s="14"/>
      <c r="Q325" s="14"/>
      <c r="R325" s="14" t="e">
        <f>#REF!-V325</f>
        <v>#REF!</v>
      </c>
      <c r="S325" s="36" t="e">
        <f>#REF!-W325</f>
        <v>#REF!</v>
      </c>
      <c r="T325" s="36" t="e">
        <f>#REF!-X325</f>
        <v>#REF!</v>
      </c>
      <c r="U325" s="36" t="e">
        <f>#REF!-Y325</f>
        <v>#REF!</v>
      </c>
      <c r="V325" s="14">
        <f t="shared" ref="V325:BV326" si="1802">V326</f>
        <v>962233.78</v>
      </c>
      <c r="W325" s="43">
        <f t="shared" si="1802"/>
        <v>0</v>
      </c>
      <c r="X325" s="43">
        <f t="shared" si="1802"/>
        <v>962233.78</v>
      </c>
      <c r="Y325" s="43">
        <f t="shared" si="1802"/>
        <v>0</v>
      </c>
      <c r="Z325" s="14">
        <f t="shared" si="1802"/>
        <v>0</v>
      </c>
      <c r="AA325" s="14">
        <f t="shared" si="1802"/>
        <v>0</v>
      </c>
      <c r="AB325" s="14">
        <f t="shared" si="1802"/>
        <v>0</v>
      </c>
      <c r="AC325" s="14">
        <f t="shared" si="1802"/>
        <v>0</v>
      </c>
      <c r="AD325" s="14">
        <f t="shared" si="1802"/>
        <v>962233.78</v>
      </c>
      <c r="AE325" s="14">
        <f t="shared" si="1802"/>
        <v>0</v>
      </c>
      <c r="AF325" s="14">
        <f t="shared" si="1802"/>
        <v>962233.78</v>
      </c>
      <c r="AG325" s="14">
        <f t="shared" si="1802"/>
        <v>0</v>
      </c>
      <c r="AH325" s="14">
        <f t="shared" si="1802"/>
        <v>-147289</v>
      </c>
      <c r="AI325" s="14">
        <f t="shared" si="1802"/>
        <v>0</v>
      </c>
      <c r="AJ325" s="14">
        <f t="shared" si="1802"/>
        <v>-147289</v>
      </c>
      <c r="AK325" s="14">
        <f t="shared" si="1802"/>
        <v>0</v>
      </c>
      <c r="AL325" s="14">
        <f t="shared" si="1802"/>
        <v>814944.78</v>
      </c>
      <c r="AM325" s="14">
        <f t="shared" si="1802"/>
        <v>0</v>
      </c>
      <c r="AN325" s="14">
        <f t="shared" si="1802"/>
        <v>814944.78</v>
      </c>
      <c r="AO325" s="14">
        <f t="shared" si="1802"/>
        <v>0</v>
      </c>
      <c r="AP325" s="14">
        <f t="shared" si="1802"/>
        <v>0</v>
      </c>
      <c r="AQ325" s="14">
        <f t="shared" si="1802"/>
        <v>0</v>
      </c>
      <c r="AR325" s="14">
        <f t="shared" si="1802"/>
        <v>0</v>
      </c>
      <c r="AS325" s="14">
        <f t="shared" si="1802"/>
        <v>0</v>
      </c>
      <c r="AT325" s="14">
        <f t="shared" si="1802"/>
        <v>814944.78</v>
      </c>
      <c r="AU325" s="14">
        <f t="shared" si="1802"/>
        <v>0</v>
      </c>
      <c r="AV325" s="14">
        <f t="shared" si="1802"/>
        <v>814944.78</v>
      </c>
      <c r="AW325" s="14">
        <f t="shared" si="1802"/>
        <v>0</v>
      </c>
      <c r="AX325" s="14">
        <f t="shared" si="1802"/>
        <v>0</v>
      </c>
      <c r="AY325" s="43">
        <f t="shared" si="1802"/>
        <v>0</v>
      </c>
      <c r="AZ325" s="43">
        <f t="shared" si="1802"/>
        <v>0</v>
      </c>
      <c r="BA325" s="43">
        <f t="shared" si="1802"/>
        <v>0</v>
      </c>
      <c r="BB325" s="14">
        <f t="shared" si="1802"/>
        <v>0</v>
      </c>
      <c r="BC325" s="14">
        <f t="shared" si="1802"/>
        <v>0</v>
      </c>
      <c r="BD325" s="14">
        <f t="shared" si="1802"/>
        <v>0</v>
      </c>
      <c r="BE325" s="14">
        <f t="shared" si="1802"/>
        <v>0</v>
      </c>
      <c r="BF325" s="14">
        <f t="shared" si="1802"/>
        <v>0</v>
      </c>
      <c r="BG325" s="14">
        <f t="shared" si="1802"/>
        <v>0</v>
      </c>
      <c r="BH325" s="14">
        <f t="shared" si="1802"/>
        <v>0</v>
      </c>
      <c r="BI325" s="14">
        <f t="shared" si="1802"/>
        <v>0</v>
      </c>
      <c r="BJ325" s="14">
        <f t="shared" si="1802"/>
        <v>0</v>
      </c>
      <c r="BK325" s="14">
        <f t="shared" si="1802"/>
        <v>0</v>
      </c>
      <c r="BL325" s="14">
        <f t="shared" si="1802"/>
        <v>0</v>
      </c>
      <c r="BM325" s="14">
        <f t="shared" si="1802"/>
        <v>0</v>
      </c>
      <c r="BN325" s="14">
        <f t="shared" si="1802"/>
        <v>0</v>
      </c>
      <c r="BO325" s="14">
        <f t="shared" si="1802"/>
        <v>0</v>
      </c>
      <c r="BP325" s="14">
        <f t="shared" si="1802"/>
        <v>0</v>
      </c>
      <c r="BQ325" s="14">
        <f t="shared" si="1802"/>
        <v>0</v>
      </c>
      <c r="BR325" s="14">
        <f t="shared" si="1802"/>
        <v>0</v>
      </c>
      <c r="BS325" s="43">
        <f t="shared" si="1802"/>
        <v>0</v>
      </c>
      <c r="BT325" s="43">
        <f t="shared" si="1802"/>
        <v>0</v>
      </c>
      <c r="BU325" s="43">
        <f t="shared" si="1802"/>
        <v>0</v>
      </c>
      <c r="BV325" s="14">
        <f t="shared" si="1802"/>
        <v>0</v>
      </c>
      <c r="BW325" s="14">
        <f t="shared" ref="BV325:CK326" si="1803">BW326</f>
        <v>0</v>
      </c>
      <c r="BX325" s="14">
        <f t="shared" si="1803"/>
        <v>0</v>
      </c>
      <c r="BY325" s="14">
        <f t="shared" si="1803"/>
        <v>0</v>
      </c>
      <c r="BZ325" s="14">
        <f t="shared" si="1803"/>
        <v>0</v>
      </c>
      <c r="CA325" s="14">
        <f t="shared" si="1803"/>
        <v>0</v>
      </c>
      <c r="CB325" s="14">
        <f t="shared" si="1803"/>
        <v>0</v>
      </c>
      <c r="CC325" s="14">
        <f t="shared" si="1803"/>
        <v>0</v>
      </c>
      <c r="CD325" s="14">
        <f t="shared" si="1803"/>
        <v>0</v>
      </c>
      <c r="CE325" s="14">
        <f t="shared" si="1803"/>
        <v>0</v>
      </c>
      <c r="CF325" s="14">
        <f t="shared" si="1803"/>
        <v>0</v>
      </c>
      <c r="CG325" s="14">
        <f t="shared" si="1803"/>
        <v>0</v>
      </c>
      <c r="CH325" s="14">
        <f t="shared" si="1803"/>
        <v>0</v>
      </c>
      <c r="CI325" s="14">
        <f t="shared" si="1803"/>
        <v>0</v>
      </c>
      <c r="CJ325" s="14">
        <f t="shared" si="1803"/>
        <v>0</v>
      </c>
      <c r="CK325" s="14">
        <f t="shared" si="1803"/>
        <v>0</v>
      </c>
    </row>
    <row r="326" spans="1:89" s="16" customFormat="1" ht="30" x14ac:dyDescent="0.25">
      <c r="A326" s="116" t="s">
        <v>40</v>
      </c>
      <c r="B326" s="116"/>
      <c r="C326" s="116"/>
      <c r="D326" s="116"/>
      <c r="E326" s="37">
        <v>852</v>
      </c>
      <c r="F326" s="2" t="s">
        <v>75</v>
      </c>
      <c r="G326" s="3" t="s">
        <v>43</v>
      </c>
      <c r="H326" s="3" t="s">
        <v>353</v>
      </c>
      <c r="I326" s="2" t="s">
        <v>80</v>
      </c>
      <c r="J326" s="14">
        <f t="shared" si="1801"/>
        <v>-366647.87</v>
      </c>
      <c r="K326" s="14">
        <f t="shared" si="1801"/>
        <v>0</v>
      </c>
      <c r="L326" s="14">
        <f t="shared" si="1801"/>
        <v>-366647.87</v>
      </c>
      <c r="M326" s="14">
        <f t="shared" si="1801"/>
        <v>0</v>
      </c>
      <c r="N326" s="14">
        <v>0</v>
      </c>
      <c r="O326" s="14">
        <v>0</v>
      </c>
      <c r="P326" s="14"/>
      <c r="Q326" s="14"/>
      <c r="R326" s="14" t="e">
        <f>#REF!-V326</f>
        <v>#REF!</v>
      </c>
      <c r="S326" s="36" t="e">
        <f>#REF!-W326</f>
        <v>#REF!</v>
      </c>
      <c r="T326" s="36" t="e">
        <f>#REF!-X326</f>
        <v>#REF!</v>
      </c>
      <c r="U326" s="36" t="e">
        <f>#REF!-Y326</f>
        <v>#REF!</v>
      </c>
      <c r="V326" s="14">
        <f t="shared" si="1802"/>
        <v>962233.78</v>
      </c>
      <c r="W326" s="43">
        <f t="shared" si="1802"/>
        <v>0</v>
      </c>
      <c r="X326" s="43">
        <f t="shared" si="1802"/>
        <v>962233.78</v>
      </c>
      <c r="Y326" s="43">
        <f t="shared" si="1802"/>
        <v>0</v>
      </c>
      <c r="Z326" s="14">
        <f t="shared" si="1802"/>
        <v>0</v>
      </c>
      <c r="AA326" s="14">
        <f t="shared" si="1802"/>
        <v>0</v>
      </c>
      <c r="AB326" s="14">
        <f t="shared" si="1802"/>
        <v>0</v>
      </c>
      <c r="AC326" s="14">
        <f t="shared" si="1802"/>
        <v>0</v>
      </c>
      <c r="AD326" s="14">
        <f t="shared" si="1802"/>
        <v>962233.78</v>
      </c>
      <c r="AE326" s="14">
        <f t="shared" si="1802"/>
        <v>0</v>
      </c>
      <c r="AF326" s="14">
        <f t="shared" si="1802"/>
        <v>962233.78</v>
      </c>
      <c r="AG326" s="14">
        <f t="shared" si="1802"/>
        <v>0</v>
      </c>
      <c r="AH326" s="14">
        <f t="shared" si="1802"/>
        <v>-147289</v>
      </c>
      <c r="AI326" s="14">
        <f t="shared" si="1802"/>
        <v>0</v>
      </c>
      <c r="AJ326" s="14">
        <f t="shared" si="1802"/>
        <v>-147289</v>
      </c>
      <c r="AK326" s="14">
        <f t="shared" si="1802"/>
        <v>0</v>
      </c>
      <c r="AL326" s="14">
        <f t="shared" si="1802"/>
        <v>814944.78</v>
      </c>
      <c r="AM326" s="14">
        <f t="shared" si="1802"/>
        <v>0</v>
      </c>
      <c r="AN326" s="14">
        <f t="shared" si="1802"/>
        <v>814944.78</v>
      </c>
      <c r="AO326" s="14">
        <f t="shared" si="1802"/>
        <v>0</v>
      </c>
      <c r="AP326" s="14">
        <f t="shared" si="1802"/>
        <v>0</v>
      </c>
      <c r="AQ326" s="14">
        <f t="shared" si="1802"/>
        <v>0</v>
      </c>
      <c r="AR326" s="14">
        <f t="shared" si="1802"/>
        <v>0</v>
      </c>
      <c r="AS326" s="14">
        <f t="shared" si="1802"/>
        <v>0</v>
      </c>
      <c r="AT326" s="14">
        <f t="shared" si="1802"/>
        <v>814944.78</v>
      </c>
      <c r="AU326" s="14">
        <f t="shared" si="1802"/>
        <v>0</v>
      </c>
      <c r="AV326" s="14">
        <f t="shared" si="1802"/>
        <v>814944.78</v>
      </c>
      <c r="AW326" s="14">
        <f t="shared" si="1802"/>
        <v>0</v>
      </c>
      <c r="AX326" s="14">
        <f t="shared" si="1802"/>
        <v>0</v>
      </c>
      <c r="AY326" s="43">
        <f t="shared" si="1802"/>
        <v>0</v>
      </c>
      <c r="AZ326" s="43">
        <f t="shared" si="1802"/>
        <v>0</v>
      </c>
      <c r="BA326" s="43">
        <f t="shared" si="1802"/>
        <v>0</v>
      </c>
      <c r="BB326" s="14">
        <f t="shared" si="1802"/>
        <v>0</v>
      </c>
      <c r="BC326" s="14">
        <f t="shared" si="1802"/>
        <v>0</v>
      </c>
      <c r="BD326" s="14">
        <f t="shared" si="1802"/>
        <v>0</v>
      </c>
      <c r="BE326" s="14">
        <f t="shared" si="1802"/>
        <v>0</v>
      </c>
      <c r="BF326" s="14">
        <f t="shared" si="1802"/>
        <v>0</v>
      </c>
      <c r="BG326" s="14">
        <f t="shared" si="1802"/>
        <v>0</v>
      </c>
      <c r="BH326" s="14">
        <f t="shared" si="1802"/>
        <v>0</v>
      </c>
      <c r="BI326" s="14">
        <f t="shared" si="1802"/>
        <v>0</v>
      </c>
      <c r="BJ326" s="14">
        <f t="shared" si="1802"/>
        <v>0</v>
      </c>
      <c r="BK326" s="14">
        <f t="shared" si="1802"/>
        <v>0</v>
      </c>
      <c r="BL326" s="14">
        <f t="shared" si="1802"/>
        <v>0</v>
      </c>
      <c r="BM326" s="14">
        <f t="shared" si="1802"/>
        <v>0</v>
      </c>
      <c r="BN326" s="14">
        <f t="shared" si="1802"/>
        <v>0</v>
      </c>
      <c r="BO326" s="14">
        <f t="shared" si="1802"/>
        <v>0</v>
      </c>
      <c r="BP326" s="14">
        <f t="shared" si="1802"/>
        <v>0</v>
      </c>
      <c r="BQ326" s="14">
        <f t="shared" si="1802"/>
        <v>0</v>
      </c>
      <c r="BR326" s="14">
        <f t="shared" si="1802"/>
        <v>0</v>
      </c>
      <c r="BS326" s="43">
        <f t="shared" si="1802"/>
        <v>0</v>
      </c>
      <c r="BT326" s="43">
        <f t="shared" si="1802"/>
        <v>0</v>
      </c>
      <c r="BU326" s="43">
        <f t="shared" si="1802"/>
        <v>0</v>
      </c>
      <c r="BV326" s="14">
        <f t="shared" si="1803"/>
        <v>0</v>
      </c>
      <c r="BW326" s="14">
        <f t="shared" si="1803"/>
        <v>0</v>
      </c>
      <c r="BX326" s="14">
        <f t="shared" si="1803"/>
        <v>0</v>
      </c>
      <c r="BY326" s="14">
        <f t="shared" si="1803"/>
        <v>0</v>
      </c>
      <c r="BZ326" s="14">
        <f t="shared" si="1803"/>
        <v>0</v>
      </c>
      <c r="CA326" s="14">
        <f t="shared" si="1803"/>
        <v>0</v>
      </c>
      <c r="CB326" s="14">
        <f t="shared" si="1803"/>
        <v>0</v>
      </c>
      <c r="CC326" s="14">
        <f t="shared" si="1803"/>
        <v>0</v>
      </c>
      <c r="CD326" s="14">
        <f t="shared" si="1803"/>
        <v>0</v>
      </c>
      <c r="CE326" s="14">
        <f t="shared" si="1803"/>
        <v>0</v>
      </c>
      <c r="CF326" s="14">
        <f t="shared" si="1803"/>
        <v>0</v>
      </c>
      <c r="CG326" s="14">
        <f t="shared" si="1803"/>
        <v>0</v>
      </c>
      <c r="CH326" s="14">
        <f t="shared" si="1803"/>
        <v>0</v>
      </c>
      <c r="CI326" s="14">
        <f t="shared" si="1803"/>
        <v>0</v>
      </c>
      <c r="CJ326" s="14">
        <f t="shared" si="1803"/>
        <v>0</v>
      </c>
      <c r="CK326" s="14">
        <f t="shared" si="1803"/>
        <v>0</v>
      </c>
    </row>
    <row r="327" spans="1:89" s="16" customFormat="1" x14ac:dyDescent="0.25">
      <c r="A327" s="116" t="s">
        <v>81</v>
      </c>
      <c r="B327" s="116"/>
      <c r="C327" s="116"/>
      <c r="D327" s="116"/>
      <c r="E327" s="37">
        <v>852</v>
      </c>
      <c r="F327" s="2" t="s">
        <v>75</v>
      </c>
      <c r="G327" s="3" t="s">
        <v>43</v>
      </c>
      <c r="H327" s="3" t="s">
        <v>353</v>
      </c>
      <c r="I327" s="2" t="s">
        <v>82</v>
      </c>
      <c r="J327" s="43">
        <v>-366647.87</v>
      </c>
      <c r="K327" s="43"/>
      <c r="L327" s="43">
        <f>J327</f>
        <v>-366647.87</v>
      </c>
      <c r="M327" s="43"/>
      <c r="N327" s="14">
        <v>0</v>
      </c>
      <c r="O327" s="14">
        <v>0</v>
      </c>
      <c r="P327" s="77"/>
      <c r="Q327" s="77"/>
      <c r="R327" s="14" t="e">
        <f>#REF!-V327</f>
        <v>#REF!</v>
      </c>
      <c r="S327" s="36" t="e">
        <f>#REF!-W327</f>
        <v>#REF!</v>
      </c>
      <c r="T327" s="36" t="e">
        <f>#REF!-X327</f>
        <v>#REF!</v>
      </c>
      <c r="U327" s="36" t="e">
        <f>#REF!-Y327</f>
        <v>#REF!</v>
      </c>
      <c r="V327" s="14">
        <f>550879+411354.78</f>
        <v>962233.78</v>
      </c>
      <c r="W327" s="43"/>
      <c r="X327" s="43">
        <f>V327</f>
        <v>962233.78</v>
      </c>
      <c r="Y327" s="43"/>
      <c r="Z327" s="14"/>
      <c r="AA327" s="43"/>
      <c r="AB327" s="43">
        <f>Z327</f>
        <v>0</v>
      </c>
      <c r="AC327" s="43"/>
      <c r="AD327" s="14">
        <f>V327+Z327</f>
        <v>962233.78</v>
      </c>
      <c r="AE327" s="77">
        <f>W327+AA327</f>
        <v>0</v>
      </c>
      <c r="AF327" s="77">
        <f>X327+AB327</f>
        <v>962233.78</v>
      </c>
      <c r="AG327" s="77">
        <f>Y327+AC327</f>
        <v>0</v>
      </c>
      <c r="AH327" s="14">
        <v>-147289</v>
      </c>
      <c r="AI327" s="43"/>
      <c r="AJ327" s="43">
        <f>AH327</f>
        <v>-147289</v>
      </c>
      <c r="AK327" s="43"/>
      <c r="AL327" s="14">
        <f>AD327+AH327</f>
        <v>814944.78</v>
      </c>
      <c r="AM327" s="77">
        <f>AE327+AI327</f>
        <v>0</v>
      </c>
      <c r="AN327" s="77">
        <f>AF327+AJ327</f>
        <v>814944.78</v>
      </c>
      <c r="AO327" s="77">
        <f>AG327+AK327</f>
        <v>0</v>
      </c>
      <c r="AP327" s="14"/>
      <c r="AQ327" s="43"/>
      <c r="AR327" s="43">
        <f>AP327</f>
        <v>0</v>
      </c>
      <c r="AS327" s="43"/>
      <c r="AT327" s="14">
        <f>AL327+AP327</f>
        <v>814944.78</v>
      </c>
      <c r="AU327" s="77">
        <f>AM327+AQ327</f>
        <v>0</v>
      </c>
      <c r="AV327" s="77">
        <f>AN327+AR327</f>
        <v>814944.78</v>
      </c>
      <c r="AW327" s="77">
        <f>AO327+AS327</f>
        <v>0</v>
      </c>
      <c r="AX327" s="14"/>
      <c r="AY327" s="43"/>
      <c r="AZ327" s="43">
        <f>AX327</f>
        <v>0</v>
      </c>
      <c r="BA327" s="43"/>
      <c r="BB327" s="43"/>
      <c r="BC327" s="43"/>
      <c r="BD327" s="43">
        <f>BB327</f>
        <v>0</v>
      </c>
      <c r="BE327" s="43"/>
      <c r="BF327" s="14">
        <f t="shared" ref="BF327" si="1804">AX327+BB327</f>
        <v>0</v>
      </c>
      <c r="BG327" s="77">
        <f t="shared" ref="BG327" si="1805">AY327+BC327</f>
        <v>0</v>
      </c>
      <c r="BH327" s="77">
        <f t="shared" ref="BH327" si="1806">AZ327+BD327</f>
        <v>0</v>
      </c>
      <c r="BI327" s="77">
        <f t="shared" ref="BI327" si="1807">BA327+BE327</f>
        <v>0</v>
      </c>
      <c r="BJ327" s="43"/>
      <c r="BK327" s="43"/>
      <c r="BL327" s="43">
        <f>BJ327</f>
        <v>0</v>
      </c>
      <c r="BM327" s="43"/>
      <c r="BN327" s="14">
        <f t="shared" ref="BN327" si="1808">BF327+BJ327</f>
        <v>0</v>
      </c>
      <c r="BO327" s="77">
        <f t="shared" ref="BO327" si="1809">BG327+BK327</f>
        <v>0</v>
      </c>
      <c r="BP327" s="77">
        <f t="shared" ref="BP327" si="1810">BH327+BL327</f>
        <v>0</v>
      </c>
      <c r="BQ327" s="77">
        <f t="shared" ref="BQ327" si="1811">BI327+BM327</f>
        <v>0</v>
      </c>
      <c r="BR327" s="14"/>
      <c r="BS327" s="43"/>
      <c r="BT327" s="43">
        <f>BR327</f>
        <v>0</v>
      </c>
      <c r="BU327" s="43"/>
      <c r="BV327" s="43"/>
      <c r="BW327" s="43"/>
      <c r="BX327" s="43">
        <f>BV327</f>
        <v>0</v>
      </c>
      <c r="BY327" s="43"/>
      <c r="BZ327" s="14">
        <f t="shared" ref="BZ327" si="1812">BR327+BV327</f>
        <v>0</v>
      </c>
      <c r="CA327" s="77">
        <f t="shared" ref="CA327" si="1813">BS327+BW327</f>
        <v>0</v>
      </c>
      <c r="CB327" s="77">
        <f t="shared" ref="CB327" si="1814">BT327+BX327</f>
        <v>0</v>
      </c>
      <c r="CC327" s="77">
        <f t="shared" ref="CC327" si="1815">BU327+BY327</f>
        <v>0</v>
      </c>
      <c r="CD327" s="43"/>
      <c r="CE327" s="43"/>
      <c r="CF327" s="43">
        <f>CD327</f>
        <v>0</v>
      </c>
      <c r="CG327" s="43"/>
      <c r="CH327" s="14">
        <f t="shared" ref="CH327" si="1816">BZ327+CD327</f>
        <v>0</v>
      </c>
      <c r="CI327" s="77">
        <f t="shared" ref="CI327" si="1817">CA327+CE327</f>
        <v>0</v>
      </c>
      <c r="CJ327" s="77">
        <f t="shared" ref="CJ327" si="1818">CB327+CF327</f>
        <v>0</v>
      </c>
      <c r="CK327" s="77">
        <f t="shared" ref="CK327" si="1819">CC327+CG327</f>
        <v>0</v>
      </c>
    </row>
    <row r="328" spans="1:89" s="16" customFormat="1" ht="60" hidden="1" x14ac:dyDescent="0.25">
      <c r="A328" s="116" t="s">
        <v>286</v>
      </c>
      <c r="B328" s="116"/>
      <c r="C328" s="116"/>
      <c r="D328" s="116"/>
      <c r="E328" s="37">
        <v>852</v>
      </c>
      <c r="F328" s="2" t="s">
        <v>75</v>
      </c>
      <c r="G328" s="2" t="s">
        <v>43</v>
      </c>
      <c r="H328" s="3" t="s">
        <v>358</v>
      </c>
      <c r="I328" s="2"/>
      <c r="J328" s="14">
        <f t="shared" ref="J328:M329" si="1820">J329</f>
        <v>0</v>
      </c>
      <c r="K328" s="14">
        <f t="shared" si="1820"/>
        <v>0</v>
      </c>
      <c r="L328" s="14">
        <f t="shared" si="1820"/>
        <v>0</v>
      </c>
      <c r="M328" s="14">
        <f t="shared" si="1820"/>
        <v>0</v>
      </c>
      <c r="N328" s="14">
        <v>0</v>
      </c>
      <c r="O328" s="14">
        <v>0</v>
      </c>
      <c r="P328" s="14"/>
      <c r="Q328" s="14"/>
      <c r="R328" s="14" t="e">
        <f>#REF!-V328</f>
        <v>#REF!</v>
      </c>
      <c r="S328" s="36" t="e">
        <f>#REF!-W328</f>
        <v>#REF!</v>
      </c>
      <c r="T328" s="36" t="e">
        <f>#REF!-X328</f>
        <v>#REF!</v>
      </c>
      <c r="U328" s="36" t="e">
        <f>#REF!-Y328</f>
        <v>#REF!</v>
      </c>
      <c r="V328" s="14">
        <f t="shared" ref="V328:BV329" si="1821">V329</f>
        <v>4889415.1100000003</v>
      </c>
      <c r="W328" s="43">
        <f t="shared" si="1821"/>
        <v>4644944.1100000003</v>
      </c>
      <c r="X328" s="43">
        <f t="shared" si="1821"/>
        <v>244471</v>
      </c>
      <c r="Y328" s="43">
        <f t="shared" si="1821"/>
        <v>0</v>
      </c>
      <c r="Z328" s="14">
        <f t="shared" si="1821"/>
        <v>-0.56000000000000005</v>
      </c>
      <c r="AA328" s="14">
        <f t="shared" si="1821"/>
        <v>0</v>
      </c>
      <c r="AB328" s="14">
        <f t="shared" si="1821"/>
        <v>-0.56000000000000005</v>
      </c>
      <c r="AC328" s="14">
        <f t="shared" si="1821"/>
        <v>0</v>
      </c>
      <c r="AD328" s="14">
        <f t="shared" si="1821"/>
        <v>4889414.5500000007</v>
      </c>
      <c r="AE328" s="14">
        <f t="shared" si="1821"/>
        <v>4644944.1100000003</v>
      </c>
      <c r="AF328" s="14">
        <f t="shared" si="1821"/>
        <v>244470.44</v>
      </c>
      <c r="AG328" s="14">
        <f t="shared" si="1821"/>
        <v>0</v>
      </c>
      <c r="AH328" s="14">
        <f t="shared" si="1821"/>
        <v>0</v>
      </c>
      <c r="AI328" s="14">
        <f t="shared" si="1821"/>
        <v>0</v>
      </c>
      <c r="AJ328" s="14">
        <f t="shared" si="1821"/>
        <v>0</v>
      </c>
      <c r="AK328" s="14">
        <f t="shared" si="1821"/>
        <v>0</v>
      </c>
      <c r="AL328" s="14">
        <f t="shared" si="1821"/>
        <v>4889414.5500000007</v>
      </c>
      <c r="AM328" s="14">
        <f t="shared" si="1821"/>
        <v>4644944.1100000003</v>
      </c>
      <c r="AN328" s="14">
        <f t="shared" si="1821"/>
        <v>244470.44</v>
      </c>
      <c r="AO328" s="14">
        <f t="shared" si="1821"/>
        <v>0</v>
      </c>
      <c r="AP328" s="14">
        <f t="shared" si="1821"/>
        <v>0</v>
      </c>
      <c r="AQ328" s="14">
        <f t="shared" si="1821"/>
        <v>0</v>
      </c>
      <c r="AR328" s="14">
        <f t="shared" si="1821"/>
        <v>0</v>
      </c>
      <c r="AS328" s="14">
        <f t="shared" si="1821"/>
        <v>0</v>
      </c>
      <c r="AT328" s="14">
        <f t="shared" si="1821"/>
        <v>4889414.5500000007</v>
      </c>
      <c r="AU328" s="14">
        <f t="shared" si="1821"/>
        <v>4644944.1100000003</v>
      </c>
      <c r="AV328" s="14">
        <f t="shared" si="1821"/>
        <v>244470.44</v>
      </c>
      <c r="AW328" s="14">
        <f t="shared" si="1821"/>
        <v>0</v>
      </c>
      <c r="AX328" s="14">
        <f t="shared" si="1821"/>
        <v>4889415.1100000003</v>
      </c>
      <c r="AY328" s="43">
        <f t="shared" si="1821"/>
        <v>4644944.1100000003</v>
      </c>
      <c r="AZ328" s="43">
        <f t="shared" si="1821"/>
        <v>244471</v>
      </c>
      <c r="BA328" s="43">
        <f t="shared" si="1821"/>
        <v>0</v>
      </c>
      <c r="BB328" s="14">
        <f t="shared" si="1821"/>
        <v>-0.56000000000000005</v>
      </c>
      <c r="BC328" s="14">
        <f t="shared" si="1821"/>
        <v>0</v>
      </c>
      <c r="BD328" s="14">
        <f t="shared" si="1821"/>
        <v>-0.56000000000000005</v>
      </c>
      <c r="BE328" s="14">
        <f t="shared" si="1821"/>
        <v>0</v>
      </c>
      <c r="BF328" s="14">
        <f t="shared" si="1821"/>
        <v>4889414.5500000007</v>
      </c>
      <c r="BG328" s="14">
        <f t="shared" si="1821"/>
        <v>4644944.1100000003</v>
      </c>
      <c r="BH328" s="14">
        <f t="shared" si="1821"/>
        <v>244470.44</v>
      </c>
      <c r="BI328" s="14">
        <f t="shared" si="1821"/>
        <v>0</v>
      </c>
      <c r="BJ328" s="14">
        <f t="shared" si="1821"/>
        <v>0</v>
      </c>
      <c r="BK328" s="14">
        <f t="shared" si="1821"/>
        <v>0</v>
      </c>
      <c r="BL328" s="14">
        <f t="shared" si="1821"/>
        <v>0</v>
      </c>
      <c r="BM328" s="14">
        <f t="shared" si="1821"/>
        <v>0</v>
      </c>
      <c r="BN328" s="14">
        <f t="shared" si="1821"/>
        <v>4889414.5500000007</v>
      </c>
      <c r="BO328" s="14">
        <f t="shared" si="1821"/>
        <v>4644944.1100000003</v>
      </c>
      <c r="BP328" s="14">
        <f t="shared" si="1821"/>
        <v>244470.44</v>
      </c>
      <c r="BQ328" s="14">
        <f t="shared" si="1821"/>
        <v>0</v>
      </c>
      <c r="BR328" s="14">
        <f t="shared" si="1821"/>
        <v>4685224.07</v>
      </c>
      <c r="BS328" s="43">
        <f t="shared" si="1821"/>
        <v>4450962.07</v>
      </c>
      <c r="BT328" s="43">
        <f t="shared" si="1821"/>
        <v>234262</v>
      </c>
      <c r="BU328" s="43">
        <f t="shared" si="1821"/>
        <v>0</v>
      </c>
      <c r="BV328" s="14">
        <f t="shared" si="1821"/>
        <v>-0.84</v>
      </c>
      <c r="BW328" s="14">
        <f t="shared" ref="BV328:CK329" si="1822">BW329</f>
        <v>0</v>
      </c>
      <c r="BX328" s="14">
        <f t="shared" si="1822"/>
        <v>-0.84</v>
      </c>
      <c r="BY328" s="14">
        <f t="shared" si="1822"/>
        <v>0</v>
      </c>
      <c r="BZ328" s="14">
        <f t="shared" si="1822"/>
        <v>4685223.2300000004</v>
      </c>
      <c r="CA328" s="14">
        <f t="shared" si="1822"/>
        <v>4450962.07</v>
      </c>
      <c r="CB328" s="14">
        <f t="shared" si="1822"/>
        <v>234261.16</v>
      </c>
      <c r="CC328" s="14">
        <f t="shared" si="1822"/>
        <v>0</v>
      </c>
      <c r="CD328" s="14">
        <f t="shared" si="1822"/>
        <v>0</v>
      </c>
      <c r="CE328" s="14">
        <f t="shared" si="1822"/>
        <v>0</v>
      </c>
      <c r="CF328" s="14">
        <f t="shared" si="1822"/>
        <v>0</v>
      </c>
      <c r="CG328" s="14">
        <f t="shared" si="1822"/>
        <v>0</v>
      </c>
      <c r="CH328" s="14">
        <f t="shared" si="1822"/>
        <v>4685223.2300000004</v>
      </c>
      <c r="CI328" s="14">
        <f t="shared" si="1822"/>
        <v>4450962.07</v>
      </c>
      <c r="CJ328" s="14">
        <f t="shared" si="1822"/>
        <v>234261.16</v>
      </c>
      <c r="CK328" s="14">
        <f t="shared" si="1822"/>
        <v>0</v>
      </c>
    </row>
    <row r="329" spans="1:89" s="16" customFormat="1" ht="30" hidden="1" x14ac:dyDescent="0.25">
      <c r="A329" s="116" t="s">
        <v>40</v>
      </c>
      <c r="B329" s="116"/>
      <c r="C329" s="116"/>
      <c r="D329" s="116"/>
      <c r="E329" s="37">
        <v>852</v>
      </c>
      <c r="F329" s="2" t="s">
        <v>75</v>
      </c>
      <c r="G329" s="2" t="s">
        <v>43</v>
      </c>
      <c r="H329" s="3" t="s">
        <v>358</v>
      </c>
      <c r="I329" s="2" t="s">
        <v>80</v>
      </c>
      <c r="J329" s="14">
        <f t="shared" si="1820"/>
        <v>0</v>
      </c>
      <c r="K329" s="14">
        <f t="shared" si="1820"/>
        <v>0</v>
      </c>
      <c r="L329" s="14">
        <f t="shared" si="1820"/>
        <v>0</v>
      </c>
      <c r="M329" s="14">
        <f t="shared" si="1820"/>
        <v>0</v>
      </c>
      <c r="N329" s="14">
        <v>0</v>
      </c>
      <c r="O329" s="14">
        <v>0</v>
      </c>
      <c r="P329" s="14"/>
      <c r="Q329" s="14"/>
      <c r="R329" s="14" t="e">
        <f>#REF!-V329</f>
        <v>#REF!</v>
      </c>
      <c r="S329" s="36" t="e">
        <f>#REF!-W329</f>
        <v>#REF!</v>
      </c>
      <c r="T329" s="36" t="e">
        <f>#REF!-X329</f>
        <v>#REF!</v>
      </c>
      <c r="U329" s="36" t="e">
        <f>#REF!-Y329</f>
        <v>#REF!</v>
      </c>
      <c r="V329" s="14">
        <f t="shared" si="1821"/>
        <v>4889415.1100000003</v>
      </c>
      <c r="W329" s="43">
        <f t="shared" si="1821"/>
        <v>4644944.1100000003</v>
      </c>
      <c r="X329" s="43">
        <f t="shared" si="1821"/>
        <v>244471</v>
      </c>
      <c r="Y329" s="43">
        <f t="shared" si="1821"/>
        <v>0</v>
      </c>
      <c r="Z329" s="14">
        <f t="shared" si="1821"/>
        <v>-0.56000000000000005</v>
      </c>
      <c r="AA329" s="14">
        <f t="shared" si="1821"/>
        <v>0</v>
      </c>
      <c r="AB329" s="14">
        <f t="shared" si="1821"/>
        <v>-0.56000000000000005</v>
      </c>
      <c r="AC329" s="14">
        <f t="shared" si="1821"/>
        <v>0</v>
      </c>
      <c r="AD329" s="14">
        <f t="shared" si="1821"/>
        <v>4889414.5500000007</v>
      </c>
      <c r="AE329" s="14">
        <f t="shared" si="1821"/>
        <v>4644944.1100000003</v>
      </c>
      <c r="AF329" s="14">
        <f t="shared" si="1821"/>
        <v>244470.44</v>
      </c>
      <c r="AG329" s="14">
        <f t="shared" si="1821"/>
        <v>0</v>
      </c>
      <c r="AH329" s="14">
        <f t="shared" si="1821"/>
        <v>0</v>
      </c>
      <c r="AI329" s="14">
        <f t="shared" si="1821"/>
        <v>0</v>
      </c>
      <c r="AJ329" s="14">
        <f t="shared" si="1821"/>
        <v>0</v>
      </c>
      <c r="AK329" s="14">
        <f t="shared" si="1821"/>
        <v>0</v>
      </c>
      <c r="AL329" s="14">
        <f t="shared" si="1821"/>
        <v>4889414.5500000007</v>
      </c>
      <c r="AM329" s="14">
        <f t="shared" si="1821"/>
        <v>4644944.1100000003</v>
      </c>
      <c r="AN329" s="14">
        <f t="shared" si="1821"/>
        <v>244470.44</v>
      </c>
      <c r="AO329" s="14">
        <f t="shared" si="1821"/>
        <v>0</v>
      </c>
      <c r="AP329" s="14">
        <f t="shared" si="1821"/>
        <v>0</v>
      </c>
      <c r="AQ329" s="14">
        <f t="shared" si="1821"/>
        <v>0</v>
      </c>
      <c r="AR329" s="14">
        <f t="shared" si="1821"/>
        <v>0</v>
      </c>
      <c r="AS329" s="14">
        <f t="shared" si="1821"/>
        <v>0</v>
      </c>
      <c r="AT329" s="14">
        <f t="shared" si="1821"/>
        <v>4889414.5500000007</v>
      </c>
      <c r="AU329" s="14">
        <f t="shared" si="1821"/>
        <v>4644944.1100000003</v>
      </c>
      <c r="AV329" s="14">
        <f t="shared" si="1821"/>
        <v>244470.44</v>
      </c>
      <c r="AW329" s="14">
        <f t="shared" si="1821"/>
        <v>0</v>
      </c>
      <c r="AX329" s="14">
        <f t="shared" si="1821"/>
        <v>4889415.1100000003</v>
      </c>
      <c r="AY329" s="43">
        <f t="shared" si="1821"/>
        <v>4644944.1100000003</v>
      </c>
      <c r="AZ329" s="43">
        <f t="shared" si="1821"/>
        <v>244471</v>
      </c>
      <c r="BA329" s="43">
        <f t="shared" si="1821"/>
        <v>0</v>
      </c>
      <c r="BB329" s="14">
        <f t="shared" si="1821"/>
        <v>-0.56000000000000005</v>
      </c>
      <c r="BC329" s="14">
        <f t="shared" si="1821"/>
        <v>0</v>
      </c>
      <c r="BD329" s="14">
        <f t="shared" si="1821"/>
        <v>-0.56000000000000005</v>
      </c>
      <c r="BE329" s="14">
        <f t="shared" si="1821"/>
        <v>0</v>
      </c>
      <c r="BF329" s="14">
        <f t="shared" si="1821"/>
        <v>4889414.5500000007</v>
      </c>
      <c r="BG329" s="14">
        <f t="shared" si="1821"/>
        <v>4644944.1100000003</v>
      </c>
      <c r="BH329" s="14">
        <f t="shared" si="1821"/>
        <v>244470.44</v>
      </c>
      <c r="BI329" s="14">
        <f t="shared" si="1821"/>
        <v>0</v>
      </c>
      <c r="BJ329" s="14">
        <f t="shared" si="1821"/>
        <v>0</v>
      </c>
      <c r="BK329" s="14">
        <f t="shared" si="1821"/>
        <v>0</v>
      </c>
      <c r="BL329" s="14">
        <f t="shared" si="1821"/>
        <v>0</v>
      </c>
      <c r="BM329" s="14">
        <f t="shared" si="1821"/>
        <v>0</v>
      </c>
      <c r="BN329" s="14">
        <f t="shared" si="1821"/>
        <v>4889414.5500000007</v>
      </c>
      <c r="BO329" s="14">
        <f t="shared" si="1821"/>
        <v>4644944.1100000003</v>
      </c>
      <c r="BP329" s="14">
        <f t="shared" si="1821"/>
        <v>244470.44</v>
      </c>
      <c r="BQ329" s="14">
        <f t="shared" si="1821"/>
        <v>0</v>
      </c>
      <c r="BR329" s="14">
        <f t="shared" si="1821"/>
        <v>4685224.07</v>
      </c>
      <c r="BS329" s="43">
        <f t="shared" si="1821"/>
        <v>4450962.07</v>
      </c>
      <c r="BT329" s="43">
        <f t="shared" si="1821"/>
        <v>234262</v>
      </c>
      <c r="BU329" s="43">
        <f t="shared" si="1821"/>
        <v>0</v>
      </c>
      <c r="BV329" s="14">
        <f t="shared" si="1822"/>
        <v>-0.84</v>
      </c>
      <c r="BW329" s="14">
        <f t="shared" si="1822"/>
        <v>0</v>
      </c>
      <c r="BX329" s="14">
        <f t="shared" si="1822"/>
        <v>-0.84</v>
      </c>
      <c r="BY329" s="14">
        <f t="shared" si="1822"/>
        <v>0</v>
      </c>
      <c r="BZ329" s="14">
        <f t="shared" si="1822"/>
        <v>4685223.2300000004</v>
      </c>
      <c r="CA329" s="14">
        <f t="shared" si="1822"/>
        <v>4450962.07</v>
      </c>
      <c r="CB329" s="14">
        <f t="shared" si="1822"/>
        <v>234261.16</v>
      </c>
      <c r="CC329" s="14">
        <f t="shared" si="1822"/>
        <v>0</v>
      </c>
      <c r="CD329" s="14">
        <f t="shared" si="1822"/>
        <v>0</v>
      </c>
      <c r="CE329" s="14">
        <f t="shared" si="1822"/>
        <v>0</v>
      </c>
      <c r="CF329" s="14">
        <f t="shared" si="1822"/>
        <v>0</v>
      </c>
      <c r="CG329" s="14">
        <f t="shared" si="1822"/>
        <v>0</v>
      </c>
      <c r="CH329" s="14">
        <f t="shared" si="1822"/>
        <v>4685223.2300000004</v>
      </c>
      <c r="CI329" s="14">
        <f t="shared" si="1822"/>
        <v>4450962.07</v>
      </c>
      <c r="CJ329" s="14">
        <f t="shared" si="1822"/>
        <v>234261.16</v>
      </c>
      <c r="CK329" s="14">
        <f t="shared" si="1822"/>
        <v>0</v>
      </c>
    </row>
    <row r="330" spans="1:89" s="16" customFormat="1" hidden="1" x14ac:dyDescent="0.25">
      <c r="A330" s="116" t="s">
        <v>81</v>
      </c>
      <c r="B330" s="116"/>
      <c r="C330" s="116"/>
      <c r="D330" s="116"/>
      <c r="E330" s="37">
        <v>852</v>
      </c>
      <c r="F330" s="2" t="s">
        <v>75</v>
      </c>
      <c r="G330" s="2" t="s">
        <v>43</v>
      </c>
      <c r="H330" s="3" t="s">
        <v>358</v>
      </c>
      <c r="I330" s="2" t="s">
        <v>82</v>
      </c>
      <c r="J330" s="43"/>
      <c r="K330" s="43"/>
      <c r="L330" s="43"/>
      <c r="M330" s="43"/>
      <c r="N330" s="14">
        <v>0</v>
      </c>
      <c r="O330" s="14">
        <v>0</v>
      </c>
      <c r="P330" s="77"/>
      <c r="Q330" s="77"/>
      <c r="R330" s="14" t="e">
        <f>#REF!-V330</f>
        <v>#REF!</v>
      </c>
      <c r="S330" s="36" t="e">
        <f>#REF!-W330</f>
        <v>#REF!</v>
      </c>
      <c r="T330" s="36" t="e">
        <f>#REF!-X330</f>
        <v>#REF!</v>
      </c>
      <c r="U330" s="36" t="e">
        <f>#REF!-Y330</f>
        <v>#REF!</v>
      </c>
      <c r="V330" s="14">
        <v>4889415.1100000003</v>
      </c>
      <c r="W330" s="43">
        <v>4644944.1100000003</v>
      </c>
      <c r="X330" s="43">
        <v>244471</v>
      </c>
      <c r="Y330" s="43"/>
      <c r="Z330" s="14">
        <f>AA330+AB330</f>
        <v>-0.56000000000000005</v>
      </c>
      <c r="AA330" s="43"/>
      <c r="AB330" s="43">
        <v>-0.56000000000000005</v>
      </c>
      <c r="AC330" s="43"/>
      <c r="AD330" s="14">
        <f>V330+Z330</f>
        <v>4889414.5500000007</v>
      </c>
      <c r="AE330" s="77">
        <f>W330+AA330</f>
        <v>4644944.1100000003</v>
      </c>
      <c r="AF330" s="77">
        <f>X330+AB330</f>
        <v>244470.44</v>
      </c>
      <c r="AG330" s="77">
        <f>Y330+AC330</f>
        <v>0</v>
      </c>
      <c r="AH330" s="14"/>
      <c r="AI330" s="43"/>
      <c r="AJ330" s="43"/>
      <c r="AK330" s="43"/>
      <c r="AL330" s="14">
        <f>AD330+AH330</f>
        <v>4889414.5500000007</v>
      </c>
      <c r="AM330" s="77">
        <f>AE330+AI330</f>
        <v>4644944.1100000003</v>
      </c>
      <c r="AN330" s="77">
        <f>AF330+AJ330</f>
        <v>244470.44</v>
      </c>
      <c r="AO330" s="77">
        <f>AG330+AK330</f>
        <v>0</v>
      </c>
      <c r="AP330" s="14"/>
      <c r="AQ330" s="43"/>
      <c r="AR330" s="43"/>
      <c r="AS330" s="43"/>
      <c r="AT330" s="14">
        <f>AL330+AP330</f>
        <v>4889414.5500000007</v>
      </c>
      <c r="AU330" s="77">
        <f>AM330+AQ330</f>
        <v>4644944.1100000003</v>
      </c>
      <c r="AV330" s="77">
        <f>AN330+AR330</f>
        <v>244470.44</v>
      </c>
      <c r="AW330" s="77">
        <f>AO330+AS330</f>
        <v>0</v>
      </c>
      <c r="AX330" s="14">
        <v>4889415.1100000003</v>
      </c>
      <c r="AY330" s="43">
        <v>4644944.1100000003</v>
      </c>
      <c r="AZ330" s="43">
        <v>244471</v>
      </c>
      <c r="BA330" s="43"/>
      <c r="BB330" s="43">
        <v>-0.56000000000000005</v>
      </c>
      <c r="BC330" s="43"/>
      <c r="BD330" s="43">
        <v>-0.56000000000000005</v>
      </c>
      <c r="BE330" s="43"/>
      <c r="BF330" s="14">
        <f t="shared" ref="BF330" si="1823">AX330+BB330</f>
        <v>4889414.5500000007</v>
      </c>
      <c r="BG330" s="77">
        <f t="shared" ref="BG330" si="1824">AY330+BC330</f>
        <v>4644944.1100000003</v>
      </c>
      <c r="BH330" s="77">
        <f t="shared" ref="BH330" si="1825">AZ330+BD330</f>
        <v>244470.44</v>
      </c>
      <c r="BI330" s="77">
        <f t="shared" ref="BI330" si="1826">BA330+BE330</f>
        <v>0</v>
      </c>
      <c r="BJ330" s="43"/>
      <c r="BK330" s="43"/>
      <c r="BL330" s="43"/>
      <c r="BM330" s="43"/>
      <c r="BN330" s="14">
        <f t="shared" ref="BN330" si="1827">BF330+BJ330</f>
        <v>4889414.5500000007</v>
      </c>
      <c r="BO330" s="77">
        <f t="shared" ref="BO330" si="1828">BG330+BK330</f>
        <v>4644944.1100000003</v>
      </c>
      <c r="BP330" s="77">
        <f t="shared" ref="BP330" si="1829">BH330+BL330</f>
        <v>244470.44</v>
      </c>
      <c r="BQ330" s="77">
        <f t="shared" ref="BQ330" si="1830">BI330+BM330</f>
        <v>0</v>
      </c>
      <c r="BR330" s="14">
        <v>4685224.07</v>
      </c>
      <c r="BS330" s="43">
        <v>4450962.07</v>
      </c>
      <c r="BT330" s="43">
        <v>234262</v>
      </c>
      <c r="BU330" s="43"/>
      <c r="BV330" s="43">
        <v>-0.84</v>
      </c>
      <c r="BW330" s="43"/>
      <c r="BX330" s="43">
        <v>-0.84</v>
      </c>
      <c r="BY330" s="43"/>
      <c r="BZ330" s="14">
        <f t="shared" ref="BZ330" si="1831">BR330+BV330</f>
        <v>4685223.2300000004</v>
      </c>
      <c r="CA330" s="77">
        <f t="shared" ref="CA330" si="1832">BS330+BW330</f>
        <v>4450962.07</v>
      </c>
      <c r="CB330" s="77">
        <f t="shared" ref="CB330" si="1833">BT330+BX330</f>
        <v>234261.16</v>
      </c>
      <c r="CC330" s="77">
        <f t="shared" ref="CC330" si="1834">BU330+BY330</f>
        <v>0</v>
      </c>
      <c r="CD330" s="43"/>
      <c r="CE330" s="43"/>
      <c r="CF330" s="43"/>
      <c r="CG330" s="43"/>
      <c r="CH330" s="14">
        <f t="shared" ref="CH330" si="1835">BZ330+CD330</f>
        <v>4685223.2300000004</v>
      </c>
      <c r="CI330" s="77">
        <f t="shared" ref="CI330" si="1836">CA330+CE330</f>
        <v>4450962.07</v>
      </c>
      <c r="CJ330" s="77">
        <f t="shared" ref="CJ330" si="1837">CB330+CF330</f>
        <v>234261.16</v>
      </c>
      <c r="CK330" s="77">
        <f t="shared" ref="CK330" si="1838">CC330+CG330</f>
        <v>0</v>
      </c>
    </row>
    <row r="331" spans="1:89" s="16" customFormat="1" ht="45" hidden="1" x14ac:dyDescent="0.25">
      <c r="A331" s="116" t="s">
        <v>283</v>
      </c>
      <c r="B331" s="18"/>
      <c r="C331" s="18"/>
      <c r="D331" s="18"/>
      <c r="E331" s="37">
        <v>852</v>
      </c>
      <c r="F331" s="2" t="s">
        <v>75</v>
      </c>
      <c r="G331" s="3" t="s">
        <v>43</v>
      </c>
      <c r="H331" s="3" t="s">
        <v>359</v>
      </c>
      <c r="I331" s="2"/>
      <c r="J331" s="31">
        <f t="shared" ref="J331:M332" si="1839">J332</f>
        <v>0</v>
      </c>
      <c r="K331" s="31">
        <f t="shared" si="1839"/>
        <v>0</v>
      </c>
      <c r="L331" s="31">
        <f t="shared" si="1839"/>
        <v>0</v>
      </c>
      <c r="M331" s="31">
        <f t="shared" si="1839"/>
        <v>0</v>
      </c>
      <c r="N331" s="14">
        <v>0</v>
      </c>
      <c r="O331" s="14">
        <v>0</v>
      </c>
      <c r="P331" s="77"/>
      <c r="Q331" s="77"/>
      <c r="R331" s="14" t="e">
        <f>#REF!-V331</f>
        <v>#REF!</v>
      </c>
      <c r="S331" s="36" t="e">
        <f>#REF!-W331</f>
        <v>#REF!</v>
      </c>
      <c r="T331" s="36" t="e">
        <f>#REF!-X331</f>
        <v>#REF!</v>
      </c>
      <c r="U331" s="36" t="e">
        <f>#REF!-Y331</f>
        <v>#REF!</v>
      </c>
      <c r="V331" s="31">
        <f t="shared" ref="V331:BV332" si="1840">V332</f>
        <v>232439</v>
      </c>
      <c r="W331" s="77">
        <f t="shared" si="1840"/>
        <v>220817</v>
      </c>
      <c r="X331" s="77">
        <f t="shared" si="1840"/>
        <v>11622</v>
      </c>
      <c r="Y331" s="77">
        <f t="shared" si="1840"/>
        <v>0</v>
      </c>
      <c r="Z331" s="31">
        <f t="shared" si="1840"/>
        <v>0</v>
      </c>
      <c r="AA331" s="31">
        <f t="shared" si="1840"/>
        <v>0</v>
      </c>
      <c r="AB331" s="31">
        <f t="shared" si="1840"/>
        <v>0</v>
      </c>
      <c r="AC331" s="31">
        <f t="shared" si="1840"/>
        <v>0</v>
      </c>
      <c r="AD331" s="31">
        <f t="shared" si="1840"/>
        <v>232439</v>
      </c>
      <c r="AE331" s="31">
        <f t="shared" si="1840"/>
        <v>220817</v>
      </c>
      <c r="AF331" s="31">
        <f t="shared" si="1840"/>
        <v>11622</v>
      </c>
      <c r="AG331" s="31">
        <f t="shared" si="1840"/>
        <v>0</v>
      </c>
      <c r="AH331" s="31">
        <f t="shared" si="1840"/>
        <v>0</v>
      </c>
      <c r="AI331" s="31">
        <f t="shared" si="1840"/>
        <v>0</v>
      </c>
      <c r="AJ331" s="31">
        <f t="shared" si="1840"/>
        <v>0</v>
      </c>
      <c r="AK331" s="31">
        <f t="shared" si="1840"/>
        <v>0</v>
      </c>
      <c r="AL331" s="31">
        <f t="shared" si="1840"/>
        <v>232439</v>
      </c>
      <c r="AM331" s="31">
        <f t="shared" si="1840"/>
        <v>220817</v>
      </c>
      <c r="AN331" s="31">
        <f t="shared" si="1840"/>
        <v>11622</v>
      </c>
      <c r="AO331" s="31">
        <f t="shared" si="1840"/>
        <v>0</v>
      </c>
      <c r="AP331" s="31">
        <f t="shared" si="1840"/>
        <v>0</v>
      </c>
      <c r="AQ331" s="31">
        <f t="shared" si="1840"/>
        <v>0</v>
      </c>
      <c r="AR331" s="31">
        <f t="shared" si="1840"/>
        <v>0</v>
      </c>
      <c r="AS331" s="31">
        <f t="shared" si="1840"/>
        <v>0</v>
      </c>
      <c r="AT331" s="31">
        <f t="shared" si="1840"/>
        <v>232439</v>
      </c>
      <c r="AU331" s="31">
        <f t="shared" si="1840"/>
        <v>220817</v>
      </c>
      <c r="AV331" s="31">
        <f t="shared" si="1840"/>
        <v>11622</v>
      </c>
      <c r="AW331" s="31">
        <f t="shared" si="1840"/>
        <v>0</v>
      </c>
      <c r="AX331" s="31">
        <f t="shared" si="1840"/>
        <v>241330</v>
      </c>
      <c r="AY331" s="77">
        <f t="shared" si="1840"/>
        <v>229263</v>
      </c>
      <c r="AZ331" s="77">
        <f t="shared" si="1840"/>
        <v>12067</v>
      </c>
      <c r="BA331" s="77">
        <f t="shared" si="1840"/>
        <v>0</v>
      </c>
      <c r="BB331" s="31">
        <f t="shared" si="1840"/>
        <v>0</v>
      </c>
      <c r="BC331" s="31">
        <f t="shared" si="1840"/>
        <v>0</v>
      </c>
      <c r="BD331" s="31">
        <f t="shared" si="1840"/>
        <v>0</v>
      </c>
      <c r="BE331" s="31">
        <f t="shared" si="1840"/>
        <v>0</v>
      </c>
      <c r="BF331" s="31">
        <f t="shared" si="1840"/>
        <v>241330</v>
      </c>
      <c r="BG331" s="31">
        <f t="shared" si="1840"/>
        <v>229263</v>
      </c>
      <c r="BH331" s="31">
        <f t="shared" si="1840"/>
        <v>12067</v>
      </c>
      <c r="BI331" s="31">
        <f t="shared" si="1840"/>
        <v>0</v>
      </c>
      <c r="BJ331" s="31">
        <f t="shared" si="1840"/>
        <v>0</v>
      </c>
      <c r="BK331" s="31">
        <f t="shared" si="1840"/>
        <v>0</v>
      </c>
      <c r="BL331" s="31">
        <f t="shared" si="1840"/>
        <v>0</v>
      </c>
      <c r="BM331" s="31">
        <f t="shared" si="1840"/>
        <v>0</v>
      </c>
      <c r="BN331" s="31">
        <f t="shared" si="1840"/>
        <v>241330</v>
      </c>
      <c r="BO331" s="31">
        <f t="shared" si="1840"/>
        <v>229263</v>
      </c>
      <c r="BP331" s="31">
        <f t="shared" si="1840"/>
        <v>12067</v>
      </c>
      <c r="BQ331" s="31">
        <f t="shared" si="1840"/>
        <v>0</v>
      </c>
      <c r="BR331" s="31">
        <f t="shared" si="1840"/>
        <v>241330</v>
      </c>
      <c r="BS331" s="77">
        <f t="shared" si="1840"/>
        <v>229263</v>
      </c>
      <c r="BT331" s="77">
        <f t="shared" si="1840"/>
        <v>12067</v>
      </c>
      <c r="BU331" s="77">
        <f t="shared" si="1840"/>
        <v>0</v>
      </c>
      <c r="BV331" s="31">
        <f t="shared" si="1840"/>
        <v>0</v>
      </c>
      <c r="BW331" s="31">
        <f t="shared" ref="BV331:CK332" si="1841">BW332</f>
        <v>0</v>
      </c>
      <c r="BX331" s="31">
        <f t="shared" si="1841"/>
        <v>0</v>
      </c>
      <c r="BY331" s="31">
        <f t="shared" si="1841"/>
        <v>0</v>
      </c>
      <c r="BZ331" s="31">
        <f t="shared" si="1841"/>
        <v>241330</v>
      </c>
      <c r="CA331" s="31">
        <f t="shared" si="1841"/>
        <v>229263</v>
      </c>
      <c r="CB331" s="31">
        <f t="shared" si="1841"/>
        <v>12067</v>
      </c>
      <c r="CC331" s="31">
        <f t="shared" si="1841"/>
        <v>0</v>
      </c>
      <c r="CD331" s="31">
        <f t="shared" si="1841"/>
        <v>0</v>
      </c>
      <c r="CE331" s="31">
        <f t="shared" si="1841"/>
        <v>0</v>
      </c>
      <c r="CF331" s="31">
        <f t="shared" si="1841"/>
        <v>0</v>
      </c>
      <c r="CG331" s="31">
        <f t="shared" si="1841"/>
        <v>0</v>
      </c>
      <c r="CH331" s="31">
        <f t="shared" si="1841"/>
        <v>241330</v>
      </c>
      <c r="CI331" s="31">
        <f t="shared" si="1841"/>
        <v>229263</v>
      </c>
      <c r="CJ331" s="31">
        <f t="shared" si="1841"/>
        <v>12067</v>
      </c>
      <c r="CK331" s="31">
        <f t="shared" si="1841"/>
        <v>0</v>
      </c>
    </row>
    <row r="332" spans="1:89" s="16" customFormat="1" ht="30" hidden="1" x14ac:dyDescent="0.25">
      <c r="A332" s="116" t="s">
        <v>40</v>
      </c>
      <c r="B332" s="18"/>
      <c r="C332" s="18"/>
      <c r="D332" s="18"/>
      <c r="E332" s="37">
        <v>852</v>
      </c>
      <c r="F332" s="2" t="s">
        <v>75</v>
      </c>
      <c r="G332" s="3" t="s">
        <v>43</v>
      </c>
      <c r="H332" s="3" t="s">
        <v>359</v>
      </c>
      <c r="I332" s="2" t="s">
        <v>80</v>
      </c>
      <c r="J332" s="31">
        <f t="shared" si="1839"/>
        <v>0</v>
      </c>
      <c r="K332" s="31">
        <f t="shared" si="1839"/>
        <v>0</v>
      </c>
      <c r="L332" s="31">
        <f t="shared" si="1839"/>
        <v>0</v>
      </c>
      <c r="M332" s="31">
        <f t="shared" si="1839"/>
        <v>0</v>
      </c>
      <c r="N332" s="14">
        <v>0</v>
      </c>
      <c r="O332" s="14">
        <v>0</v>
      </c>
      <c r="P332" s="77"/>
      <c r="Q332" s="77"/>
      <c r="R332" s="14" t="e">
        <f>#REF!-V332</f>
        <v>#REF!</v>
      </c>
      <c r="S332" s="36" t="e">
        <f>#REF!-W332</f>
        <v>#REF!</v>
      </c>
      <c r="T332" s="36" t="e">
        <f>#REF!-X332</f>
        <v>#REF!</v>
      </c>
      <c r="U332" s="36" t="e">
        <f>#REF!-Y332</f>
        <v>#REF!</v>
      </c>
      <c r="V332" s="31">
        <f t="shared" si="1840"/>
        <v>232439</v>
      </c>
      <c r="W332" s="77">
        <f t="shared" si="1840"/>
        <v>220817</v>
      </c>
      <c r="X332" s="77">
        <f t="shared" si="1840"/>
        <v>11622</v>
      </c>
      <c r="Y332" s="77">
        <f t="shared" si="1840"/>
        <v>0</v>
      </c>
      <c r="Z332" s="31">
        <f t="shared" si="1840"/>
        <v>0</v>
      </c>
      <c r="AA332" s="31">
        <f t="shared" si="1840"/>
        <v>0</v>
      </c>
      <c r="AB332" s="31">
        <f t="shared" si="1840"/>
        <v>0</v>
      </c>
      <c r="AC332" s="31">
        <f t="shared" si="1840"/>
        <v>0</v>
      </c>
      <c r="AD332" s="31">
        <f t="shared" si="1840"/>
        <v>232439</v>
      </c>
      <c r="AE332" s="31">
        <f t="shared" si="1840"/>
        <v>220817</v>
      </c>
      <c r="AF332" s="31">
        <f t="shared" si="1840"/>
        <v>11622</v>
      </c>
      <c r="AG332" s="31">
        <f t="shared" si="1840"/>
        <v>0</v>
      </c>
      <c r="AH332" s="31">
        <f t="shared" si="1840"/>
        <v>0</v>
      </c>
      <c r="AI332" s="31">
        <f t="shared" si="1840"/>
        <v>0</v>
      </c>
      <c r="AJ332" s="31">
        <f t="shared" si="1840"/>
        <v>0</v>
      </c>
      <c r="AK332" s="31">
        <f t="shared" si="1840"/>
        <v>0</v>
      </c>
      <c r="AL332" s="31">
        <f t="shared" si="1840"/>
        <v>232439</v>
      </c>
      <c r="AM332" s="31">
        <f t="shared" si="1840"/>
        <v>220817</v>
      </c>
      <c r="AN332" s="31">
        <f t="shared" si="1840"/>
        <v>11622</v>
      </c>
      <c r="AO332" s="31">
        <f t="shared" si="1840"/>
        <v>0</v>
      </c>
      <c r="AP332" s="31">
        <f t="shared" si="1840"/>
        <v>0</v>
      </c>
      <c r="AQ332" s="31">
        <f t="shared" si="1840"/>
        <v>0</v>
      </c>
      <c r="AR332" s="31">
        <f t="shared" si="1840"/>
        <v>0</v>
      </c>
      <c r="AS332" s="31">
        <f t="shared" si="1840"/>
        <v>0</v>
      </c>
      <c r="AT332" s="31">
        <f t="shared" si="1840"/>
        <v>232439</v>
      </c>
      <c r="AU332" s="31">
        <f t="shared" si="1840"/>
        <v>220817</v>
      </c>
      <c r="AV332" s="31">
        <f t="shared" si="1840"/>
        <v>11622</v>
      </c>
      <c r="AW332" s="31">
        <f t="shared" si="1840"/>
        <v>0</v>
      </c>
      <c r="AX332" s="31">
        <f t="shared" si="1840"/>
        <v>241330</v>
      </c>
      <c r="AY332" s="77">
        <f t="shared" si="1840"/>
        <v>229263</v>
      </c>
      <c r="AZ332" s="77">
        <f t="shared" si="1840"/>
        <v>12067</v>
      </c>
      <c r="BA332" s="77">
        <f t="shared" si="1840"/>
        <v>0</v>
      </c>
      <c r="BB332" s="31">
        <f t="shared" si="1840"/>
        <v>0</v>
      </c>
      <c r="BC332" s="31">
        <f t="shared" si="1840"/>
        <v>0</v>
      </c>
      <c r="BD332" s="31">
        <f t="shared" si="1840"/>
        <v>0</v>
      </c>
      <c r="BE332" s="31">
        <f t="shared" si="1840"/>
        <v>0</v>
      </c>
      <c r="BF332" s="31">
        <f t="shared" si="1840"/>
        <v>241330</v>
      </c>
      <c r="BG332" s="31">
        <f t="shared" si="1840"/>
        <v>229263</v>
      </c>
      <c r="BH332" s="31">
        <f t="shared" si="1840"/>
        <v>12067</v>
      </c>
      <c r="BI332" s="31">
        <f t="shared" si="1840"/>
        <v>0</v>
      </c>
      <c r="BJ332" s="31">
        <f t="shared" si="1840"/>
        <v>0</v>
      </c>
      <c r="BK332" s="31">
        <f t="shared" si="1840"/>
        <v>0</v>
      </c>
      <c r="BL332" s="31">
        <f t="shared" si="1840"/>
        <v>0</v>
      </c>
      <c r="BM332" s="31">
        <f t="shared" si="1840"/>
        <v>0</v>
      </c>
      <c r="BN332" s="31">
        <f t="shared" si="1840"/>
        <v>241330</v>
      </c>
      <c r="BO332" s="31">
        <f t="shared" si="1840"/>
        <v>229263</v>
      </c>
      <c r="BP332" s="31">
        <f t="shared" si="1840"/>
        <v>12067</v>
      </c>
      <c r="BQ332" s="31">
        <f t="shared" si="1840"/>
        <v>0</v>
      </c>
      <c r="BR332" s="31">
        <f t="shared" si="1840"/>
        <v>241330</v>
      </c>
      <c r="BS332" s="77">
        <f t="shared" si="1840"/>
        <v>229263</v>
      </c>
      <c r="BT332" s="77">
        <f t="shared" si="1840"/>
        <v>12067</v>
      </c>
      <c r="BU332" s="77">
        <f t="shared" si="1840"/>
        <v>0</v>
      </c>
      <c r="BV332" s="31">
        <f t="shared" si="1841"/>
        <v>0</v>
      </c>
      <c r="BW332" s="31">
        <f t="shared" si="1841"/>
        <v>0</v>
      </c>
      <c r="BX332" s="31">
        <f t="shared" si="1841"/>
        <v>0</v>
      </c>
      <c r="BY332" s="31">
        <f t="shared" si="1841"/>
        <v>0</v>
      </c>
      <c r="BZ332" s="31">
        <f t="shared" si="1841"/>
        <v>241330</v>
      </c>
      <c r="CA332" s="31">
        <f t="shared" si="1841"/>
        <v>229263</v>
      </c>
      <c r="CB332" s="31">
        <f t="shared" si="1841"/>
        <v>12067</v>
      </c>
      <c r="CC332" s="31">
        <f t="shared" si="1841"/>
        <v>0</v>
      </c>
      <c r="CD332" s="31">
        <f t="shared" si="1841"/>
        <v>0</v>
      </c>
      <c r="CE332" s="31">
        <f t="shared" si="1841"/>
        <v>0</v>
      </c>
      <c r="CF332" s="31">
        <f t="shared" si="1841"/>
        <v>0</v>
      </c>
      <c r="CG332" s="31">
        <f t="shared" si="1841"/>
        <v>0</v>
      </c>
      <c r="CH332" s="31">
        <f t="shared" si="1841"/>
        <v>241330</v>
      </c>
      <c r="CI332" s="31">
        <f t="shared" si="1841"/>
        <v>229263</v>
      </c>
      <c r="CJ332" s="31">
        <f t="shared" si="1841"/>
        <v>12067</v>
      </c>
      <c r="CK332" s="31">
        <f t="shared" si="1841"/>
        <v>0</v>
      </c>
    </row>
    <row r="333" spans="1:89" s="16" customFormat="1" hidden="1" x14ac:dyDescent="0.25">
      <c r="A333" s="116" t="s">
        <v>81</v>
      </c>
      <c r="B333" s="18"/>
      <c r="C333" s="18"/>
      <c r="D333" s="18"/>
      <c r="E333" s="37">
        <v>852</v>
      </c>
      <c r="F333" s="2" t="s">
        <v>75</v>
      </c>
      <c r="G333" s="3" t="s">
        <v>43</v>
      </c>
      <c r="H333" s="3" t="s">
        <v>359</v>
      </c>
      <c r="I333" s="2" t="s">
        <v>82</v>
      </c>
      <c r="J333" s="77"/>
      <c r="K333" s="77"/>
      <c r="L333" s="77"/>
      <c r="M333" s="77"/>
      <c r="N333" s="14">
        <v>0</v>
      </c>
      <c r="O333" s="14">
        <v>0</v>
      </c>
      <c r="P333" s="77"/>
      <c r="Q333" s="77"/>
      <c r="R333" s="14" t="e">
        <f>#REF!-V333</f>
        <v>#REF!</v>
      </c>
      <c r="S333" s="36" t="e">
        <f>#REF!-W333</f>
        <v>#REF!</v>
      </c>
      <c r="T333" s="36" t="e">
        <f>#REF!-X333</f>
        <v>#REF!</v>
      </c>
      <c r="U333" s="36" t="e">
        <f>#REF!-Y333</f>
        <v>#REF!</v>
      </c>
      <c r="V333" s="31">
        <v>232439</v>
      </c>
      <c r="W333" s="77">
        <v>220817</v>
      </c>
      <c r="X333" s="77">
        <v>11622</v>
      </c>
      <c r="Y333" s="77"/>
      <c r="Z333" s="14"/>
      <c r="AA333" s="77"/>
      <c r="AB333" s="77"/>
      <c r="AC333" s="77"/>
      <c r="AD333" s="14">
        <f>V333+Z333</f>
        <v>232439</v>
      </c>
      <c r="AE333" s="77">
        <f>W333+AA333</f>
        <v>220817</v>
      </c>
      <c r="AF333" s="77">
        <f>X333+AB333</f>
        <v>11622</v>
      </c>
      <c r="AG333" s="77">
        <f>Y333+AC333</f>
        <v>0</v>
      </c>
      <c r="AH333" s="14"/>
      <c r="AI333" s="77"/>
      <c r="AJ333" s="77"/>
      <c r="AK333" s="77"/>
      <c r="AL333" s="14">
        <f>AD333+AH333</f>
        <v>232439</v>
      </c>
      <c r="AM333" s="77">
        <f>AE333+AI333</f>
        <v>220817</v>
      </c>
      <c r="AN333" s="77">
        <f>AF333+AJ333</f>
        <v>11622</v>
      </c>
      <c r="AO333" s="77">
        <f>AG333+AK333</f>
        <v>0</v>
      </c>
      <c r="AP333" s="14"/>
      <c r="AQ333" s="77"/>
      <c r="AR333" s="77"/>
      <c r="AS333" s="77"/>
      <c r="AT333" s="14">
        <f>AL333+AP333</f>
        <v>232439</v>
      </c>
      <c r="AU333" s="77">
        <f>AM333+AQ333</f>
        <v>220817</v>
      </c>
      <c r="AV333" s="77">
        <f>AN333+AR333</f>
        <v>11622</v>
      </c>
      <c r="AW333" s="77">
        <f>AO333+AS333</f>
        <v>0</v>
      </c>
      <c r="AX333" s="31">
        <v>241330</v>
      </c>
      <c r="AY333" s="77">
        <v>229263</v>
      </c>
      <c r="AZ333" s="77">
        <v>12067</v>
      </c>
      <c r="BA333" s="77"/>
      <c r="BB333" s="43"/>
      <c r="BC333" s="77"/>
      <c r="BD333" s="77"/>
      <c r="BE333" s="77"/>
      <c r="BF333" s="14">
        <f t="shared" ref="BF333" si="1842">AX333+BB333</f>
        <v>241330</v>
      </c>
      <c r="BG333" s="77">
        <f t="shared" ref="BG333" si="1843">AY333+BC333</f>
        <v>229263</v>
      </c>
      <c r="BH333" s="77">
        <f t="shared" ref="BH333" si="1844">AZ333+BD333</f>
        <v>12067</v>
      </c>
      <c r="BI333" s="77">
        <f t="shared" ref="BI333" si="1845">BA333+BE333</f>
        <v>0</v>
      </c>
      <c r="BJ333" s="43"/>
      <c r="BK333" s="77"/>
      <c r="BL333" s="77"/>
      <c r="BM333" s="77"/>
      <c r="BN333" s="14">
        <f t="shared" ref="BN333" si="1846">BF333+BJ333</f>
        <v>241330</v>
      </c>
      <c r="BO333" s="77">
        <f t="shared" ref="BO333" si="1847">BG333+BK333</f>
        <v>229263</v>
      </c>
      <c r="BP333" s="77">
        <f t="shared" ref="BP333" si="1848">BH333+BL333</f>
        <v>12067</v>
      </c>
      <c r="BQ333" s="77">
        <f t="shared" ref="BQ333" si="1849">BI333+BM333</f>
        <v>0</v>
      </c>
      <c r="BR333" s="31">
        <v>241330</v>
      </c>
      <c r="BS333" s="77">
        <v>229263</v>
      </c>
      <c r="BT333" s="77">
        <v>12067</v>
      </c>
      <c r="BU333" s="77"/>
      <c r="BV333" s="43"/>
      <c r="BW333" s="77"/>
      <c r="BX333" s="77"/>
      <c r="BY333" s="77"/>
      <c r="BZ333" s="14">
        <f t="shared" ref="BZ333" si="1850">BR333+BV333</f>
        <v>241330</v>
      </c>
      <c r="CA333" s="77">
        <f t="shared" ref="CA333" si="1851">BS333+BW333</f>
        <v>229263</v>
      </c>
      <c r="CB333" s="77">
        <f t="shared" ref="CB333" si="1852">BT333+BX333</f>
        <v>12067</v>
      </c>
      <c r="CC333" s="77">
        <f t="shared" ref="CC333" si="1853">BU333+BY333</f>
        <v>0</v>
      </c>
      <c r="CD333" s="43"/>
      <c r="CE333" s="77"/>
      <c r="CF333" s="77"/>
      <c r="CG333" s="77"/>
      <c r="CH333" s="14">
        <f t="shared" ref="CH333" si="1854">BZ333+CD333</f>
        <v>241330</v>
      </c>
      <c r="CI333" s="77">
        <f t="shared" ref="CI333" si="1855">CA333+CE333</f>
        <v>229263</v>
      </c>
      <c r="CJ333" s="77">
        <f t="shared" ref="CJ333" si="1856">CB333+CF333</f>
        <v>12067</v>
      </c>
      <c r="CK333" s="77">
        <f t="shared" ref="CK333" si="1857">CC333+CG333</f>
        <v>0</v>
      </c>
    </row>
    <row r="334" spans="1:89" s="16" customFormat="1" ht="45" hidden="1" x14ac:dyDescent="0.25">
      <c r="A334" s="116" t="s">
        <v>293</v>
      </c>
      <c r="B334" s="18"/>
      <c r="C334" s="18"/>
      <c r="D334" s="18"/>
      <c r="E334" s="37">
        <v>852</v>
      </c>
      <c r="F334" s="2" t="s">
        <v>75</v>
      </c>
      <c r="G334" s="3" t="s">
        <v>43</v>
      </c>
      <c r="H334" s="3" t="s">
        <v>360</v>
      </c>
      <c r="I334" s="2"/>
      <c r="J334" s="31">
        <f t="shared" ref="J334:M335" si="1858">J335</f>
        <v>0</v>
      </c>
      <c r="K334" s="31">
        <f t="shared" si="1858"/>
        <v>0</v>
      </c>
      <c r="L334" s="31">
        <f t="shared" si="1858"/>
        <v>0</v>
      </c>
      <c r="M334" s="31">
        <f t="shared" si="1858"/>
        <v>0</v>
      </c>
      <c r="N334" s="14">
        <v>0</v>
      </c>
      <c r="O334" s="14">
        <v>0</v>
      </c>
      <c r="P334" s="77"/>
      <c r="Q334" s="77"/>
      <c r="R334" s="14" t="e">
        <f>#REF!-V334</f>
        <v>#REF!</v>
      </c>
      <c r="S334" s="36" t="e">
        <f>#REF!-W334</f>
        <v>#REF!</v>
      </c>
      <c r="T334" s="36" t="e">
        <f>#REF!-X334</f>
        <v>#REF!</v>
      </c>
      <c r="U334" s="36" t="e">
        <f>#REF!-Y334</f>
        <v>#REF!</v>
      </c>
      <c r="V334" s="31">
        <f t="shared" ref="V334:BV335" si="1859">V335</f>
        <v>398724.88</v>
      </c>
      <c r="W334" s="77">
        <f t="shared" si="1859"/>
        <v>378787.88</v>
      </c>
      <c r="X334" s="77">
        <f t="shared" si="1859"/>
        <v>19937</v>
      </c>
      <c r="Y334" s="77">
        <f t="shared" si="1859"/>
        <v>0</v>
      </c>
      <c r="Z334" s="31">
        <f t="shared" si="1859"/>
        <v>0</v>
      </c>
      <c r="AA334" s="31">
        <f t="shared" si="1859"/>
        <v>0</v>
      </c>
      <c r="AB334" s="31">
        <f t="shared" si="1859"/>
        <v>0</v>
      </c>
      <c r="AC334" s="31">
        <f t="shared" si="1859"/>
        <v>0</v>
      </c>
      <c r="AD334" s="31">
        <f t="shared" si="1859"/>
        <v>398724.88</v>
      </c>
      <c r="AE334" s="31">
        <f t="shared" si="1859"/>
        <v>378787.88</v>
      </c>
      <c r="AF334" s="31">
        <f t="shared" si="1859"/>
        <v>19937</v>
      </c>
      <c r="AG334" s="31">
        <f t="shared" si="1859"/>
        <v>0</v>
      </c>
      <c r="AH334" s="31">
        <f t="shared" si="1859"/>
        <v>0</v>
      </c>
      <c r="AI334" s="31">
        <f t="shared" si="1859"/>
        <v>0</v>
      </c>
      <c r="AJ334" s="31">
        <f t="shared" si="1859"/>
        <v>0</v>
      </c>
      <c r="AK334" s="31">
        <f t="shared" si="1859"/>
        <v>0</v>
      </c>
      <c r="AL334" s="31">
        <f t="shared" si="1859"/>
        <v>398724.88</v>
      </c>
      <c r="AM334" s="31">
        <f t="shared" si="1859"/>
        <v>378787.88</v>
      </c>
      <c r="AN334" s="31">
        <f t="shared" si="1859"/>
        <v>19937</v>
      </c>
      <c r="AO334" s="31">
        <f t="shared" si="1859"/>
        <v>0</v>
      </c>
      <c r="AP334" s="31">
        <f t="shared" si="1859"/>
        <v>0</v>
      </c>
      <c r="AQ334" s="31">
        <f t="shared" si="1859"/>
        <v>0</v>
      </c>
      <c r="AR334" s="31">
        <f t="shared" si="1859"/>
        <v>0</v>
      </c>
      <c r="AS334" s="31">
        <f t="shared" si="1859"/>
        <v>0</v>
      </c>
      <c r="AT334" s="31">
        <f t="shared" si="1859"/>
        <v>398724.88</v>
      </c>
      <c r="AU334" s="31">
        <f t="shared" si="1859"/>
        <v>378787.88</v>
      </c>
      <c r="AV334" s="31">
        <f t="shared" si="1859"/>
        <v>19937</v>
      </c>
      <c r="AW334" s="31">
        <f t="shared" si="1859"/>
        <v>0</v>
      </c>
      <c r="AX334" s="31">
        <f t="shared" si="1859"/>
        <v>611995.35</v>
      </c>
      <c r="AY334" s="77">
        <f t="shared" si="1859"/>
        <v>581395.35</v>
      </c>
      <c r="AZ334" s="77">
        <f t="shared" si="1859"/>
        <v>30600</v>
      </c>
      <c r="BA334" s="77">
        <f t="shared" si="1859"/>
        <v>0</v>
      </c>
      <c r="BB334" s="31">
        <f t="shared" si="1859"/>
        <v>0</v>
      </c>
      <c r="BC334" s="31">
        <f t="shared" si="1859"/>
        <v>0</v>
      </c>
      <c r="BD334" s="31">
        <f t="shared" si="1859"/>
        <v>0</v>
      </c>
      <c r="BE334" s="31">
        <f t="shared" si="1859"/>
        <v>0</v>
      </c>
      <c r="BF334" s="31">
        <f t="shared" si="1859"/>
        <v>611995.35</v>
      </c>
      <c r="BG334" s="31">
        <f t="shared" si="1859"/>
        <v>581395.35</v>
      </c>
      <c r="BH334" s="31">
        <f t="shared" si="1859"/>
        <v>30600</v>
      </c>
      <c r="BI334" s="31">
        <f t="shared" si="1859"/>
        <v>0</v>
      </c>
      <c r="BJ334" s="31">
        <f t="shared" si="1859"/>
        <v>0</v>
      </c>
      <c r="BK334" s="31">
        <f t="shared" si="1859"/>
        <v>0</v>
      </c>
      <c r="BL334" s="31">
        <f t="shared" si="1859"/>
        <v>0</v>
      </c>
      <c r="BM334" s="31">
        <f t="shared" si="1859"/>
        <v>0</v>
      </c>
      <c r="BN334" s="31">
        <f t="shared" si="1859"/>
        <v>611995.35</v>
      </c>
      <c r="BO334" s="31">
        <f t="shared" si="1859"/>
        <v>581395.35</v>
      </c>
      <c r="BP334" s="31">
        <f t="shared" si="1859"/>
        <v>30600</v>
      </c>
      <c r="BQ334" s="31">
        <f t="shared" si="1859"/>
        <v>0</v>
      </c>
      <c r="BR334" s="31">
        <f t="shared" si="1859"/>
        <v>611995.35</v>
      </c>
      <c r="BS334" s="77">
        <f t="shared" si="1859"/>
        <v>581395.35</v>
      </c>
      <c r="BT334" s="77">
        <f t="shared" si="1859"/>
        <v>30600</v>
      </c>
      <c r="BU334" s="77">
        <f t="shared" si="1859"/>
        <v>0</v>
      </c>
      <c r="BV334" s="31">
        <f t="shared" si="1859"/>
        <v>0</v>
      </c>
      <c r="BW334" s="31">
        <f t="shared" ref="BV334:CK335" si="1860">BW335</f>
        <v>0</v>
      </c>
      <c r="BX334" s="31">
        <f t="shared" si="1860"/>
        <v>0</v>
      </c>
      <c r="BY334" s="31">
        <f t="shared" si="1860"/>
        <v>0</v>
      </c>
      <c r="BZ334" s="31">
        <f t="shared" si="1860"/>
        <v>611995.35</v>
      </c>
      <c r="CA334" s="31">
        <f t="shared" si="1860"/>
        <v>581395.35</v>
      </c>
      <c r="CB334" s="31">
        <f t="shared" si="1860"/>
        <v>30600</v>
      </c>
      <c r="CC334" s="31">
        <f t="shared" si="1860"/>
        <v>0</v>
      </c>
      <c r="CD334" s="31">
        <f t="shared" si="1860"/>
        <v>0</v>
      </c>
      <c r="CE334" s="31">
        <f t="shared" si="1860"/>
        <v>0</v>
      </c>
      <c r="CF334" s="31">
        <f t="shared" si="1860"/>
        <v>0</v>
      </c>
      <c r="CG334" s="31">
        <f t="shared" si="1860"/>
        <v>0</v>
      </c>
      <c r="CH334" s="31">
        <f t="shared" si="1860"/>
        <v>611995.35</v>
      </c>
      <c r="CI334" s="31">
        <f t="shared" si="1860"/>
        <v>581395.35</v>
      </c>
      <c r="CJ334" s="31">
        <f t="shared" si="1860"/>
        <v>30600</v>
      </c>
      <c r="CK334" s="31">
        <f t="shared" si="1860"/>
        <v>0</v>
      </c>
    </row>
    <row r="335" spans="1:89" s="16" customFormat="1" ht="30" hidden="1" x14ac:dyDescent="0.25">
      <c r="A335" s="116" t="s">
        <v>40</v>
      </c>
      <c r="B335" s="18"/>
      <c r="C335" s="18"/>
      <c r="D335" s="18"/>
      <c r="E335" s="37">
        <v>852</v>
      </c>
      <c r="F335" s="2" t="s">
        <v>75</v>
      </c>
      <c r="G335" s="3" t="s">
        <v>43</v>
      </c>
      <c r="H335" s="3" t="s">
        <v>360</v>
      </c>
      <c r="I335" s="2" t="s">
        <v>80</v>
      </c>
      <c r="J335" s="31">
        <f t="shared" si="1858"/>
        <v>0</v>
      </c>
      <c r="K335" s="31">
        <f t="shared" si="1858"/>
        <v>0</v>
      </c>
      <c r="L335" s="31">
        <f t="shared" si="1858"/>
        <v>0</v>
      </c>
      <c r="M335" s="31">
        <f t="shared" si="1858"/>
        <v>0</v>
      </c>
      <c r="N335" s="14">
        <v>0</v>
      </c>
      <c r="O335" s="14">
        <v>0</v>
      </c>
      <c r="P335" s="77"/>
      <c r="Q335" s="77"/>
      <c r="R335" s="14" t="e">
        <f>#REF!-V335</f>
        <v>#REF!</v>
      </c>
      <c r="S335" s="36" t="e">
        <f>#REF!-W335</f>
        <v>#REF!</v>
      </c>
      <c r="T335" s="36" t="e">
        <f>#REF!-X335</f>
        <v>#REF!</v>
      </c>
      <c r="U335" s="36" t="e">
        <f>#REF!-Y335</f>
        <v>#REF!</v>
      </c>
      <c r="V335" s="31">
        <f t="shared" si="1859"/>
        <v>398724.88</v>
      </c>
      <c r="W335" s="77">
        <f t="shared" si="1859"/>
        <v>378787.88</v>
      </c>
      <c r="X335" s="77">
        <f t="shared" si="1859"/>
        <v>19937</v>
      </c>
      <c r="Y335" s="77">
        <f t="shared" si="1859"/>
        <v>0</v>
      </c>
      <c r="Z335" s="31">
        <f t="shared" si="1859"/>
        <v>0</v>
      </c>
      <c r="AA335" s="31">
        <f t="shared" si="1859"/>
        <v>0</v>
      </c>
      <c r="AB335" s="31">
        <f t="shared" si="1859"/>
        <v>0</v>
      </c>
      <c r="AC335" s="31">
        <f t="shared" si="1859"/>
        <v>0</v>
      </c>
      <c r="AD335" s="31">
        <f t="shared" si="1859"/>
        <v>398724.88</v>
      </c>
      <c r="AE335" s="31">
        <f t="shared" si="1859"/>
        <v>378787.88</v>
      </c>
      <c r="AF335" s="31">
        <f t="shared" si="1859"/>
        <v>19937</v>
      </c>
      <c r="AG335" s="31">
        <f t="shared" si="1859"/>
        <v>0</v>
      </c>
      <c r="AH335" s="31">
        <f t="shared" si="1859"/>
        <v>0</v>
      </c>
      <c r="AI335" s="31">
        <f t="shared" si="1859"/>
        <v>0</v>
      </c>
      <c r="AJ335" s="31">
        <f t="shared" si="1859"/>
        <v>0</v>
      </c>
      <c r="AK335" s="31">
        <f t="shared" si="1859"/>
        <v>0</v>
      </c>
      <c r="AL335" s="31">
        <f t="shared" si="1859"/>
        <v>398724.88</v>
      </c>
      <c r="AM335" s="31">
        <f t="shared" si="1859"/>
        <v>378787.88</v>
      </c>
      <c r="AN335" s="31">
        <f t="shared" si="1859"/>
        <v>19937</v>
      </c>
      <c r="AO335" s="31">
        <f t="shared" si="1859"/>
        <v>0</v>
      </c>
      <c r="AP335" s="31">
        <f t="shared" si="1859"/>
        <v>0</v>
      </c>
      <c r="AQ335" s="31">
        <f t="shared" si="1859"/>
        <v>0</v>
      </c>
      <c r="AR335" s="31">
        <f t="shared" si="1859"/>
        <v>0</v>
      </c>
      <c r="AS335" s="31">
        <f t="shared" si="1859"/>
        <v>0</v>
      </c>
      <c r="AT335" s="31">
        <f t="shared" si="1859"/>
        <v>398724.88</v>
      </c>
      <c r="AU335" s="31">
        <f t="shared" si="1859"/>
        <v>378787.88</v>
      </c>
      <c r="AV335" s="31">
        <f t="shared" si="1859"/>
        <v>19937</v>
      </c>
      <c r="AW335" s="31">
        <f t="shared" si="1859"/>
        <v>0</v>
      </c>
      <c r="AX335" s="31">
        <f t="shared" si="1859"/>
        <v>611995.35</v>
      </c>
      <c r="AY335" s="77">
        <f t="shared" si="1859"/>
        <v>581395.35</v>
      </c>
      <c r="AZ335" s="77">
        <f t="shared" si="1859"/>
        <v>30600</v>
      </c>
      <c r="BA335" s="77">
        <f t="shared" si="1859"/>
        <v>0</v>
      </c>
      <c r="BB335" s="31">
        <f t="shared" si="1859"/>
        <v>0</v>
      </c>
      <c r="BC335" s="31">
        <f t="shared" si="1859"/>
        <v>0</v>
      </c>
      <c r="BD335" s="31">
        <f t="shared" si="1859"/>
        <v>0</v>
      </c>
      <c r="BE335" s="31">
        <f t="shared" si="1859"/>
        <v>0</v>
      </c>
      <c r="BF335" s="31">
        <f t="shared" si="1859"/>
        <v>611995.35</v>
      </c>
      <c r="BG335" s="31">
        <f t="shared" si="1859"/>
        <v>581395.35</v>
      </c>
      <c r="BH335" s="31">
        <f t="shared" si="1859"/>
        <v>30600</v>
      </c>
      <c r="BI335" s="31">
        <f t="shared" si="1859"/>
        <v>0</v>
      </c>
      <c r="BJ335" s="31">
        <f t="shared" si="1859"/>
        <v>0</v>
      </c>
      <c r="BK335" s="31">
        <f t="shared" si="1859"/>
        <v>0</v>
      </c>
      <c r="BL335" s="31">
        <f t="shared" si="1859"/>
        <v>0</v>
      </c>
      <c r="BM335" s="31">
        <f t="shared" si="1859"/>
        <v>0</v>
      </c>
      <c r="BN335" s="31">
        <f t="shared" si="1859"/>
        <v>611995.35</v>
      </c>
      <c r="BO335" s="31">
        <f t="shared" si="1859"/>
        <v>581395.35</v>
      </c>
      <c r="BP335" s="31">
        <f t="shared" si="1859"/>
        <v>30600</v>
      </c>
      <c r="BQ335" s="31">
        <f t="shared" si="1859"/>
        <v>0</v>
      </c>
      <c r="BR335" s="31">
        <f t="shared" si="1859"/>
        <v>611995.35</v>
      </c>
      <c r="BS335" s="77">
        <f t="shared" si="1859"/>
        <v>581395.35</v>
      </c>
      <c r="BT335" s="77">
        <f t="shared" si="1859"/>
        <v>30600</v>
      </c>
      <c r="BU335" s="77">
        <f t="shared" si="1859"/>
        <v>0</v>
      </c>
      <c r="BV335" s="31">
        <f t="shared" si="1860"/>
        <v>0</v>
      </c>
      <c r="BW335" s="31">
        <f t="shared" si="1860"/>
        <v>0</v>
      </c>
      <c r="BX335" s="31">
        <f t="shared" si="1860"/>
        <v>0</v>
      </c>
      <c r="BY335" s="31">
        <f t="shared" si="1860"/>
        <v>0</v>
      </c>
      <c r="BZ335" s="31">
        <f t="shared" si="1860"/>
        <v>611995.35</v>
      </c>
      <c r="CA335" s="31">
        <f t="shared" si="1860"/>
        <v>581395.35</v>
      </c>
      <c r="CB335" s="31">
        <f t="shared" si="1860"/>
        <v>30600</v>
      </c>
      <c r="CC335" s="31">
        <f t="shared" si="1860"/>
        <v>0</v>
      </c>
      <c r="CD335" s="31">
        <f t="shared" si="1860"/>
        <v>0</v>
      </c>
      <c r="CE335" s="31">
        <f t="shared" si="1860"/>
        <v>0</v>
      </c>
      <c r="CF335" s="31">
        <f t="shared" si="1860"/>
        <v>0</v>
      </c>
      <c r="CG335" s="31">
        <f t="shared" si="1860"/>
        <v>0</v>
      </c>
      <c r="CH335" s="31">
        <f t="shared" si="1860"/>
        <v>611995.35</v>
      </c>
      <c r="CI335" s="31">
        <f t="shared" si="1860"/>
        <v>581395.35</v>
      </c>
      <c r="CJ335" s="31">
        <f t="shared" si="1860"/>
        <v>30600</v>
      </c>
      <c r="CK335" s="31">
        <f t="shared" si="1860"/>
        <v>0</v>
      </c>
    </row>
    <row r="336" spans="1:89" s="16" customFormat="1" hidden="1" x14ac:dyDescent="0.25">
      <c r="A336" s="116" t="s">
        <v>81</v>
      </c>
      <c r="B336" s="18"/>
      <c r="C336" s="18"/>
      <c r="D336" s="18"/>
      <c r="E336" s="37">
        <v>852</v>
      </c>
      <c r="F336" s="2" t="s">
        <v>75</v>
      </c>
      <c r="G336" s="3" t="s">
        <v>43</v>
      </c>
      <c r="H336" s="3" t="s">
        <v>360</v>
      </c>
      <c r="I336" s="2" t="s">
        <v>82</v>
      </c>
      <c r="J336" s="77"/>
      <c r="K336" s="77"/>
      <c r="L336" s="77"/>
      <c r="M336" s="77"/>
      <c r="N336" s="14">
        <v>0</v>
      </c>
      <c r="O336" s="14">
        <v>0</v>
      </c>
      <c r="P336" s="77"/>
      <c r="Q336" s="77"/>
      <c r="R336" s="14" t="e">
        <f>#REF!-V336</f>
        <v>#REF!</v>
      </c>
      <c r="S336" s="36" t="e">
        <f>#REF!-W336</f>
        <v>#REF!</v>
      </c>
      <c r="T336" s="36" t="e">
        <f>#REF!-X336</f>
        <v>#REF!</v>
      </c>
      <c r="U336" s="36" t="e">
        <f>#REF!-Y336</f>
        <v>#REF!</v>
      </c>
      <c r="V336" s="31">
        <v>398724.88</v>
      </c>
      <c r="W336" s="77">
        <v>378787.88</v>
      </c>
      <c r="X336" s="77">
        <v>19937</v>
      </c>
      <c r="Y336" s="77"/>
      <c r="Z336" s="14"/>
      <c r="AA336" s="77"/>
      <c r="AB336" s="77"/>
      <c r="AC336" s="77"/>
      <c r="AD336" s="14">
        <f>V336+Z336</f>
        <v>398724.88</v>
      </c>
      <c r="AE336" s="77">
        <f>W336+AA336</f>
        <v>378787.88</v>
      </c>
      <c r="AF336" s="77">
        <f>X336+AB336</f>
        <v>19937</v>
      </c>
      <c r="AG336" s="77">
        <f>Y336+AC336</f>
        <v>0</v>
      </c>
      <c r="AH336" s="14"/>
      <c r="AI336" s="77"/>
      <c r="AJ336" s="77"/>
      <c r="AK336" s="77"/>
      <c r="AL336" s="14">
        <f>AD336+AH336</f>
        <v>398724.88</v>
      </c>
      <c r="AM336" s="77">
        <f>AE336+AI336</f>
        <v>378787.88</v>
      </c>
      <c r="AN336" s="77">
        <f>AF336+AJ336</f>
        <v>19937</v>
      </c>
      <c r="AO336" s="77">
        <f>AG336+AK336</f>
        <v>0</v>
      </c>
      <c r="AP336" s="14"/>
      <c r="AQ336" s="77"/>
      <c r="AR336" s="77"/>
      <c r="AS336" s="77"/>
      <c r="AT336" s="14">
        <f>AL336+AP336</f>
        <v>398724.88</v>
      </c>
      <c r="AU336" s="77">
        <f>AM336+AQ336</f>
        <v>378787.88</v>
      </c>
      <c r="AV336" s="77">
        <f>AN336+AR336</f>
        <v>19937</v>
      </c>
      <c r="AW336" s="77">
        <f>AO336+AS336</f>
        <v>0</v>
      </c>
      <c r="AX336" s="31">
        <v>611995.35</v>
      </c>
      <c r="AY336" s="77">
        <v>581395.35</v>
      </c>
      <c r="AZ336" s="77">
        <v>30600</v>
      </c>
      <c r="BA336" s="77"/>
      <c r="BB336" s="43"/>
      <c r="BC336" s="77"/>
      <c r="BD336" s="77"/>
      <c r="BE336" s="77"/>
      <c r="BF336" s="14">
        <f t="shared" ref="BF336" si="1861">AX336+BB336</f>
        <v>611995.35</v>
      </c>
      <c r="BG336" s="77">
        <f t="shared" ref="BG336" si="1862">AY336+BC336</f>
        <v>581395.35</v>
      </c>
      <c r="BH336" s="77">
        <f t="shared" ref="BH336" si="1863">AZ336+BD336</f>
        <v>30600</v>
      </c>
      <c r="BI336" s="77">
        <f t="shared" ref="BI336" si="1864">BA336+BE336</f>
        <v>0</v>
      </c>
      <c r="BJ336" s="43"/>
      <c r="BK336" s="77"/>
      <c r="BL336" s="77"/>
      <c r="BM336" s="77"/>
      <c r="BN336" s="14">
        <f t="shared" ref="BN336" si="1865">BF336+BJ336</f>
        <v>611995.35</v>
      </c>
      <c r="BO336" s="77">
        <f t="shared" ref="BO336" si="1866">BG336+BK336</f>
        <v>581395.35</v>
      </c>
      <c r="BP336" s="77">
        <f t="shared" ref="BP336" si="1867">BH336+BL336</f>
        <v>30600</v>
      </c>
      <c r="BQ336" s="77">
        <f t="shared" ref="BQ336" si="1868">BI336+BM336</f>
        <v>0</v>
      </c>
      <c r="BR336" s="31">
        <v>611995.35</v>
      </c>
      <c r="BS336" s="77">
        <v>581395.35</v>
      </c>
      <c r="BT336" s="77">
        <v>30600</v>
      </c>
      <c r="BU336" s="77"/>
      <c r="BV336" s="43"/>
      <c r="BW336" s="77"/>
      <c r="BX336" s="77"/>
      <c r="BY336" s="77"/>
      <c r="BZ336" s="14">
        <f t="shared" ref="BZ336" si="1869">BR336+BV336</f>
        <v>611995.35</v>
      </c>
      <c r="CA336" s="77">
        <f t="shared" ref="CA336" si="1870">BS336+BW336</f>
        <v>581395.35</v>
      </c>
      <c r="CB336" s="77">
        <f t="shared" ref="CB336" si="1871">BT336+BX336</f>
        <v>30600</v>
      </c>
      <c r="CC336" s="77">
        <f t="shared" ref="CC336" si="1872">BU336+BY336</f>
        <v>0</v>
      </c>
      <c r="CD336" s="43"/>
      <c r="CE336" s="77"/>
      <c r="CF336" s="77"/>
      <c r="CG336" s="77"/>
      <c r="CH336" s="14">
        <f t="shared" ref="CH336" si="1873">BZ336+CD336</f>
        <v>611995.35</v>
      </c>
      <c r="CI336" s="77">
        <f t="shared" ref="CI336" si="1874">CA336+CE336</f>
        <v>581395.35</v>
      </c>
      <c r="CJ336" s="77">
        <f t="shared" ref="CJ336" si="1875">CB336+CF336</f>
        <v>30600</v>
      </c>
      <c r="CK336" s="77">
        <f t="shared" ref="CK336" si="1876">CC336+CG336</f>
        <v>0</v>
      </c>
    </row>
    <row r="337" spans="1:89" s="16" customFormat="1" ht="105" hidden="1" x14ac:dyDescent="0.25">
      <c r="A337" s="116" t="s">
        <v>276</v>
      </c>
      <c r="B337" s="116"/>
      <c r="C337" s="116"/>
      <c r="D337" s="116"/>
      <c r="E337" s="37">
        <v>852</v>
      </c>
      <c r="F337" s="2" t="s">
        <v>75</v>
      </c>
      <c r="G337" s="2" t="s">
        <v>43</v>
      </c>
      <c r="H337" s="3" t="s">
        <v>354</v>
      </c>
      <c r="I337" s="2"/>
      <c r="J337" s="14">
        <f t="shared" ref="J337:M338" si="1877">J338</f>
        <v>0</v>
      </c>
      <c r="K337" s="14">
        <f t="shared" si="1877"/>
        <v>0</v>
      </c>
      <c r="L337" s="14">
        <f t="shared" si="1877"/>
        <v>0</v>
      </c>
      <c r="M337" s="14">
        <f t="shared" si="1877"/>
        <v>0</v>
      </c>
      <c r="N337" s="14">
        <v>0</v>
      </c>
      <c r="O337" s="14">
        <v>0</v>
      </c>
      <c r="P337" s="14"/>
      <c r="Q337" s="14"/>
      <c r="R337" s="14" t="e">
        <f>#REF!-V337</f>
        <v>#REF!</v>
      </c>
      <c r="S337" s="36" t="e">
        <f>#REF!-W337</f>
        <v>#REF!</v>
      </c>
      <c r="T337" s="36" t="e">
        <f>#REF!-X337</f>
        <v>#REF!</v>
      </c>
      <c r="U337" s="36" t="e">
        <f>#REF!-Y337</f>
        <v>#REF!</v>
      </c>
      <c r="V337" s="14">
        <f t="shared" ref="V337:BV338" si="1878">V338</f>
        <v>1803600</v>
      </c>
      <c r="W337" s="43">
        <f t="shared" si="1878"/>
        <v>1803600</v>
      </c>
      <c r="X337" s="43">
        <f t="shared" si="1878"/>
        <v>0</v>
      </c>
      <c r="Y337" s="43">
        <f t="shared" si="1878"/>
        <v>0</v>
      </c>
      <c r="Z337" s="14">
        <f t="shared" si="1878"/>
        <v>0</v>
      </c>
      <c r="AA337" s="14">
        <f t="shared" si="1878"/>
        <v>0</v>
      </c>
      <c r="AB337" s="14">
        <f t="shared" si="1878"/>
        <v>0</v>
      </c>
      <c r="AC337" s="14">
        <f t="shared" si="1878"/>
        <v>0</v>
      </c>
      <c r="AD337" s="14">
        <f t="shared" si="1878"/>
        <v>1803600</v>
      </c>
      <c r="AE337" s="14">
        <f t="shared" si="1878"/>
        <v>1803600</v>
      </c>
      <c r="AF337" s="14">
        <f t="shared" si="1878"/>
        <v>0</v>
      </c>
      <c r="AG337" s="14">
        <f t="shared" si="1878"/>
        <v>0</v>
      </c>
      <c r="AH337" s="14">
        <f t="shared" si="1878"/>
        <v>0</v>
      </c>
      <c r="AI337" s="14">
        <f t="shared" si="1878"/>
        <v>0</v>
      </c>
      <c r="AJ337" s="14">
        <f t="shared" si="1878"/>
        <v>0</v>
      </c>
      <c r="AK337" s="14">
        <f t="shared" si="1878"/>
        <v>0</v>
      </c>
      <c r="AL337" s="14">
        <f t="shared" si="1878"/>
        <v>1803600</v>
      </c>
      <c r="AM337" s="14">
        <f t="shared" si="1878"/>
        <v>1803600</v>
      </c>
      <c r="AN337" s="14">
        <f t="shared" si="1878"/>
        <v>0</v>
      </c>
      <c r="AO337" s="14">
        <f t="shared" si="1878"/>
        <v>0</v>
      </c>
      <c r="AP337" s="14">
        <f t="shared" si="1878"/>
        <v>0</v>
      </c>
      <c r="AQ337" s="14">
        <f t="shared" si="1878"/>
        <v>0</v>
      </c>
      <c r="AR337" s="14">
        <f t="shared" si="1878"/>
        <v>0</v>
      </c>
      <c r="AS337" s="14">
        <f t="shared" si="1878"/>
        <v>0</v>
      </c>
      <c r="AT337" s="14">
        <f t="shared" si="1878"/>
        <v>1803600</v>
      </c>
      <c r="AU337" s="14">
        <f t="shared" si="1878"/>
        <v>1803600</v>
      </c>
      <c r="AV337" s="14">
        <f t="shared" si="1878"/>
        <v>0</v>
      </c>
      <c r="AW337" s="14">
        <f t="shared" si="1878"/>
        <v>0</v>
      </c>
      <c r="AX337" s="14">
        <f t="shared" si="1878"/>
        <v>1803600</v>
      </c>
      <c r="AY337" s="43">
        <f t="shared" si="1878"/>
        <v>1803600</v>
      </c>
      <c r="AZ337" s="43">
        <f t="shared" si="1878"/>
        <v>0</v>
      </c>
      <c r="BA337" s="43">
        <f t="shared" si="1878"/>
        <v>0</v>
      </c>
      <c r="BB337" s="14">
        <f t="shared" si="1878"/>
        <v>0</v>
      </c>
      <c r="BC337" s="14">
        <f t="shared" si="1878"/>
        <v>0</v>
      </c>
      <c r="BD337" s="14">
        <f t="shared" si="1878"/>
        <v>0</v>
      </c>
      <c r="BE337" s="14">
        <f t="shared" si="1878"/>
        <v>0</v>
      </c>
      <c r="BF337" s="14">
        <f t="shared" si="1878"/>
        <v>1803600</v>
      </c>
      <c r="BG337" s="14">
        <f t="shared" si="1878"/>
        <v>1803600</v>
      </c>
      <c r="BH337" s="14">
        <f t="shared" si="1878"/>
        <v>0</v>
      </c>
      <c r="BI337" s="14">
        <f t="shared" si="1878"/>
        <v>0</v>
      </c>
      <c r="BJ337" s="14">
        <f t="shared" si="1878"/>
        <v>0</v>
      </c>
      <c r="BK337" s="14">
        <f t="shared" si="1878"/>
        <v>0</v>
      </c>
      <c r="BL337" s="14">
        <f t="shared" si="1878"/>
        <v>0</v>
      </c>
      <c r="BM337" s="14">
        <f t="shared" si="1878"/>
        <v>0</v>
      </c>
      <c r="BN337" s="14">
        <f t="shared" si="1878"/>
        <v>1803600</v>
      </c>
      <c r="BO337" s="14">
        <f t="shared" si="1878"/>
        <v>1803600</v>
      </c>
      <c r="BP337" s="14">
        <f t="shared" si="1878"/>
        <v>0</v>
      </c>
      <c r="BQ337" s="14">
        <f t="shared" si="1878"/>
        <v>0</v>
      </c>
      <c r="BR337" s="14">
        <f t="shared" si="1878"/>
        <v>1803600</v>
      </c>
      <c r="BS337" s="43">
        <f t="shared" si="1878"/>
        <v>1803600</v>
      </c>
      <c r="BT337" s="43">
        <f t="shared" si="1878"/>
        <v>0</v>
      </c>
      <c r="BU337" s="43">
        <f t="shared" si="1878"/>
        <v>0</v>
      </c>
      <c r="BV337" s="14">
        <f t="shared" si="1878"/>
        <v>0</v>
      </c>
      <c r="BW337" s="14">
        <f t="shared" ref="BV337:CK338" si="1879">BW338</f>
        <v>0</v>
      </c>
      <c r="BX337" s="14">
        <f t="shared" si="1879"/>
        <v>0</v>
      </c>
      <c r="BY337" s="14">
        <f t="shared" si="1879"/>
        <v>0</v>
      </c>
      <c r="BZ337" s="14">
        <f t="shared" si="1879"/>
        <v>1803600</v>
      </c>
      <c r="CA337" s="14">
        <f t="shared" si="1879"/>
        <v>1803600</v>
      </c>
      <c r="CB337" s="14">
        <f t="shared" si="1879"/>
        <v>0</v>
      </c>
      <c r="CC337" s="14">
        <f t="shared" si="1879"/>
        <v>0</v>
      </c>
      <c r="CD337" s="14">
        <f t="shared" si="1879"/>
        <v>0</v>
      </c>
      <c r="CE337" s="14">
        <f t="shared" si="1879"/>
        <v>0</v>
      </c>
      <c r="CF337" s="14">
        <f t="shared" si="1879"/>
        <v>0</v>
      </c>
      <c r="CG337" s="14">
        <f t="shared" si="1879"/>
        <v>0</v>
      </c>
      <c r="CH337" s="14">
        <f t="shared" si="1879"/>
        <v>1803600</v>
      </c>
      <c r="CI337" s="14">
        <f t="shared" si="1879"/>
        <v>1803600</v>
      </c>
      <c r="CJ337" s="14">
        <f t="shared" si="1879"/>
        <v>0</v>
      </c>
      <c r="CK337" s="14">
        <f t="shared" si="1879"/>
        <v>0</v>
      </c>
    </row>
    <row r="338" spans="1:89" s="16" customFormat="1" ht="30" hidden="1" x14ac:dyDescent="0.25">
      <c r="A338" s="116" t="s">
        <v>40</v>
      </c>
      <c r="B338" s="116"/>
      <c r="C338" s="116"/>
      <c r="D338" s="116"/>
      <c r="E338" s="37">
        <v>852</v>
      </c>
      <c r="F338" s="2" t="s">
        <v>75</v>
      </c>
      <c r="G338" s="2" t="s">
        <v>43</v>
      </c>
      <c r="H338" s="3" t="s">
        <v>354</v>
      </c>
      <c r="I338" s="2" t="s">
        <v>80</v>
      </c>
      <c r="J338" s="14">
        <f t="shared" si="1877"/>
        <v>0</v>
      </c>
      <c r="K338" s="14">
        <f t="shared" si="1877"/>
        <v>0</v>
      </c>
      <c r="L338" s="14">
        <f t="shared" si="1877"/>
        <v>0</v>
      </c>
      <c r="M338" s="14">
        <f t="shared" si="1877"/>
        <v>0</v>
      </c>
      <c r="N338" s="14">
        <v>0</v>
      </c>
      <c r="O338" s="14">
        <v>0</v>
      </c>
      <c r="P338" s="14"/>
      <c r="Q338" s="14"/>
      <c r="R338" s="14" t="e">
        <f>#REF!-V338</f>
        <v>#REF!</v>
      </c>
      <c r="S338" s="36" t="e">
        <f>#REF!-W338</f>
        <v>#REF!</v>
      </c>
      <c r="T338" s="36" t="e">
        <f>#REF!-X338</f>
        <v>#REF!</v>
      </c>
      <c r="U338" s="36" t="e">
        <f>#REF!-Y338</f>
        <v>#REF!</v>
      </c>
      <c r="V338" s="14">
        <f t="shared" si="1878"/>
        <v>1803600</v>
      </c>
      <c r="W338" s="43">
        <f t="shared" si="1878"/>
        <v>1803600</v>
      </c>
      <c r="X338" s="43">
        <f t="shared" si="1878"/>
        <v>0</v>
      </c>
      <c r="Y338" s="43">
        <f t="shared" si="1878"/>
        <v>0</v>
      </c>
      <c r="Z338" s="14">
        <f t="shared" si="1878"/>
        <v>0</v>
      </c>
      <c r="AA338" s="14">
        <f t="shared" si="1878"/>
        <v>0</v>
      </c>
      <c r="AB338" s="14">
        <f t="shared" si="1878"/>
        <v>0</v>
      </c>
      <c r="AC338" s="14">
        <f t="shared" si="1878"/>
        <v>0</v>
      </c>
      <c r="AD338" s="14">
        <f t="shared" si="1878"/>
        <v>1803600</v>
      </c>
      <c r="AE338" s="14">
        <f t="shared" si="1878"/>
        <v>1803600</v>
      </c>
      <c r="AF338" s="14">
        <f t="shared" si="1878"/>
        <v>0</v>
      </c>
      <c r="AG338" s="14">
        <f t="shared" si="1878"/>
        <v>0</v>
      </c>
      <c r="AH338" s="14">
        <f t="shared" si="1878"/>
        <v>0</v>
      </c>
      <c r="AI338" s="14">
        <f t="shared" si="1878"/>
        <v>0</v>
      </c>
      <c r="AJ338" s="14">
        <f t="shared" si="1878"/>
        <v>0</v>
      </c>
      <c r="AK338" s="14">
        <f t="shared" si="1878"/>
        <v>0</v>
      </c>
      <c r="AL338" s="14">
        <f t="shared" si="1878"/>
        <v>1803600</v>
      </c>
      <c r="AM338" s="14">
        <f t="shared" si="1878"/>
        <v>1803600</v>
      </c>
      <c r="AN338" s="14">
        <f t="shared" si="1878"/>
        <v>0</v>
      </c>
      <c r="AO338" s="14">
        <f t="shared" si="1878"/>
        <v>0</v>
      </c>
      <c r="AP338" s="14">
        <f t="shared" si="1878"/>
        <v>0</v>
      </c>
      <c r="AQ338" s="14">
        <f t="shared" si="1878"/>
        <v>0</v>
      </c>
      <c r="AR338" s="14">
        <f t="shared" si="1878"/>
        <v>0</v>
      </c>
      <c r="AS338" s="14">
        <f t="shared" si="1878"/>
        <v>0</v>
      </c>
      <c r="AT338" s="14">
        <f t="shared" si="1878"/>
        <v>1803600</v>
      </c>
      <c r="AU338" s="14">
        <f t="shared" si="1878"/>
        <v>1803600</v>
      </c>
      <c r="AV338" s="14">
        <f t="shared" si="1878"/>
        <v>0</v>
      </c>
      <c r="AW338" s="14">
        <f t="shared" si="1878"/>
        <v>0</v>
      </c>
      <c r="AX338" s="14">
        <f t="shared" si="1878"/>
        <v>1803600</v>
      </c>
      <c r="AY338" s="43">
        <f t="shared" si="1878"/>
        <v>1803600</v>
      </c>
      <c r="AZ338" s="43">
        <f t="shared" si="1878"/>
        <v>0</v>
      </c>
      <c r="BA338" s="43">
        <f t="shared" si="1878"/>
        <v>0</v>
      </c>
      <c r="BB338" s="14">
        <f t="shared" si="1878"/>
        <v>0</v>
      </c>
      <c r="BC338" s="14">
        <f t="shared" si="1878"/>
        <v>0</v>
      </c>
      <c r="BD338" s="14">
        <f t="shared" si="1878"/>
        <v>0</v>
      </c>
      <c r="BE338" s="14">
        <f t="shared" si="1878"/>
        <v>0</v>
      </c>
      <c r="BF338" s="14">
        <f t="shared" si="1878"/>
        <v>1803600</v>
      </c>
      <c r="BG338" s="14">
        <f t="shared" si="1878"/>
        <v>1803600</v>
      </c>
      <c r="BH338" s="14">
        <f t="shared" si="1878"/>
        <v>0</v>
      </c>
      <c r="BI338" s="14">
        <f t="shared" si="1878"/>
        <v>0</v>
      </c>
      <c r="BJ338" s="14">
        <f t="shared" si="1878"/>
        <v>0</v>
      </c>
      <c r="BK338" s="14">
        <f t="shared" si="1878"/>
        <v>0</v>
      </c>
      <c r="BL338" s="14">
        <f t="shared" si="1878"/>
        <v>0</v>
      </c>
      <c r="BM338" s="14">
        <f t="shared" si="1878"/>
        <v>0</v>
      </c>
      <c r="BN338" s="14">
        <f t="shared" si="1878"/>
        <v>1803600</v>
      </c>
      <c r="BO338" s="14">
        <f t="shared" si="1878"/>
        <v>1803600</v>
      </c>
      <c r="BP338" s="14">
        <f t="shared" si="1878"/>
        <v>0</v>
      </c>
      <c r="BQ338" s="14">
        <f t="shared" si="1878"/>
        <v>0</v>
      </c>
      <c r="BR338" s="14">
        <f t="shared" si="1878"/>
        <v>1803600</v>
      </c>
      <c r="BS338" s="43">
        <f t="shared" si="1878"/>
        <v>1803600</v>
      </c>
      <c r="BT338" s="43">
        <f t="shared" si="1878"/>
        <v>0</v>
      </c>
      <c r="BU338" s="43">
        <f t="shared" si="1878"/>
        <v>0</v>
      </c>
      <c r="BV338" s="14">
        <f t="shared" si="1879"/>
        <v>0</v>
      </c>
      <c r="BW338" s="14">
        <f t="shared" si="1879"/>
        <v>0</v>
      </c>
      <c r="BX338" s="14">
        <f t="shared" si="1879"/>
        <v>0</v>
      </c>
      <c r="BY338" s="14">
        <f t="shared" si="1879"/>
        <v>0</v>
      </c>
      <c r="BZ338" s="14">
        <f t="shared" si="1879"/>
        <v>1803600</v>
      </c>
      <c r="CA338" s="14">
        <f t="shared" si="1879"/>
        <v>1803600</v>
      </c>
      <c r="CB338" s="14">
        <f t="shared" si="1879"/>
        <v>0</v>
      </c>
      <c r="CC338" s="14">
        <f t="shared" si="1879"/>
        <v>0</v>
      </c>
      <c r="CD338" s="14">
        <f t="shared" si="1879"/>
        <v>0</v>
      </c>
      <c r="CE338" s="14">
        <f t="shared" si="1879"/>
        <v>0</v>
      </c>
      <c r="CF338" s="14">
        <f t="shared" si="1879"/>
        <v>0</v>
      </c>
      <c r="CG338" s="14">
        <f t="shared" si="1879"/>
        <v>0</v>
      </c>
      <c r="CH338" s="14">
        <f t="shared" si="1879"/>
        <v>1803600</v>
      </c>
      <c r="CI338" s="14">
        <f t="shared" si="1879"/>
        <v>1803600</v>
      </c>
      <c r="CJ338" s="14">
        <f t="shared" si="1879"/>
        <v>0</v>
      </c>
      <c r="CK338" s="14">
        <f t="shared" si="1879"/>
        <v>0</v>
      </c>
    </row>
    <row r="339" spans="1:89" s="16" customFormat="1" hidden="1" x14ac:dyDescent="0.25">
      <c r="A339" s="116" t="s">
        <v>81</v>
      </c>
      <c r="B339" s="116"/>
      <c r="C339" s="116"/>
      <c r="D339" s="116"/>
      <c r="E339" s="37">
        <v>852</v>
      </c>
      <c r="F339" s="2" t="s">
        <v>75</v>
      </c>
      <c r="G339" s="2" t="s">
        <v>43</v>
      </c>
      <c r="H339" s="3" t="s">
        <v>354</v>
      </c>
      <c r="I339" s="2" t="s">
        <v>82</v>
      </c>
      <c r="J339" s="43"/>
      <c r="K339" s="43"/>
      <c r="L339" s="43"/>
      <c r="M339" s="43"/>
      <c r="N339" s="14">
        <v>0</v>
      </c>
      <c r="O339" s="14">
        <v>0</v>
      </c>
      <c r="P339" s="77"/>
      <c r="Q339" s="77"/>
      <c r="R339" s="14" t="e">
        <f>#REF!-V339</f>
        <v>#REF!</v>
      </c>
      <c r="S339" s="36" t="e">
        <f>#REF!-W339</f>
        <v>#REF!</v>
      </c>
      <c r="T339" s="36" t="e">
        <f>#REF!-X339</f>
        <v>#REF!</v>
      </c>
      <c r="U339" s="36" t="e">
        <f>#REF!-Y339</f>
        <v>#REF!</v>
      </c>
      <c r="V339" s="14">
        <v>1803600</v>
      </c>
      <c r="W339" s="43">
        <f>V339</f>
        <v>1803600</v>
      </c>
      <c r="X339" s="43"/>
      <c r="Y339" s="43"/>
      <c r="Z339" s="14"/>
      <c r="AA339" s="43">
        <f>Z339</f>
        <v>0</v>
      </c>
      <c r="AB339" s="43"/>
      <c r="AC339" s="43"/>
      <c r="AD339" s="14">
        <f>V339+Z339</f>
        <v>1803600</v>
      </c>
      <c r="AE339" s="77">
        <f>W339+AA339</f>
        <v>1803600</v>
      </c>
      <c r="AF339" s="77">
        <f>X339+AB339</f>
        <v>0</v>
      </c>
      <c r="AG339" s="77">
        <f>Y339+AC339</f>
        <v>0</v>
      </c>
      <c r="AH339" s="14"/>
      <c r="AI339" s="43">
        <f>AH339</f>
        <v>0</v>
      </c>
      <c r="AJ339" s="43"/>
      <c r="AK339" s="43"/>
      <c r="AL339" s="14">
        <f>AD339+AH339</f>
        <v>1803600</v>
      </c>
      <c r="AM339" s="77">
        <f>AE339+AI339</f>
        <v>1803600</v>
      </c>
      <c r="AN339" s="77">
        <f>AF339+AJ339</f>
        <v>0</v>
      </c>
      <c r="AO339" s="77">
        <f>AG339+AK339</f>
        <v>0</v>
      </c>
      <c r="AP339" s="14"/>
      <c r="AQ339" s="43">
        <f>AP339</f>
        <v>0</v>
      </c>
      <c r="AR339" s="43"/>
      <c r="AS339" s="43"/>
      <c r="AT339" s="14">
        <f>AL339+AP339</f>
        <v>1803600</v>
      </c>
      <c r="AU339" s="77">
        <f>AM339+AQ339</f>
        <v>1803600</v>
      </c>
      <c r="AV339" s="77">
        <f>AN339+AR339</f>
        <v>0</v>
      </c>
      <c r="AW339" s="77">
        <f>AO339+AS339</f>
        <v>0</v>
      </c>
      <c r="AX339" s="14">
        <v>1803600</v>
      </c>
      <c r="AY339" s="43">
        <f>AX339</f>
        <v>1803600</v>
      </c>
      <c r="AZ339" s="43"/>
      <c r="BA339" s="43"/>
      <c r="BB339" s="43"/>
      <c r="BC339" s="43">
        <f>BB339</f>
        <v>0</v>
      </c>
      <c r="BD339" s="43"/>
      <c r="BE339" s="43"/>
      <c r="BF339" s="14">
        <f t="shared" ref="BF339" si="1880">AX339+BB339</f>
        <v>1803600</v>
      </c>
      <c r="BG339" s="77">
        <f t="shared" ref="BG339" si="1881">AY339+BC339</f>
        <v>1803600</v>
      </c>
      <c r="BH339" s="77">
        <f t="shared" ref="BH339" si="1882">AZ339+BD339</f>
        <v>0</v>
      </c>
      <c r="BI339" s="77">
        <f t="shared" ref="BI339" si="1883">BA339+BE339</f>
        <v>0</v>
      </c>
      <c r="BJ339" s="43"/>
      <c r="BK339" s="43">
        <f>BJ339</f>
        <v>0</v>
      </c>
      <c r="BL339" s="43"/>
      <c r="BM339" s="43"/>
      <c r="BN339" s="14">
        <f t="shared" ref="BN339" si="1884">BF339+BJ339</f>
        <v>1803600</v>
      </c>
      <c r="BO339" s="77">
        <f t="shared" ref="BO339" si="1885">BG339+BK339</f>
        <v>1803600</v>
      </c>
      <c r="BP339" s="77">
        <f t="shared" ref="BP339" si="1886">BH339+BL339</f>
        <v>0</v>
      </c>
      <c r="BQ339" s="77">
        <f t="shared" ref="BQ339" si="1887">BI339+BM339</f>
        <v>0</v>
      </c>
      <c r="BR339" s="14">
        <v>1803600</v>
      </c>
      <c r="BS339" s="43">
        <f>BR339</f>
        <v>1803600</v>
      </c>
      <c r="BT339" s="43"/>
      <c r="BU339" s="43"/>
      <c r="BV339" s="43"/>
      <c r="BW339" s="43">
        <f>BV339</f>
        <v>0</v>
      </c>
      <c r="BX339" s="43"/>
      <c r="BY339" s="43"/>
      <c r="BZ339" s="14">
        <f t="shared" ref="BZ339" si="1888">BR339+BV339</f>
        <v>1803600</v>
      </c>
      <c r="CA339" s="77">
        <f t="shared" ref="CA339" si="1889">BS339+BW339</f>
        <v>1803600</v>
      </c>
      <c r="CB339" s="77">
        <f t="shared" ref="CB339" si="1890">BT339+BX339</f>
        <v>0</v>
      </c>
      <c r="CC339" s="77">
        <f t="shared" ref="CC339" si="1891">BU339+BY339</f>
        <v>0</v>
      </c>
      <c r="CD339" s="43"/>
      <c r="CE339" s="43">
        <f>CD339</f>
        <v>0</v>
      </c>
      <c r="CF339" s="43"/>
      <c r="CG339" s="43"/>
      <c r="CH339" s="14">
        <f t="shared" ref="CH339" si="1892">BZ339+CD339</f>
        <v>1803600</v>
      </c>
      <c r="CI339" s="77">
        <f t="shared" ref="CI339" si="1893">CA339+CE339</f>
        <v>1803600</v>
      </c>
      <c r="CJ339" s="77">
        <f t="shared" ref="CJ339" si="1894">CB339+CF339</f>
        <v>0</v>
      </c>
      <c r="CK339" s="77">
        <f t="shared" ref="CK339" si="1895">CC339+CG339</f>
        <v>0</v>
      </c>
    </row>
    <row r="340" spans="1:89" ht="105" hidden="1" x14ac:dyDescent="0.25">
      <c r="A340" s="116" t="s">
        <v>435</v>
      </c>
      <c r="B340" s="116"/>
      <c r="C340" s="116"/>
      <c r="D340" s="116"/>
      <c r="E340" s="37">
        <v>852</v>
      </c>
      <c r="F340" s="2" t="s">
        <v>75</v>
      </c>
      <c r="G340" s="2" t="s">
        <v>43</v>
      </c>
      <c r="H340" s="3" t="s">
        <v>356</v>
      </c>
      <c r="I340" s="2"/>
      <c r="J340" s="14">
        <f t="shared" ref="J340:M344" si="1896">J341</f>
        <v>0</v>
      </c>
      <c r="K340" s="14">
        <f t="shared" si="1896"/>
        <v>0</v>
      </c>
      <c r="L340" s="14">
        <f t="shared" si="1896"/>
        <v>0</v>
      </c>
      <c r="M340" s="14">
        <f t="shared" si="1896"/>
        <v>0</v>
      </c>
      <c r="N340" s="14">
        <v>0</v>
      </c>
      <c r="O340" s="14">
        <v>0</v>
      </c>
      <c r="P340" s="14"/>
      <c r="Q340" s="14"/>
      <c r="R340" s="14" t="e">
        <f>#REF!-V340</f>
        <v>#REF!</v>
      </c>
      <c r="S340" s="36" t="e">
        <f>#REF!-W340</f>
        <v>#REF!</v>
      </c>
      <c r="T340" s="36" t="e">
        <f>#REF!-X340</f>
        <v>#REF!</v>
      </c>
      <c r="U340" s="36" t="e">
        <f>#REF!-Y340</f>
        <v>#REF!</v>
      </c>
      <c r="V340" s="14">
        <f t="shared" ref="V340:BV341" si="1897">V341</f>
        <v>7812000</v>
      </c>
      <c r="W340" s="43">
        <f t="shared" si="1897"/>
        <v>7812000</v>
      </c>
      <c r="X340" s="43">
        <f t="shared" si="1897"/>
        <v>0</v>
      </c>
      <c r="Y340" s="43">
        <f t="shared" si="1897"/>
        <v>0</v>
      </c>
      <c r="Z340" s="14">
        <f t="shared" si="1897"/>
        <v>0</v>
      </c>
      <c r="AA340" s="14">
        <f t="shared" si="1897"/>
        <v>0</v>
      </c>
      <c r="AB340" s="14">
        <f t="shared" si="1897"/>
        <v>0</v>
      </c>
      <c r="AC340" s="14">
        <f t="shared" si="1897"/>
        <v>0</v>
      </c>
      <c r="AD340" s="14">
        <f t="shared" si="1897"/>
        <v>7812000</v>
      </c>
      <c r="AE340" s="14">
        <f t="shared" si="1897"/>
        <v>7812000</v>
      </c>
      <c r="AF340" s="14">
        <f t="shared" si="1897"/>
        <v>0</v>
      </c>
      <c r="AG340" s="14">
        <f t="shared" si="1897"/>
        <v>0</v>
      </c>
      <c r="AH340" s="14">
        <f t="shared" si="1897"/>
        <v>0</v>
      </c>
      <c r="AI340" s="14">
        <f t="shared" si="1897"/>
        <v>0</v>
      </c>
      <c r="AJ340" s="14">
        <f t="shared" si="1897"/>
        <v>0</v>
      </c>
      <c r="AK340" s="14">
        <f t="shared" si="1897"/>
        <v>0</v>
      </c>
      <c r="AL340" s="14">
        <f t="shared" si="1897"/>
        <v>7812000</v>
      </c>
      <c r="AM340" s="14">
        <f t="shared" si="1897"/>
        <v>7812000</v>
      </c>
      <c r="AN340" s="14">
        <f t="shared" si="1897"/>
        <v>0</v>
      </c>
      <c r="AO340" s="14">
        <f t="shared" si="1897"/>
        <v>0</v>
      </c>
      <c r="AP340" s="14">
        <f t="shared" si="1897"/>
        <v>-400000</v>
      </c>
      <c r="AQ340" s="14">
        <f t="shared" si="1897"/>
        <v>-400000</v>
      </c>
      <c r="AR340" s="14">
        <f t="shared" si="1897"/>
        <v>0</v>
      </c>
      <c r="AS340" s="14">
        <f t="shared" si="1897"/>
        <v>0</v>
      </c>
      <c r="AT340" s="14">
        <f t="shared" si="1897"/>
        <v>7412000</v>
      </c>
      <c r="AU340" s="14">
        <f t="shared" si="1897"/>
        <v>7412000</v>
      </c>
      <c r="AV340" s="14">
        <f t="shared" si="1897"/>
        <v>0</v>
      </c>
      <c r="AW340" s="14">
        <f t="shared" si="1897"/>
        <v>0</v>
      </c>
      <c r="AX340" s="14">
        <f t="shared" si="1897"/>
        <v>7343280</v>
      </c>
      <c r="AY340" s="43">
        <f t="shared" si="1897"/>
        <v>7343280</v>
      </c>
      <c r="AZ340" s="43">
        <f t="shared" si="1897"/>
        <v>0</v>
      </c>
      <c r="BA340" s="43">
        <f t="shared" si="1897"/>
        <v>0</v>
      </c>
      <c r="BB340" s="14">
        <f t="shared" si="1897"/>
        <v>0</v>
      </c>
      <c r="BC340" s="14">
        <f t="shared" si="1897"/>
        <v>0</v>
      </c>
      <c r="BD340" s="14">
        <f t="shared" si="1897"/>
        <v>0</v>
      </c>
      <c r="BE340" s="14">
        <f t="shared" si="1897"/>
        <v>0</v>
      </c>
      <c r="BF340" s="14">
        <f t="shared" si="1897"/>
        <v>7343280</v>
      </c>
      <c r="BG340" s="14">
        <f t="shared" si="1897"/>
        <v>7343280</v>
      </c>
      <c r="BH340" s="14">
        <f t="shared" si="1897"/>
        <v>0</v>
      </c>
      <c r="BI340" s="14">
        <f t="shared" si="1897"/>
        <v>0</v>
      </c>
      <c r="BJ340" s="14">
        <f t="shared" si="1897"/>
        <v>0</v>
      </c>
      <c r="BK340" s="14">
        <f t="shared" si="1897"/>
        <v>0</v>
      </c>
      <c r="BL340" s="14">
        <f t="shared" si="1897"/>
        <v>0</v>
      </c>
      <c r="BM340" s="14">
        <f t="shared" si="1897"/>
        <v>0</v>
      </c>
      <c r="BN340" s="14">
        <f t="shared" si="1897"/>
        <v>7343280</v>
      </c>
      <c r="BO340" s="14">
        <f t="shared" si="1897"/>
        <v>7343280</v>
      </c>
      <c r="BP340" s="14">
        <f t="shared" si="1897"/>
        <v>0</v>
      </c>
      <c r="BQ340" s="14">
        <f t="shared" si="1897"/>
        <v>0</v>
      </c>
      <c r="BR340" s="14">
        <f t="shared" si="1897"/>
        <v>7343280</v>
      </c>
      <c r="BS340" s="43">
        <f t="shared" si="1897"/>
        <v>7343280</v>
      </c>
      <c r="BT340" s="43">
        <f t="shared" si="1897"/>
        <v>0</v>
      </c>
      <c r="BU340" s="43">
        <f t="shared" si="1897"/>
        <v>0</v>
      </c>
      <c r="BV340" s="14">
        <f t="shared" si="1897"/>
        <v>0</v>
      </c>
      <c r="BW340" s="14">
        <f t="shared" ref="BV340:CK341" si="1898">BW341</f>
        <v>0</v>
      </c>
      <c r="BX340" s="14">
        <f t="shared" si="1898"/>
        <v>0</v>
      </c>
      <c r="BY340" s="14">
        <f t="shared" si="1898"/>
        <v>0</v>
      </c>
      <c r="BZ340" s="14">
        <f t="shared" si="1898"/>
        <v>7343280</v>
      </c>
      <c r="CA340" s="14">
        <f t="shared" si="1898"/>
        <v>7343280</v>
      </c>
      <c r="CB340" s="14">
        <f t="shared" si="1898"/>
        <v>0</v>
      </c>
      <c r="CC340" s="14">
        <f t="shared" si="1898"/>
        <v>0</v>
      </c>
      <c r="CD340" s="14">
        <f t="shared" si="1898"/>
        <v>0</v>
      </c>
      <c r="CE340" s="14">
        <f t="shared" si="1898"/>
        <v>0</v>
      </c>
      <c r="CF340" s="14">
        <f t="shared" si="1898"/>
        <v>0</v>
      </c>
      <c r="CG340" s="14">
        <f t="shared" si="1898"/>
        <v>0</v>
      </c>
      <c r="CH340" s="14">
        <f t="shared" si="1898"/>
        <v>7343280</v>
      </c>
      <c r="CI340" s="14">
        <f t="shared" si="1898"/>
        <v>7343280</v>
      </c>
      <c r="CJ340" s="14">
        <f t="shared" si="1898"/>
        <v>0</v>
      </c>
      <c r="CK340" s="14">
        <f t="shared" si="1898"/>
        <v>0</v>
      </c>
    </row>
    <row r="341" spans="1:89" ht="30" hidden="1" x14ac:dyDescent="0.25">
      <c r="A341" s="116" t="s">
        <v>40</v>
      </c>
      <c r="B341" s="116"/>
      <c r="C341" s="116"/>
      <c r="D341" s="116"/>
      <c r="E341" s="37">
        <v>852</v>
      </c>
      <c r="F341" s="2" t="s">
        <v>75</v>
      </c>
      <c r="G341" s="2" t="s">
        <v>43</v>
      </c>
      <c r="H341" s="3" t="s">
        <v>356</v>
      </c>
      <c r="I341" s="2" t="s">
        <v>80</v>
      </c>
      <c r="J341" s="14">
        <f t="shared" si="1896"/>
        <v>0</v>
      </c>
      <c r="K341" s="14">
        <f t="shared" si="1896"/>
        <v>0</v>
      </c>
      <c r="L341" s="14">
        <f t="shared" si="1896"/>
        <v>0</v>
      </c>
      <c r="M341" s="14">
        <f t="shared" si="1896"/>
        <v>0</v>
      </c>
      <c r="N341" s="14">
        <v>0</v>
      </c>
      <c r="O341" s="14">
        <v>0</v>
      </c>
      <c r="P341" s="14"/>
      <c r="Q341" s="14"/>
      <c r="R341" s="14" t="e">
        <f>#REF!-V341</f>
        <v>#REF!</v>
      </c>
      <c r="S341" s="36" t="e">
        <f>#REF!-W341</f>
        <v>#REF!</v>
      </c>
      <c r="T341" s="36" t="e">
        <f>#REF!-X341</f>
        <v>#REF!</v>
      </c>
      <c r="U341" s="36" t="e">
        <f>#REF!-Y341</f>
        <v>#REF!</v>
      </c>
      <c r="V341" s="14">
        <f t="shared" si="1897"/>
        <v>7812000</v>
      </c>
      <c r="W341" s="43">
        <f t="shared" si="1897"/>
        <v>7812000</v>
      </c>
      <c r="X341" s="43">
        <f t="shared" si="1897"/>
        <v>0</v>
      </c>
      <c r="Y341" s="43">
        <f t="shared" si="1897"/>
        <v>0</v>
      </c>
      <c r="Z341" s="14">
        <f t="shared" si="1897"/>
        <v>0</v>
      </c>
      <c r="AA341" s="14">
        <f t="shared" si="1897"/>
        <v>0</v>
      </c>
      <c r="AB341" s="14">
        <f t="shared" si="1897"/>
        <v>0</v>
      </c>
      <c r="AC341" s="14">
        <f t="shared" si="1897"/>
        <v>0</v>
      </c>
      <c r="AD341" s="14">
        <f t="shared" si="1897"/>
        <v>7812000</v>
      </c>
      <c r="AE341" s="14">
        <f t="shared" si="1897"/>
        <v>7812000</v>
      </c>
      <c r="AF341" s="14">
        <f t="shared" si="1897"/>
        <v>0</v>
      </c>
      <c r="AG341" s="14">
        <f t="shared" si="1897"/>
        <v>0</v>
      </c>
      <c r="AH341" s="14">
        <f t="shared" si="1897"/>
        <v>0</v>
      </c>
      <c r="AI341" s="14">
        <f t="shared" si="1897"/>
        <v>0</v>
      </c>
      <c r="AJ341" s="14">
        <f t="shared" si="1897"/>
        <v>0</v>
      </c>
      <c r="AK341" s="14">
        <f t="shared" si="1897"/>
        <v>0</v>
      </c>
      <c r="AL341" s="14">
        <f t="shared" si="1897"/>
        <v>7812000</v>
      </c>
      <c r="AM341" s="14">
        <f t="shared" si="1897"/>
        <v>7812000</v>
      </c>
      <c r="AN341" s="14">
        <f t="shared" si="1897"/>
        <v>0</v>
      </c>
      <c r="AO341" s="14">
        <f t="shared" si="1897"/>
        <v>0</v>
      </c>
      <c r="AP341" s="14">
        <f t="shared" si="1897"/>
        <v>-400000</v>
      </c>
      <c r="AQ341" s="14">
        <f t="shared" si="1897"/>
        <v>-400000</v>
      </c>
      <c r="AR341" s="14">
        <f t="shared" si="1897"/>
        <v>0</v>
      </c>
      <c r="AS341" s="14">
        <f t="shared" si="1897"/>
        <v>0</v>
      </c>
      <c r="AT341" s="14">
        <f t="shared" si="1897"/>
        <v>7412000</v>
      </c>
      <c r="AU341" s="14">
        <f t="shared" si="1897"/>
        <v>7412000</v>
      </c>
      <c r="AV341" s="14">
        <f t="shared" si="1897"/>
        <v>0</v>
      </c>
      <c r="AW341" s="14">
        <f t="shared" si="1897"/>
        <v>0</v>
      </c>
      <c r="AX341" s="14">
        <f t="shared" si="1897"/>
        <v>7343280</v>
      </c>
      <c r="AY341" s="43">
        <f t="shared" si="1897"/>
        <v>7343280</v>
      </c>
      <c r="AZ341" s="43">
        <f t="shared" si="1897"/>
        <v>0</v>
      </c>
      <c r="BA341" s="43">
        <f t="shared" si="1897"/>
        <v>0</v>
      </c>
      <c r="BB341" s="14">
        <f t="shared" si="1897"/>
        <v>0</v>
      </c>
      <c r="BC341" s="14">
        <f t="shared" si="1897"/>
        <v>0</v>
      </c>
      <c r="BD341" s="14">
        <f t="shared" si="1897"/>
        <v>0</v>
      </c>
      <c r="BE341" s="14">
        <f t="shared" si="1897"/>
        <v>0</v>
      </c>
      <c r="BF341" s="14">
        <f t="shared" si="1897"/>
        <v>7343280</v>
      </c>
      <c r="BG341" s="14">
        <f t="shared" si="1897"/>
        <v>7343280</v>
      </c>
      <c r="BH341" s="14">
        <f t="shared" si="1897"/>
        <v>0</v>
      </c>
      <c r="BI341" s="14">
        <f t="shared" si="1897"/>
        <v>0</v>
      </c>
      <c r="BJ341" s="14">
        <f t="shared" si="1897"/>
        <v>0</v>
      </c>
      <c r="BK341" s="14">
        <f t="shared" si="1897"/>
        <v>0</v>
      </c>
      <c r="BL341" s="14">
        <f t="shared" si="1897"/>
        <v>0</v>
      </c>
      <c r="BM341" s="14">
        <f t="shared" si="1897"/>
        <v>0</v>
      </c>
      <c r="BN341" s="14">
        <f t="shared" si="1897"/>
        <v>7343280</v>
      </c>
      <c r="BO341" s="14">
        <f t="shared" si="1897"/>
        <v>7343280</v>
      </c>
      <c r="BP341" s="14">
        <f t="shared" si="1897"/>
        <v>0</v>
      </c>
      <c r="BQ341" s="14">
        <f t="shared" si="1897"/>
        <v>0</v>
      </c>
      <c r="BR341" s="14">
        <f t="shared" si="1897"/>
        <v>7343280</v>
      </c>
      <c r="BS341" s="43">
        <f t="shared" si="1897"/>
        <v>7343280</v>
      </c>
      <c r="BT341" s="43">
        <f t="shared" si="1897"/>
        <v>0</v>
      </c>
      <c r="BU341" s="43">
        <f t="shared" si="1897"/>
        <v>0</v>
      </c>
      <c r="BV341" s="14">
        <f t="shared" si="1898"/>
        <v>0</v>
      </c>
      <c r="BW341" s="14">
        <f t="shared" si="1898"/>
        <v>0</v>
      </c>
      <c r="BX341" s="14">
        <f t="shared" si="1898"/>
        <v>0</v>
      </c>
      <c r="BY341" s="14">
        <f t="shared" si="1898"/>
        <v>0</v>
      </c>
      <c r="BZ341" s="14">
        <f t="shared" si="1898"/>
        <v>7343280</v>
      </c>
      <c r="CA341" s="14">
        <f t="shared" si="1898"/>
        <v>7343280</v>
      </c>
      <c r="CB341" s="14">
        <f t="shared" si="1898"/>
        <v>0</v>
      </c>
      <c r="CC341" s="14">
        <f t="shared" si="1898"/>
        <v>0</v>
      </c>
      <c r="CD341" s="14">
        <f t="shared" si="1898"/>
        <v>0</v>
      </c>
      <c r="CE341" s="14">
        <f t="shared" si="1898"/>
        <v>0</v>
      </c>
      <c r="CF341" s="14">
        <f t="shared" si="1898"/>
        <v>0</v>
      </c>
      <c r="CG341" s="14">
        <f t="shared" si="1898"/>
        <v>0</v>
      </c>
      <c r="CH341" s="14">
        <f t="shared" si="1898"/>
        <v>7343280</v>
      </c>
      <c r="CI341" s="14">
        <f t="shared" si="1898"/>
        <v>7343280</v>
      </c>
      <c r="CJ341" s="14">
        <f t="shared" si="1898"/>
        <v>0</v>
      </c>
      <c r="CK341" s="14">
        <f t="shared" si="1898"/>
        <v>0</v>
      </c>
    </row>
    <row r="342" spans="1:89" hidden="1" x14ac:dyDescent="0.25">
      <c r="A342" s="116" t="s">
        <v>81</v>
      </c>
      <c r="B342" s="116"/>
      <c r="C342" s="116"/>
      <c r="D342" s="116"/>
      <c r="E342" s="37">
        <v>852</v>
      </c>
      <c r="F342" s="2" t="s">
        <v>75</v>
      </c>
      <c r="G342" s="2" t="s">
        <v>43</v>
      </c>
      <c r="H342" s="3" t="s">
        <v>356</v>
      </c>
      <c r="I342" s="2" t="s">
        <v>82</v>
      </c>
      <c r="J342" s="43"/>
      <c r="K342" s="43">
        <f>J342</f>
        <v>0</v>
      </c>
      <c r="L342" s="43"/>
      <c r="M342" s="43"/>
      <c r="N342" s="14">
        <v>0</v>
      </c>
      <c r="O342" s="14">
        <v>0</v>
      </c>
      <c r="P342" s="77"/>
      <c r="Q342" s="77"/>
      <c r="R342" s="14" t="e">
        <f>#REF!-V342</f>
        <v>#REF!</v>
      </c>
      <c r="S342" s="36" t="e">
        <f>#REF!-W342</f>
        <v>#REF!</v>
      </c>
      <c r="T342" s="36" t="e">
        <f>#REF!-X342</f>
        <v>#REF!</v>
      </c>
      <c r="U342" s="36" t="e">
        <f>#REF!-Y342</f>
        <v>#REF!</v>
      </c>
      <c r="V342" s="14">
        <v>7812000</v>
      </c>
      <c r="W342" s="43">
        <f>V342</f>
        <v>7812000</v>
      </c>
      <c r="X342" s="43"/>
      <c r="Y342" s="43"/>
      <c r="Z342" s="14"/>
      <c r="AA342" s="43">
        <f>Z342</f>
        <v>0</v>
      </c>
      <c r="AB342" s="43"/>
      <c r="AC342" s="43"/>
      <c r="AD342" s="14">
        <f>V342+Z342</f>
        <v>7812000</v>
      </c>
      <c r="AE342" s="77">
        <f>W342+AA342</f>
        <v>7812000</v>
      </c>
      <c r="AF342" s="77">
        <f>X342+AB342</f>
        <v>0</v>
      </c>
      <c r="AG342" s="77">
        <f>Y342+AC342</f>
        <v>0</v>
      </c>
      <c r="AH342" s="14"/>
      <c r="AI342" s="43">
        <f>AH342</f>
        <v>0</v>
      </c>
      <c r="AJ342" s="43"/>
      <c r="AK342" s="43"/>
      <c r="AL342" s="14">
        <f>AD342+AH342</f>
        <v>7812000</v>
      </c>
      <c r="AM342" s="77">
        <f>AE342+AI342</f>
        <v>7812000</v>
      </c>
      <c r="AN342" s="77">
        <f>AF342+AJ342</f>
        <v>0</v>
      </c>
      <c r="AO342" s="77">
        <f>AG342+AK342</f>
        <v>0</v>
      </c>
      <c r="AP342" s="14">
        <v>-400000</v>
      </c>
      <c r="AQ342" s="43">
        <f>AP342</f>
        <v>-400000</v>
      </c>
      <c r="AR342" s="43"/>
      <c r="AS342" s="43"/>
      <c r="AT342" s="14">
        <f>AL342+AP342</f>
        <v>7412000</v>
      </c>
      <c r="AU342" s="77">
        <f>AM342+AQ342</f>
        <v>7412000</v>
      </c>
      <c r="AV342" s="77">
        <f>AN342+AR342</f>
        <v>0</v>
      </c>
      <c r="AW342" s="77">
        <f>AO342+AS342</f>
        <v>0</v>
      </c>
      <c r="AX342" s="14">
        <v>7343280</v>
      </c>
      <c r="AY342" s="43">
        <f>AX342</f>
        <v>7343280</v>
      </c>
      <c r="AZ342" s="43"/>
      <c r="BA342" s="43"/>
      <c r="BB342" s="43"/>
      <c r="BC342" s="43">
        <f>BB342</f>
        <v>0</v>
      </c>
      <c r="BD342" s="43"/>
      <c r="BE342" s="43"/>
      <c r="BF342" s="14">
        <f t="shared" ref="BF342" si="1899">AX342+BB342</f>
        <v>7343280</v>
      </c>
      <c r="BG342" s="77">
        <f t="shared" ref="BG342" si="1900">AY342+BC342</f>
        <v>7343280</v>
      </c>
      <c r="BH342" s="77">
        <f t="shared" ref="BH342" si="1901">AZ342+BD342</f>
        <v>0</v>
      </c>
      <c r="BI342" s="77">
        <f t="shared" ref="BI342" si="1902">BA342+BE342</f>
        <v>0</v>
      </c>
      <c r="BJ342" s="43"/>
      <c r="BK342" s="43">
        <f>BJ342</f>
        <v>0</v>
      </c>
      <c r="BL342" s="43"/>
      <c r="BM342" s="43"/>
      <c r="BN342" s="14">
        <f t="shared" ref="BN342" si="1903">BF342+BJ342</f>
        <v>7343280</v>
      </c>
      <c r="BO342" s="77">
        <f t="shared" ref="BO342" si="1904">BG342+BK342</f>
        <v>7343280</v>
      </c>
      <c r="BP342" s="77">
        <f t="shared" ref="BP342" si="1905">BH342+BL342</f>
        <v>0</v>
      </c>
      <c r="BQ342" s="77">
        <f t="shared" ref="BQ342" si="1906">BI342+BM342</f>
        <v>0</v>
      </c>
      <c r="BR342" s="14">
        <v>7343280</v>
      </c>
      <c r="BS342" s="43">
        <f>BR342</f>
        <v>7343280</v>
      </c>
      <c r="BT342" s="43"/>
      <c r="BU342" s="43"/>
      <c r="BV342" s="43"/>
      <c r="BW342" s="43">
        <f>BV342</f>
        <v>0</v>
      </c>
      <c r="BX342" s="43"/>
      <c r="BY342" s="43"/>
      <c r="BZ342" s="14">
        <f t="shared" ref="BZ342" si="1907">BR342+BV342</f>
        <v>7343280</v>
      </c>
      <c r="CA342" s="77">
        <f t="shared" ref="CA342" si="1908">BS342+BW342</f>
        <v>7343280</v>
      </c>
      <c r="CB342" s="77">
        <f t="shared" ref="CB342" si="1909">BT342+BX342</f>
        <v>0</v>
      </c>
      <c r="CC342" s="77">
        <f t="shared" ref="CC342" si="1910">BU342+BY342</f>
        <v>0</v>
      </c>
      <c r="CD342" s="43"/>
      <c r="CE342" s="43">
        <f>CD342</f>
        <v>0</v>
      </c>
      <c r="CF342" s="43"/>
      <c r="CG342" s="43"/>
      <c r="CH342" s="14">
        <f t="shared" ref="CH342" si="1911">BZ342+CD342</f>
        <v>7343280</v>
      </c>
      <c r="CI342" s="77">
        <f t="shared" ref="CI342" si="1912">CA342+CE342</f>
        <v>7343280</v>
      </c>
      <c r="CJ342" s="77">
        <f t="shared" ref="CJ342" si="1913">CB342+CF342</f>
        <v>0</v>
      </c>
      <c r="CK342" s="77">
        <f t="shared" ref="CK342" si="1914">CC342+CG342</f>
        <v>0</v>
      </c>
    </row>
    <row r="343" spans="1:89" ht="106.5" customHeight="1" x14ac:dyDescent="0.25">
      <c r="A343" s="116" t="s">
        <v>435</v>
      </c>
      <c r="B343" s="116"/>
      <c r="C343" s="116"/>
      <c r="D343" s="116"/>
      <c r="E343" s="37">
        <v>852</v>
      </c>
      <c r="F343" s="2" t="s">
        <v>75</v>
      </c>
      <c r="G343" s="2" t="s">
        <v>43</v>
      </c>
      <c r="H343" s="3" t="s">
        <v>498</v>
      </c>
      <c r="I343" s="2"/>
      <c r="J343" s="14">
        <f t="shared" si="1896"/>
        <v>6041280</v>
      </c>
      <c r="K343" s="14">
        <f t="shared" si="1896"/>
        <v>6041280</v>
      </c>
      <c r="L343" s="14">
        <f t="shared" si="1896"/>
        <v>0</v>
      </c>
      <c r="M343" s="14">
        <f t="shared" si="1896"/>
        <v>0</v>
      </c>
      <c r="N343" s="14">
        <v>0</v>
      </c>
      <c r="O343" s="14">
        <v>0</v>
      </c>
      <c r="P343" s="14"/>
      <c r="Q343" s="14"/>
      <c r="R343" s="14"/>
      <c r="S343" s="36"/>
      <c r="T343" s="36"/>
      <c r="U343" s="36"/>
      <c r="V343" s="14"/>
      <c r="W343" s="43"/>
      <c r="X343" s="43"/>
      <c r="Y343" s="43"/>
      <c r="Z343" s="14"/>
      <c r="AA343" s="43"/>
      <c r="AB343" s="43"/>
      <c r="AC343" s="43"/>
      <c r="AD343" s="14"/>
      <c r="AE343" s="77"/>
      <c r="AF343" s="77"/>
      <c r="AG343" s="77"/>
      <c r="AH343" s="14"/>
      <c r="AI343" s="43"/>
      <c r="AJ343" s="43"/>
      <c r="AK343" s="43"/>
      <c r="AL343" s="14"/>
      <c r="AM343" s="77"/>
      <c r="AN343" s="77"/>
      <c r="AO343" s="77"/>
      <c r="AP343" s="14"/>
      <c r="AQ343" s="43"/>
      <c r="AR343" s="43"/>
      <c r="AS343" s="43"/>
      <c r="AT343" s="14"/>
      <c r="AU343" s="77"/>
      <c r="AV343" s="77"/>
      <c r="AW343" s="77"/>
      <c r="AX343" s="14"/>
      <c r="AY343" s="43"/>
      <c r="AZ343" s="43"/>
      <c r="BA343" s="43"/>
      <c r="BB343" s="43"/>
      <c r="BC343" s="43"/>
      <c r="BD343" s="43"/>
      <c r="BE343" s="43"/>
      <c r="BF343" s="14"/>
      <c r="BG343" s="77"/>
      <c r="BH343" s="77"/>
      <c r="BI343" s="77"/>
      <c r="BJ343" s="43"/>
      <c r="BK343" s="43"/>
      <c r="BL343" s="43"/>
      <c r="BM343" s="43"/>
      <c r="BN343" s="14"/>
      <c r="BO343" s="77"/>
      <c r="BP343" s="77"/>
      <c r="BQ343" s="77"/>
      <c r="BR343" s="14"/>
      <c r="BS343" s="43"/>
      <c r="BT343" s="43"/>
      <c r="BU343" s="43"/>
      <c r="BV343" s="43"/>
      <c r="BW343" s="43"/>
      <c r="BX343" s="43"/>
      <c r="BY343" s="43"/>
      <c r="BZ343" s="14"/>
      <c r="CA343" s="77"/>
      <c r="CB343" s="77"/>
      <c r="CC343" s="77"/>
      <c r="CD343" s="43"/>
      <c r="CE343" s="43"/>
      <c r="CF343" s="43"/>
      <c r="CG343" s="43"/>
      <c r="CH343" s="14"/>
      <c r="CI343" s="77"/>
      <c r="CJ343" s="77"/>
      <c r="CK343" s="77"/>
    </row>
    <row r="344" spans="1:89" ht="30" x14ac:dyDescent="0.25">
      <c r="A344" s="116" t="s">
        <v>40</v>
      </c>
      <c r="B344" s="116"/>
      <c r="C344" s="116"/>
      <c r="D344" s="116"/>
      <c r="E344" s="37">
        <v>852</v>
      </c>
      <c r="F344" s="2" t="s">
        <v>75</v>
      </c>
      <c r="G344" s="2" t="s">
        <v>43</v>
      </c>
      <c r="H344" s="3" t="s">
        <v>498</v>
      </c>
      <c r="I344" s="2" t="s">
        <v>80</v>
      </c>
      <c r="J344" s="14">
        <f t="shared" si="1896"/>
        <v>6041280</v>
      </c>
      <c r="K344" s="14">
        <f t="shared" si="1896"/>
        <v>6041280</v>
      </c>
      <c r="L344" s="14">
        <f t="shared" si="1896"/>
        <v>0</v>
      </c>
      <c r="M344" s="14">
        <f t="shared" si="1896"/>
        <v>0</v>
      </c>
      <c r="N344" s="14">
        <v>0</v>
      </c>
      <c r="O344" s="14">
        <v>0</v>
      </c>
      <c r="P344" s="14"/>
      <c r="Q344" s="14"/>
      <c r="R344" s="14"/>
      <c r="S344" s="36"/>
      <c r="T344" s="36"/>
      <c r="U344" s="36"/>
      <c r="V344" s="14"/>
      <c r="W344" s="43"/>
      <c r="X344" s="43"/>
      <c r="Y344" s="43"/>
      <c r="Z344" s="14"/>
      <c r="AA344" s="43"/>
      <c r="AB344" s="43"/>
      <c r="AC344" s="43"/>
      <c r="AD344" s="14"/>
      <c r="AE344" s="77"/>
      <c r="AF344" s="77"/>
      <c r="AG344" s="77"/>
      <c r="AH344" s="14"/>
      <c r="AI344" s="43"/>
      <c r="AJ344" s="43"/>
      <c r="AK344" s="43"/>
      <c r="AL344" s="14"/>
      <c r="AM344" s="77"/>
      <c r="AN344" s="77"/>
      <c r="AO344" s="77"/>
      <c r="AP344" s="14"/>
      <c r="AQ344" s="43"/>
      <c r="AR344" s="43"/>
      <c r="AS344" s="43"/>
      <c r="AT344" s="14"/>
      <c r="AU344" s="77"/>
      <c r="AV344" s="77"/>
      <c r="AW344" s="77"/>
      <c r="AX344" s="14"/>
      <c r="AY344" s="43"/>
      <c r="AZ344" s="43"/>
      <c r="BA344" s="43"/>
      <c r="BB344" s="43"/>
      <c r="BC344" s="43"/>
      <c r="BD344" s="43"/>
      <c r="BE344" s="43"/>
      <c r="BF344" s="14"/>
      <c r="BG344" s="77"/>
      <c r="BH344" s="77"/>
      <c r="BI344" s="77"/>
      <c r="BJ344" s="43"/>
      <c r="BK344" s="43"/>
      <c r="BL344" s="43"/>
      <c r="BM344" s="43"/>
      <c r="BN344" s="14"/>
      <c r="BO344" s="77"/>
      <c r="BP344" s="77"/>
      <c r="BQ344" s="77"/>
      <c r="BR344" s="14"/>
      <c r="BS344" s="43"/>
      <c r="BT344" s="43"/>
      <c r="BU344" s="43"/>
      <c r="BV344" s="43"/>
      <c r="BW344" s="43"/>
      <c r="BX344" s="43"/>
      <c r="BY344" s="43"/>
      <c r="BZ344" s="14"/>
      <c r="CA344" s="77"/>
      <c r="CB344" s="77"/>
      <c r="CC344" s="77"/>
      <c r="CD344" s="43"/>
      <c r="CE344" s="43"/>
      <c r="CF344" s="43"/>
      <c r="CG344" s="43"/>
      <c r="CH344" s="14"/>
      <c r="CI344" s="77"/>
      <c r="CJ344" s="77"/>
      <c r="CK344" s="77"/>
    </row>
    <row r="345" spans="1:89" x14ac:dyDescent="0.25">
      <c r="A345" s="116" t="s">
        <v>81</v>
      </c>
      <c r="B345" s="116"/>
      <c r="C345" s="116"/>
      <c r="D345" s="116"/>
      <c r="E345" s="37">
        <v>852</v>
      </c>
      <c r="F345" s="2" t="s">
        <v>75</v>
      </c>
      <c r="G345" s="2" t="s">
        <v>43</v>
      </c>
      <c r="H345" s="3" t="s">
        <v>498</v>
      </c>
      <c r="I345" s="2" t="s">
        <v>82</v>
      </c>
      <c r="J345" s="43">
        <v>6041280</v>
      </c>
      <c r="K345" s="43">
        <f>J345</f>
        <v>6041280</v>
      </c>
      <c r="L345" s="43"/>
      <c r="M345" s="43"/>
      <c r="N345" s="14">
        <v>0</v>
      </c>
      <c r="O345" s="14">
        <v>0</v>
      </c>
      <c r="P345" s="77"/>
      <c r="Q345" s="77"/>
      <c r="R345" s="14"/>
      <c r="S345" s="36"/>
      <c r="T345" s="36"/>
      <c r="U345" s="36"/>
      <c r="V345" s="14"/>
      <c r="W345" s="43"/>
      <c r="X345" s="43"/>
      <c r="Y345" s="43"/>
      <c r="Z345" s="14"/>
      <c r="AA345" s="43"/>
      <c r="AB345" s="43"/>
      <c r="AC345" s="43"/>
      <c r="AD345" s="14"/>
      <c r="AE345" s="77"/>
      <c r="AF345" s="77"/>
      <c r="AG345" s="77"/>
      <c r="AH345" s="14"/>
      <c r="AI345" s="43"/>
      <c r="AJ345" s="43"/>
      <c r="AK345" s="43"/>
      <c r="AL345" s="14"/>
      <c r="AM345" s="77"/>
      <c r="AN345" s="77"/>
      <c r="AO345" s="77"/>
      <c r="AP345" s="14"/>
      <c r="AQ345" s="43"/>
      <c r="AR345" s="43"/>
      <c r="AS345" s="43"/>
      <c r="AT345" s="14"/>
      <c r="AU345" s="77"/>
      <c r="AV345" s="77"/>
      <c r="AW345" s="77"/>
      <c r="AX345" s="14"/>
      <c r="AY345" s="43"/>
      <c r="AZ345" s="43"/>
      <c r="BA345" s="43"/>
      <c r="BB345" s="43"/>
      <c r="BC345" s="43"/>
      <c r="BD345" s="43"/>
      <c r="BE345" s="43"/>
      <c r="BF345" s="14"/>
      <c r="BG345" s="77"/>
      <c r="BH345" s="77"/>
      <c r="BI345" s="77"/>
      <c r="BJ345" s="43"/>
      <c r="BK345" s="43"/>
      <c r="BL345" s="43"/>
      <c r="BM345" s="43"/>
      <c r="BN345" s="14"/>
      <c r="BO345" s="77"/>
      <c r="BP345" s="77"/>
      <c r="BQ345" s="77"/>
      <c r="BR345" s="14"/>
      <c r="BS345" s="43"/>
      <c r="BT345" s="43"/>
      <c r="BU345" s="43"/>
      <c r="BV345" s="43"/>
      <c r="BW345" s="43"/>
      <c r="BX345" s="43"/>
      <c r="BY345" s="43"/>
      <c r="BZ345" s="14"/>
      <c r="CA345" s="77"/>
      <c r="CB345" s="77"/>
      <c r="CC345" s="77"/>
      <c r="CD345" s="43"/>
      <c r="CE345" s="43"/>
      <c r="CF345" s="43"/>
      <c r="CG345" s="43"/>
      <c r="CH345" s="14"/>
      <c r="CI345" s="77"/>
      <c r="CJ345" s="77"/>
      <c r="CK345" s="77"/>
    </row>
    <row r="346" spans="1:89" x14ac:dyDescent="0.25">
      <c r="A346" s="114" t="s">
        <v>504</v>
      </c>
      <c r="B346" s="116"/>
      <c r="C346" s="116"/>
      <c r="D346" s="116"/>
      <c r="E346" s="37">
        <v>852</v>
      </c>
      <c r="F346" s="2" t="s">
        <v>75</v>
      </c>
      <c r="G346" s="2" t="s">
        <v>43</v>
      </c>
      <c r="H346" s="3" t="s">
        <v>506</v>
      </c>
      <c r="I346" s="2"/>
      <c r="J346" s="14">
        <f t="shared" ref="J346:M347" si="1915">J347</f>
        <v>111315560</v>
      </c>
      <c r="K346" s="14">
        <f t="shared" si="1915"/>
        <v>111629408.8</v>
      </c>
      <c r="L346" s="14">
        <f t="shared" si="1915"/>
        <v>-313848.79999999981</v>
      </c>
      <c r="M346" s="14">
        <f t="shared" si="1915"/>
        <v>0</v>
      </c>
      <c r="N346" s="14">
        <v>0</v>
      </c>
      <c r="O346" s="14">
        <v>0</v>
      </c>
      <c r="P346" s="77"/>
      <c r="Q346" s="77"/>
      <c r="R346" s="14"/>
      <c r="S346" s="36"/>
      <c r="T346" s="36"/>
      <c r="U346" s="36"/>
      <c r="V346" s="14"/>
      <c r="W346" s="43"/>
      <c r="X346" s="43"/>
      <c r="Y346" s="43"/>
      <c r="Z346" s="14"/>
      <c r="AA346" s="43"/>
      <c r="AB346" s="43"/>
      <c r="AC346" s="43"/>
      <c r="AD346" s="14"/>
      <c r="AE346" s="77"/>
      <c r="AF346" s="77"/>
      <c r="AG346" s="77"/>
      <c r="AH346" s="14"/>
      <c r="AI346" s="43"/>
      <c r="AJ346" s="43"/>
      <c r="AK346" s="43"/>
      <c r="AL346" s="14"/>
      <c r="AM346" s="77"/>
      <c r="AN346" s="77"/>
      <c r="AO346" s="77"/>
      <c r="AP346" s="14"/>
      <c r="AQ346" s="43"/>
      <c r="AR346" s="43"/>
      <c r="AS346" s="43"/>
      <c r="AT346" s="14"/>
      <c r="AU346" s="77"/>
      <c r="AV346" s="77"/>
      <c r="AW346" s="77"/>
      <c r="AX346" s="14"/>
      <c r="AY346" s="43"/>
      <c r="AZ346" s="43"/>
      <c r="BA346" s="43"/>
      <c r="BB346" s="43"/>
      <c r="BC346" s="43"/>
      <c r="BD346" s="43"/>
      <c r="BE346" s="43"/>
      <c r="BF346" s="14"/>
      <c r="BG346" s="77"/>
      <c r="BH346" s="77"/>
      <c r="BI346" s="77"/>
      <c r="BJ346" s="43"/>
      <c r="BK346" s="43"/>
      <c r="BL346" s="43"/>
      <c r="BM346" s="43"/>
      <c r="BN346" s="14"/>
      <c r="BO346" s="77"/>
      <c r="BP346" s="77"/>
      <c r="BQ346" s="77"/>
      <c r="BR346" s="14"/>
      <c r="BS346" s="43"/>
      <c r="BT346" s="43"/>
      <c r="BU346" s="43"/>
      <c r="BV346" s="43"/>
      <c r="BW346" s="43"/>
      <c r="BX346" s="43"/>
      <c r="BY346" s="43"/>
      <c r="BZ346" s="14"/>
      <c r="CA346" s="77"/>
      <c r="CB346" s="77"/>
      <c r="CC346" s="77"/>
      <c r="CD346" s="43"/>
      <c r="CE346" s="43"/>
      <c r="CF346" s="43"/>
      <c r="CG346" s="43"/>
      <c r="CH346" s="14"/>
      <c r="CI346" s="77"/>
      <c r="CJ346" s="77"/>
      <c r="CK346" s="77"/>
    </row>
    <row r="347" spans="1:89" ht="30" x14ac:dyDescent="0.25">
      <c r="A347" s="116" t="s">
        <v>40</v>
      </c>
      <c r="B347" s="116"/>
      <c r="C347" s="116"/>
      <c r="D347" s="116"/>
      <c r="E347" s="37">
        <v>852</v>
      </c>
      <c r="F347" s="2" t="s">
        <v>75</v>
      </c>
      <c r="G347" s="2" t="s">
        <v>43</v>
      </c>
      <c r="H347" s="3" t="s">
        <v>506</v>
      </c>
      <c r="I347" s="2" t="s">
        <v>80</v>
      </c>
      <c r="J347" s="14">
        <f t="shared" si="1915"/>
        <v>111315560</v>
      </c>
      <c r="K347" s="14">
        <f t="shared" si="1915"/>
        <v>111629408.8</v>
      </c>
      <c r="L347" s="14">
        <f t="shared" si="1915"/>
        <v>-313848.79999999981</v>
      </c>
      <c r="M347" s="14">
        <f t="shared" si="1915"/>
        <v>0</v>
      </c>
      <c r="N347" s="14">
        <v>0</v>
      </c>
      <c r="O347" s="14">
        <v>0</v>
      </c>
      <c r="P347" s="77"/>
      <c r="Q347" s="77"/>
      <c r="R347" s="14"/>
      <c r="S347" s="36"/>
      <c r="T347" s="36"/>
      <c r="U347" s="36"/>
      <c r="V347" s="14"/>
      <c r="W347" s="43"/>
      <c r="X347" s="43"/>
      <c r="Y347" s="43"/>
      <c r="Z347" s="14"/>
      <c r="AA347" s="43"/>
      <c r="AB347" s="43"/>
      <c r="AC347" s="43"/>
      <c r="AD347" s="14"/>
      <c r="AE347" s="77"/>
      <c r="AF347" s="77"/>
      <c r="AG347" s="77"/>
      <c r="AH347" s="14"/>
      <c r="AI347" s="43"/>
      <c r="AJ347" s="43"/>
      <c r="AK347" s="43"/>
      <c r="AL347" s="14"/>
      <c r="AM347" s="77"/>
      <c r="AN347" s="77"/>
      <c r="AO347" s="77"/>
      <c r="AP347" s="14"/>
      <c r="AQ347" s="43"/>
      <c r="AR347" s="43"/>
      <c r="AS347" s="43"/>
      <c r="AT347" s="14"/>
      <c r="AU347" s="77"/>
      <c r="AV347" s="77"/>
      <c r="AW347" s="77"/>
      <c r="AX347" s="14"/>
      <c r="AY347" s="43"/>
      <c r="AZ347" s="43"/>
      <c r="BA347" s="43"/>
      <c r="BB347" s="43"/>
      <c r="BC347" s="43"/>
      <c r="BD347" s="43"/>
      <c r="BE347" s="43"/>
      <c r="BF347" s="14"/>
      <c r="BG347" s="77"/>
      <c r="BH347" s="77"/>
      <c r="BI347" s="77"/>
      <c r="BJ347" s="43"/>
      <c r="BK347" s="43"/>
      <c r="BL347" s="43"/>
      <c r="BM347" s="43"/>
      <c r="BN347" s="14"/>
      <c r="BO347" s="77"/>
      <c r="BP347" s="77"/>
      <c r="BQ347" s="77"/>
      <c r="BR347" s="14"/>
      <c r="BS347" s="43"/>
      <c r="BT347" s="43"/>
      <c r="BU347" s="43"/>
      <c r="BV347" s="43"/>
      <c r="BW347" s="43"/>
      <c r="BX347" s="43"/>
      <c r="BY347" s="43"/>
      <c r="BZ347" s="14"/>
      <c r="CA347" s="77"/>
      <c r="CB347" s="77"/>
      <c r="CC347" s="77"/>
      <c r="CD347" s="43"/>
      <c r="CE347" s="43"/>
      <c r="CF347" s="43"/>
      <c r="CG347" s="43"/>
      <c r="CH347" s="14"/>
      <c r="CI347" s="77"/>
      <c r="CJ347" s="77"/>
      <c r="CK347" s="77"/>
    </row>
    <row r="348" spans="1:89" x14ac:dyDescent="0.25">
      <c r="A348" s="116" t="s">
        <v>81</v>
      </c>
      <c r="B348" s="116"/>
      <c r="C348" s="116"/>
      <c r="D348" s="116"/>
      <c r="E348" s="37">
        <v>852</v>
      </c>
      <c r="F348" s="2" t="s">
        <v>75</v>
      </c>
      <c r="G348" s="2" t="s">
        <v>43</v>
      </c>
      <c r="H348" s="3" t="s">
        <v>506</v>
      </c>
      <c r="I348" s="2" t="s">
        <v>82</v>
      </c>
      <c r="J348" s="43">
        <f>K348+L348</f>
        <v>111315560</v>
      </c>
      <c r="K348" s="43">
        <v>111629408.8</v>
      </c>
      <c r="L348" s="43">
        <f>2278151.2-2592000</f>
        <v>-313848.79999999981</v>
      </c>
      <c r="M348" s="43"/>
      <c r="N348" s="14">
        <v>0</v>
      </c>
      <c r="O348" s="14">
        <v>0</v>
      </c>
      <c r="P348" s="77"/>
      <c r="Q348" s="77"/>
      <c r="R348" s="14"/>
      <c r="S348" s="36"/>
      <c r="T348" s="36"/>
      <c r="U348" s="36"/>
      <c r="V348" s="14"/>
      <c r="W348" s="43"/>
      <c r="X348" s="43"/>
      <c r="Y348" s="43"/>
      <c r="Z348" s="14"/>
      <c r="AA348" s="43"/>
      <c r="AB348" s="43"/>
      <c r="AC348" s="43"/>
      <c r="AD348" s="14"/>
      <c r="AE348" s="77"/>
      <c r="AF348" s="77"/>
      <c r="AG348" s="77"/>
      <c r="AH348" s="14"/>
      <c r="AI348" s="43"/>
      <c r="AJ348" s="43"/>
      <c r="AK348" s="43"/>
      <c r="AL348" s="14"/>
      <c r="AM348" s="77"/>
      <c r="AN348" s="77"/>
      <c r="AO348" s="77"/>
      <c r="AP348" s="14"/>
      <c r="AQ348" s="43"/>
      <c r="AR348" s="43"/>
      <c r="AS348" s="43"/>
      <c r="AT348" s="14"/>
      <c r="AU348" s="77"/>
      <c r="AV348" s="77"/>
      <c r="AW348" s="77"/>
      <c r="AX348" s="14"/>
      <c r="AY348" s="43"/>
      <c r="AZ348" s="43"/>
      <c r="BA348" s="43"/>
      <c r="BB348" s="43"/>
      <c r="BC348" s="43"/>
      <c r="BD348" s="43"/>
      <c r="BE348" s="43"/>
      <c r="BF348" s="14"/>
      <c r="BG348" s="77"/>
      <c r="BH348" s="77"/>
      <c r="BI348" s="77"/>
      <c r="BJ348" s="43"/>
      <c r="BK348" s="43"/>
      <c r="BL348" s="43"/>
      <c r="BM348" s="43"/>
      <c r="BN348" s="14"/>
      <c r="BO348" s="77"/>
      <c r="BP348" s="77"/>
      <c r="BQ348" s="77"/>
      <c r="BR348" s="14"/>
      <c r="BS348" s="43"/>
      <c r="BT348" s="43"/>
      <c r="BU348" s="43"/>
      <c r="BV348" s="43"/>
      <c r="BW348" s="43"/>
      <c r="BX348" s="43"/>
      <c r="BY348" s="43"/>
      <c r="BZ348" s="14"/>
      <c r="CA348" s="77"/>
      <c r="CB348" s="77"/>
      <c r="CC348" s="77"/>
      <c r="CD348" s="43"/>
      <c r="CE348" s="43"/>
      <c r="CF348" s="43"/>
      <c r="CG348" s="43"/>
      <c r="CH348" s="14"/>
      <c r="CI348" s="77"/>
      <c r="CJ348" s="77"/>
      <c r="CK348" s="77"/>
    </row>
    <row r="349" spans="1:89" s="16" customFormat="1" ht="30" hidden="1" x14ac:dyDescent="0.25">
      <c r="A349" s="116" t="s">
        <v>116</v>
      </c>
      <c r="B349" s="116"/>
      <c r="C349" s="116"/>
      <c r="D349" s="116"/>
      <c r="E349" s="37">
        <v>852</v>
      </c>
      <c r="F349" s="2" t="s">
        <v>75</v>
      </c>
      <c r="G349" s="3" t="s">
        <v>43</v>
      </c>
      <c r="H349" s="3" t="s">
        <v>361</v>
      </c>
      <c r="I349" s="2"/>
      <c r="J349" s="14">
        <f t="shared" ref="J349:M350" si="1916">J350</f>
        <v>0</v>
      </c>
      <c r="K349" s="14">
        <f t="shared" si="1916"/>
        <v>0</v>
      </c>
      <c r="L349" s="14">
        <f t="shared" si="1916"/>
        <v>0</v>
      </c>
      <c r="M349" s="14">
        <f t="shared" si="1916"/>
        <v>0</v>
      </c>
      <c r="N349" s="14">
        <v>0</v>
      </c>
      <c r="O349" s="14">
        <v>0</v>
      </c>
      <c r="P349" s="14"/>
      <c r="Q349" s="14"/>
      <c r="R349" s="14" t="e">
        <f>#REF!-V349</f>
        <v>#REF!</v>
      </c>
      <c r="S349" s="36" t="e">
        <f>#REF!-W349</f>
        <v>#REF!</v>
      </c>
      <c r="T349" s="36" t="e">
        <f>#REF!-X349</f>
        <v>#REF!</v>
      </c>
      <c r="U349" s="36" t="e">
        <f>#REF!-Y349</f>
        <v>#REF!</v>
      </c>
      <c r="V349" s="14">
        <f t="shared" ref="V349:BV350" si="1917">V350</f>
        <v>587880</v>
      </c>
      <c r="W349" s="43">
        <f t="shared" si="1917"/>
        <v>396180</v>
      </c>
      <c r="X349" s="43">
        <f t="shared" si="1917"/>
        <v>191700</v>
      </c>
      <c r="Y349" s="43">
        <f t="shared" si="1917"/>
        <v>0</v>
      </c>
      <c r="Z349" s="14">
        <f t="shared" si="1917"/>
        <v>0</v>
      </c>
      <c r="AA349" s="14">
        <f t="shared" si="1917"/>
        <v>0</v>
      </c>
      <c r="AB349" s="14">
        <f t="shared" si="1917"/>
        <v>0</v>
      </c>
      <c r="AC349" s="14">
        <f t="shared" si="1917"/>
        <v>0</v>
      </c>
      <c r="AD349" s="14">
        <f t="shared" si="1917"/>
        <v>587880</v>
      </c>
      <c r="AE349" s="14">
        <f t="shared" si="1917"/>
        <v>396180</v>
      </c>
      <c r="AF349" s="14">
        <f t="shared" si="1917"/>
        <v>191700</v>
      </c>
      <c r="AG349" s="14">
        <f t="shared" si="1917"/>
        <v>0</v>
      </c>
      <c r="AH349" s="14">
        <f t="shared" si="1917"/>
        <v>0</v>
      </c>
      <c r="AI349" s="14">
        <f t="shared" si="1917"/>
        <v>0</v>
      </c>
      <c r="AJ349" s="14">
        <f t="shared" si="1917"/>
        <v>0</v>
      </c>
      <c r="AK349" s="14">
        <f t="shared" si="1917"/>
        <v>0</v>
      </c>
      <c r="AL349" s="14">
        <f t="shared" si="1917"/>
        <v>587880</v>
      </c>
      <c r="AM349" s="14">
        <f t="shared" si="1917"/>
        <v>396180</v>
      </c>
      <c r="AN349" s="14">
        <f t="shared" si="1917"/>
        <v>191700</v>
      </c>
      <c r="AO349" s="14">
        <f t="shared" si="1917"/>
        <v>0</v>
      </c>
      <c r="AP349" s="14">
        <f t="shared" si="1917"/>
        <v>0</v>
      </c>
      <c r="AQ349" s="14">
        <f t="shared" si="1917"/>
        <v>0</v>
      </c>
      <c r="AR349" s="14">
        <f t="shared" si="1917"/>
        <v>0</v>
      </c>
      <c r="AS349" s="14">
        <f t="shared" si="1917"/>
        <v>0</v>
      </c>
      <c r="AT349" s="14">
        <f t="shared" si="1917"/>
        <v>587880</v>
      </c>
      <c r="AU349" s="14">
        <f t="shared" si="1917"/>
        <v>396180</v>
      </c>
      <c r="AV349" s="14">
        <f t="shared" si="1917"/>
        <v>191700</v>
      </c>
      <c r="AW349" s="14">
        <f t="shared" si="1917"/>
        <v>0</v>
      </c>
      <c r="AX349" s="14">
        <f t="shared" si="1917"/>
        <v>587880</v>
      </c>
      <c r="AY349" s="43">
        <f t="shared" si="1917"/>
        <v>396180</v>
      </c>
      <c r="AZ349" s="43">
        <f t="shared" si="1917"/>
        <v>191700</v>
      </c>
      <c r="BA349" s="43">
        <f t="shared" si="1917"/>
        <v>0</v>
      </c>
      <c r="BB349" s="14">
        <f t="shared" si="1917"/>
        <v>0</v>
      </c>
      <c r="BC349" s="14">
        <f t="shared" si="1917"/>
        <v>0</v>
      </c>
      <c r="BD349" s="14">
        <f t="shared" si="1917"/>
        <v>0</v>
      </c>
      <c r="BE349" s="14">
        <f t="shared" si="1917"/>
        <v>0</v>
      </c>
      <c r="BF349" s="14">
        <f t="shared" si="1917"/>
        <v>587880</v>
      </c>
      <c r="BG349" s="14">
        <f t="shared" si="1917"/>
        <v>396180</v>
      </c>
      <c r="BH349" s="14">
        <f t="shared" si="1917"/>
        <v>191700</v>
      </c>
      <c r="BI349" s="14">
        <f t="shared" si="1917"/>
        <v>0</v>
      </c>
      <c r="BJ349" s="14">
        <f t="shared" si="1917"/>
        <v>0</v>
      </c>
      <c r="BK349" s="14">
        <f t="shared" si="1917"/>
        <v>0</v>
      </c>
      <c r="BL349" s="14">
        <f t="shared" si="1917"/>
        <v>0</v>
      </c>
      <c r="BM349" s="14">
        <f t="shared" si="1917"/>
        <v>0</v>
      </c>
      <c r="BN349" s="14">
        <f t="shared" si="1917"/>
        <v>587880</v>
      </c>
      <c r="BO349" s="14">
        <f t="shared" si="1917"/>
        <v>396180</v>
      </c>
      <c r="BP349" s="14">
        <f t="shared" si="1917"/>
        <v>191700</v>
      </c>
      <c r="BQ349" s="14">
        <f t="shared" si="1917"/>
        <v>0</v>
      </c>
      <c r="BR349" s="14">
        <f t="shared" si="1917"/>
        <v>587880</v>
      </c>
      <c r="BS349" s="43">
        <f t="shared" si="1917"/>
        <v>396180</v>
      </c>
      <c r="BT349" s="43">
        <f t="shared" si="1917"/>
        <v>191700</v>
      </c>
      <c r="BU349" s="43">
        <f t="shared" si="1917"/>
        <v>0</v>
      </c>
      <c r="BV349" s="14">
        <f t="shared" si="1917"/>
        <v>0</v>
      </c>
      <c r="BW349" s="14">
        <f t="shared" ref="BV349:CK350" si="1918">BW350</f>
        <v>0</v>
      </c>
      <c r="BX349" s="14">
        <f t="shared" si="1918"/>
        <v>0</v>
      </c>
      <c r="BY349" s="14">
        <f t="shared" si="1918"/>
        <v>0</v>
      </c>
      <c r="BZ349" s="14">
        <f t="shared" si="1918"/>
        <v>587880</v>
      </c>
      <c r="CA349" s="14">
        <f t="shared" si="1918"/>
        <v>396180</v>
      </c>
      <c r="CB349" s="14">
        <f t="shared" si="1918"/>
        <v>191700</v>
      </c>
      <c r="CC349" s="14">
        <f t="shared" si="1918"/>
        <v>0</v>
      </c>
      <c r="CD349" s="14">
        <f t="shared" si="1918"/>
        <v>0</v>
      </c>
      <c r="CE349" s="14">
        <f t="shared" si="1918"/>
        <v>0</v>
      </c>
      <c r="CF349" s="14">
        <f t="shared" si="1918"/>
        <v>0</v>
      </c>
      <c r="CG349" s="14">
        <f t="shared" si="1918"/>
        <v>0</v>
      </c>
      <c r="CH349" s="14">
        <f t="shared" si="1918"/>
        <v>587880</v>
      </c>
      <c r="CI349" s="14">
        <f t="shared" si="1918"/>
        <v>396180</v>
      </c>
      <c r="CJ349" s="14">
        <f t="shared" si="1918"/>
        <v>191700</v>
      </c>
      <c r="CK349" s="14">
        <f t="shared" si="1918"/>
        <v>0</v>
      </c>
    </row>
    <row r="350" spans="1:89" s="16" customFormat="1" ht="30" hidden="1" x14ac:dyDescent="0.25">
      <c r="A350" s="116" t="s">
        <v>40</v>
      </c>
      <c r="B350" s="116"/>
      <c r="C350" s="116"/>
      <c r="D350" s="116"/>
      <c r="E350" s="37">
        <v>852</v>
      </c>
      <c r="F350" s="2" t="s">
        <v>75</v>
      </c>
      <c r="G350" s="3" t="s">
        <v>43</v>
      </c>
      <c r="H350" s="3" t="s">
        <v>361</v>
      </c>
      <c r="I350" s="2" t="s">
        <v>80</v>
      </c>
      <c r="J350" s="14">
        <f t="shared" si="1916"/>
        <v>0</v>
      </c>
      <c r="K350" s="14">
        <f t="shared" si="1916"/>
        <v>0</v>
      </c>
      <c r="L350" s="14">
        <f t="shared" si="1916"/>
        <v>0</v>
      </c>
      <c r="M350" s="14">
        <f t="shared" si="1916"/>
        <v>0</v>
      </c>
      <c r="N350" s="14">
        <v>0</v>
      </c>
      <c r="O350" s="14">
        <v>0</v>
      </c>
      <c r="P350" s="14"/>
      <c r="Q350" s="14"/>
      <c r="R350" s="14" t="e">
        <f>#REF!-V350</f>
        <v>#REF!</v>
      </c>
      <c r="S350" s="36" t="e">
        <f>#REF!-W350</f>
        <v>#REF!</v>
      </c>
      <c r="T350" s="36" t="e">
        <f>#REF!-X350</f>
        <v>#REF!</v>
      </c>
      <c r="U350" s="36" t="e">
        <f>#REF!-Y350</f>
        <v>#REF!</v>
      </c>
      <c r="V350" s="14">
        <f t="shared" si="1917"/>
        <v>587880</v>
      </c>
      <c r="W350" s="43">
        <f t="shared" si="1917"/>
        <v>396180</v>
      </c>
      <c r="X350" s="43">
        <f t="shared" si="1917"/>
        <v>191700</v>
      </c>
      <c r="Y350" s="43">
        <f t="shared" si="1917"/>
        <v>0</v>
      </c>
      <c r="Z350" s="14">
        <f t="shared" si="1917"/>
        <v>0</v>
      </c>
      <c r="AA350" s="14">
        <f t="shared" si="1917"/>
        <v>0</v>
      </c>
      <c r="AB350" s="14">
        <f t="shared" si="1917"/>
        <v>0</v>
      </c>
      <c r="AC350" s="14">
        <f t="shared" si="1917"/>
        <v>0</v>
      </c>
      <c r="AD350" s="14">
        <f t="shared" si="1917"/>
        <v>587880</v>
      </c>
      <c r="AE350" s="14">
        <f t="shared" si="1917"/>
        <v>396180</v>
      </c>
      <c r="AF350" s="14">
        <f t="shared" si="1917"/>
        <v>191700</v>
      </c>
      <c r="AG350" s="14">
        <f t="shared" si="1917"/>
        <v>0</v>
      </c>
      <c r="AH350" s="14">
        <f t="shared" si="1917"/>
        <v>0</v>
      </c>
      <c r="AI350" s="14">
        <f t="shared" si="1917"/>
        <v>0</v>
      </c>
      <c r="AJ350" s="14">
        <f t="shared" si="1917"/>
        <v>0</v>
      </c>
      <c r="AK350" s="14">
        <f t="shared" si="1917"/>
        <v>0</v>
      </c>
      <c r="AL350" s="14">
        <f t="shared" si="1917"/>
        <v>587880</v>
      </c>
      <c r="AM350" s="14">
        <f t="shared" si="1917"/>
        <v>396180</v>
      </c>
      <c r="AN350" s="14">
        <f t="shared" si="1917"/>
        <v>191700</v>
      </c>
      <c r="AO350" s="14">
        <f t="shared" si="1917"/>
        <v>0</v>
      </c>
      <c r="AP350" s="14">
        <f t="shared" si="1917"/>
        <v>0</v>
      </c>
      <c r="AQ350" s="14">
        <f t="shared" si="1917"/>
        <v>0</v>
      </c>
      <c r="AR350" s="14">
        <f t="shared" si="1917"/>
        <v>0</v>
      </c>
      <c r="AS350" s="14">
        <f t="shared" si="1917"/>
        <v>0</v>
      </c>
      <c r="AT350" s="14">
        <f t="shared" si="1917"/>
        <v>587880</v>
      </c>
      <c r="AU350" s="14">
        <f t="shared" si="1917"/>
        <v>396180</v>
      </c>
      <c r="AV350" s="14">
        <f t="shared" si="1917"/>
        <v>191700</v>
      </c>
      <c r="AW350" s="14">
        <f t="shared" si="1917"/>
        <v>0</v>
      </c>
      <c r="AX350" s="14">
        <f t="shared" si="1917"/>
        <v>587880</v>
      </c>
      <c r="AY350" s="43">
        <f t="shared" si="1917"/>
        <v>396180</v>
      </c>
      <c r="AZ350" s="43">
        <f t="shared" si="1917"/>
        <v>191700</v>
      </c>
      <c r="BA350" s="43">
        <f t="shared" si="1917"/>
        <v>0</v>
      </c>
      <c r="BB350" s="14">
        <f t="shared" si="1917"/>
        <v>0</v>
      </c>
      <c r="BC350" s="14">
        <f t="shared" si="1917"/>
        <v>0</v>
      </c>
      <c r="BD350" s="14">
        <f t="shared" si="1917"/>
        <v>0</v>
      </c>
      <c r="BE350" s="14">
        <f t="shared" si="1917"/>
        <v>0</v>
      </c>
      <c r="BF350" s="14">
        <f t="shared" si="1917"/>
        <v>587880</v>
      </c>
      <c r="BG350" s="14">
        <f t="shared" si="1917"/>
        <v>396180</v>
      </c>
      <c r="BH350" s="14">
        <f t="shared" si="1917"/>
        <v>191700</v>
      </c>
      <c r="BI350" s="14">
        <f t="shared" si="1917"/>
        <v>0</v>
      </c>
      <c r="BJ350" s="14">
        <f t="shared" si="1917"/>
        <v>0</v>
      </c>
      <c r="BK350" s="14">
        <f t="shared" si="1917"/>
        <v>0</v>
      </c>
      <c r="BL350" s="14">
        <f t="shared" si="1917"/>
        <v>0</v>
      </c>
      <c r="BM350" s="14">
        <f t="shared" si="1917"/>
        <v>0</v>
      </c>
      <c r="BN350" s="14">
        <f t="shared" si="1917"/>
        <v>587880</v>
      </c>
      <c r="BO350" s="14">
        <f t="shared" si="1917"/>
        <v>396180</v>
      </c>
      <c r="BP350" s="14">
        <f t="shared" si="1917"/>
        <v>191700</v>
      </c>
      <c r="BQ350" s="14">
        <f t="shared" si="1917"/>
        <v>0</v>
      </c>
      <c r="BR350" s="14">
        <f t="shared" si="1917"/>
        <v>587880</v>
      </c>
      <c r="BS350" s="43">
        <f t="shared" si="1917"/>
        <v>396180</v>
      </c>
      <c r="BT350" s="43">
        <f t="shared" si="1917"/>
        <v>191700</v>
      </c>
      <c r="BU350" s="43">
        <f t="shared" si="1917"/>
        <v>0</v>
      </c>
      <c r="BV350" s="14">
        <f t="shared" si="1918"/>
        <v>0</v>
      </c>
      <c r="BW350" s="14">
        <f t="shared" si="1918"/>
        <v>0</v>
      </c>
      <c r="BX350" s="14">
        <f t="shared" si="1918"/>
        <v>0</v>
      </c>
      <c r="BY350" s="14">
        <f t="shared" si="1918"/>
        <v>0</v>
      </c>
      <c r="BZ350" s="14">
        <f t="shared" si="1918"/>
        <v>587880</v>
      </c>
      <c r="CA350" s="14">
        <f t="shared" si="1918"/>
        <v>396180</v>
      </c>
      <c r="CB350" s="14">
        <f t="shared" si="1918"/>
        <v>191700</v>
      </c>
      <c r="CC350" s="14">
        <f t="shared" si="1918"/>
        <v>0</v>
      </c>
      <c r="CD350" s="14">
        <f t="shared" si="1918"/>
        <v>0</v>
      </c>
      <c r="CE350" s="14">
        <f t="shared" si="1918"/>
        <v>0</v>
      </c>
      <c r="CF350" s="14">
        <f t="shared" si="1918"/>
        <v>0</v>
      </c>
      <c r="CG350" s="14">
        <f t="shared" si="1918"/>
        <v>0</v>
      </c>
      <c r="CH350" s="14">
        <f t="shared" si="1918"/>
        <v>587880</v>
      </c>
      <c r="CI350" s="14">
        <f t="shared" si="1918"/>
        <v>396180</v>
      </c>
      <c r="CJ350" s="14">
        <f t="shared" si="1918"/>
        <v>191700</v>
      </c>
      <c r="CK350" s="14">
        <f t="shared" si="1918"/>
        <v>0</v>
      </c>
    </row>
    <row r="351" spans="1:89" s="16" customFormat="1" hidden="1" x14ac:dyDescent="0.25">
      <c r="A351" s="116" t="s">
        <v>81</v>
      </c>
      <c r="B351" s="116"/>
      <c r="C351" s="116"/>
      <c r="D351" s="116"/>
      <c r="E351" s="37">
        <v>852</v>
      </c>
      <c r="F351" s="2" t="s">
        <v>75</v>
      </c>
      <c r="G351" s="3" t="s">
        <v>43</v>
      </c>
      <c r="H351" s="3" t="s">
        <v>361</v>
      </c>
      <c r="I351" s="2" t="s">
        <v>82</v>
      </c>
      <c r="J351" s="43"/>
      <c r="K351" s="43"/>
      <c r="L351" s="43"/>
      <c r="M351" s="43"/>
      <c r="N351" s="14">
        <v>0</v>
      </c>
      <c r="O351" s="14">
        <v>0</v>
      </c>
      <c r="P351" s="77"/>
      <c r="Q351" s="77"/>
      <c r="R351" s="14" t="e">
        <f>#REF!-V351</f>
        <v>#REF!</v>
      </c>
      <c r="S351" s="36" t="e">
        <f>#REF!-W351</f>
        <v>#REF!</v>
      </c>
      <c r="T351" s="36" t="e">
        <f>#REF!-X351</f>
        <v>#REF!</v>
      </c>
      <c r="U351" s="36" t="e">
        <f>#REF!-Y351</f>
        <v>#REF!</v>
      </c>
      <c r="V351" s="14">
        <f>W351+X351</f>
        <v>587880</v>
      </c>
      <c r="W351" s="43">
        <v>396180</v>
      </c>
      <c r="X351" s="43">
        <v>191700</v>
      </c>
      <c r="Y351" s="43"/>
      <c r="Z351" s="14"/>
      <c r="AA351" s="43"/>
      <c r="AB351" s="43"/>
      <c r="AC351" s="43"/>
      <c r="AD351" s="14">
        <f>V351+Z351</f>
        <v>587880</v>
      </c>
      <c r="AE351" s="77">
        <f>W351+AA351</f>
        <v>396180</v>
      </c>
      <c r="AF351" s="77">
        <f>X351+AB351</f>
        <v>191700</v>
      </c>
      <c r="AG351" s="77">
        <f>Y351+AC351</f>
        <v>0</v>
      </c>
      <c r="AH351" s="14"/>
      <c r="AI351" s="43"/>
      <c r="AJ351" s="43"/>
      <c r="AK351" s="43"/>
      <c r="AL351" s="14">
        <f>AD351+AH351</f>
        <v>587880</v>
      </c>
      <c r="AM351" s="77">
        <f>AE351+AI351</f>
        <v>396180</v>
      </c>
      <c r="AN351" s="77">
        <f>AF351+AJ351</f>
        <v>191700</v>
      </c>
      <c r="AO351" s="77">
        <f>AG351+AK351</f>
        <v>0</v>
      </c>
      <c r="AP351" s="14"/>
      <c r="AQ351" s="43"/>
      <c r="AR351" s="43"/>
      <c r="AS351" s="43"/>
      <c r="AT351" s="14">
        <f>AL351+AP351</f>
        <v>587880</v>
      </c>
      <c r="AU351" s="77">
        <f>AM351+AQ351</f>
        <v>396180</v>
      </c>
      <c r="AV351" s="77">
        <f>AN351+AR351</f>
        <v>191700</v>
      </c>
      <c r="AW351" s="77">
        <f>AO351+AS351</f>
        <v>0</v>
      </c>
      <c r="AX351" s="14">
        <f>AY351+AZ351</f>
        <v>587880</v>
      </c>
      <c r="AY351" s="43">
        <v>396180</v>
      </c>
      <c r="AZ351" s="43">
        <v>191700</v>
      </c>
      <c r="BA351" s="43"/>
      <c r="BB351" s="43"/>
      <c r="BC351" s="43"/>
      <c r="BD351" s="43"/>
      <c r="BE351" s="43"/>
      <c r="BF351" s="14">
        <f t="shared" ref="BF351" si="1919">AX351+BB351</f>
        <v>587880</v>
      </c>
      <c r="BG351" s="77">
        <f t="shared" ref="BG351" si="1920">AY351+BC351</f>
        <v>396180</v>
      </c>
      <c r="BH351" s="77">
        <f t="shared" ref="BH351" si="1921">AZ351+BD351</f>
        <v>191700</v>
      </c>
      <c r="BI351" s="77">
        <f t="shared" ref="BI351" si="1922">BA351+BE351</f>
        <v>0</v>
      </c>
      <c r="BJ351" s="43"/>
      <c r="BK351" s="43"/>
      <c r="BL351" s="43"/>
      <c r="BM351" s="43"/>
      <c r="BN351" s="14">
        <f t="shared" ref="BN351" si="1923">BF351+BJ351</f>
        <v>587880</v>
      </c>
      <c r="BO351" s="77">
        <f t="shared" ref="BO351" si="1924">BG351+BK351</f>
        <v>396180</v>
      </c>
      <c r="BP351" s="77">
        <f t="shared" ref="BP351" si="1925">BH351+BL351</f>
        <v>191700</v>
      </c>
      <c r="BQ351" s="77">
        <f t="shared" ref="BQ351" si="1926">BI351+BM351</f>
        <v>0</v>
      </c>
      <c r="BR351" s="14">
        <f>BS351+BT351</f>
        <v>587880</v>
      </c>
      <c r="BS351" s="43">
        <v>396180</v>
      </c>
      <c r="BT351" s="43">
        <v>191700</v>
      </c>
      <c r="BU351" s="43"/>
      <c r="BV351" s="43"/>
      <c r="BW351" s="43"/>
      <c r="BX351" s="43"/>
      <c r="BY351" s="43"/>
      <c r="BZ351" s="14">
        <f t="shared" ref="BZ351" si="1927">BR351+BV351</f>
        <v>587880</v>
      </c>
      <c r="CA351" s="77">
        <f t="shared" ref="CA351" si="1928">BS351+BW351</f>
        <v>396180</v>
      </c>
      <c r="CB351" s="77">
        <f t="shared" ref="CB351" si="1929">BT351+BX351</f>
        <v>191700</v>
      </c>
      <c r="CC351" s="77">
        <f t="shared" ref="CC351" si="1930">BU351+BY351</f>
        <v>0</v>
      </c>
      <c r="CD351" s="43"/>
      <c r="CE351" s="43"/>
      <c r="CF351" s="43"/>
      <c r="CG351" s="43"/>
      <c r="CH351" s="14">
        <f t="shared" ref="CH351" si="1931">BZ351+CD351</f>
        <v>587880</v>
      </c>
      <c r="CI351" s="77">
        <f t="shared" ref="CI351" si="1932">CA351+CE351</f>
        <v>396180</v>
      </c>
      <c r="CJ351" s="77">
        <f t="shared" ref="CJ351" si="1933">CB351+CF351</f>
        <v>191700</v>
      </c>
      <c r="CK351" s="77">
        <f t="shared" ref="CK351" si="1934">CC351+CG351</f>
        <v>0</v>
      </c>
    </row>
    <row r="352" spans="1:89" hidden="1" x14ac:dyDescent="0.25">
      <c r="A352" s="114" t="s">
        <v>119</v>
      </c>
      <c r="B352" s="116"/>
      <c r="C352" s="116"/>
      <c r="D352" s="116"/>
      <c r="E352" s="37">
        <v>852</v>
      </c>
      <c r="F352" s="2" t="s">
        <v>75</v>
      </c>
      <c r="G352" s="2" t="s">
        <v>75</v>
      </c>
      <c r="H352" s="3" t="s">
        <v>46</v>
      </c>
      <c r="I352" s="2"/>
      <c r="J352" s="14">
        <f t="shared" ref="J352:M352" si="1935">J353</f>
        <v>0</v>
      </c>
      <c r="K352" s="14">
        <f t="shared" si="1935"/>
        <v>0</v>
      </c>
      <c r="L352" s="14">
        <f t="shared" si="1935"/>
        <v>0</v>
      </c>
      <c r="M352" s="14">
        <f t="shared" si="1935"/>
        <v>0</v>
      </c>
      <c r="N352" s="14">
        <v>0</v>
      </c>
      <c r="O352" s="14">
        <v>0</v>
      </c>
      <c r="P352" s="15"/>
      <c r="Q352" s="15"/>
      <c r="R352" s="14" t="e">
        <f>#REF!-V352</f>
        <v>#REF!</v>
      </c>
      <c r="S352" s="36" t="e">
        <f>#REF!-W352</f>
        <v>#REF!</v>
      </c>
      <c r="T352" s="36" t="e">
        <f>#REF!-X352</f>
        <v>#REF!</v>
      </c>
      <c r="U352" s="36" t="e">
        <f>#REF!-Y352</f>
        <v>#REF!</v>
      </c>
      <c r="V352" s="15">
        <f t="shared" ref="V352:CG352" si="1936">V353</f>
        <v>123400</v>
      </c>
      <c r="W352" s="40">
        <f t="shared" si="1936"/>
        <v>0</v>
      </c>
      <c r="X352" s="40">
        <f t="shared" si="1936"/>
        <v>123400</v>
      </c>
      <c r="Y352" s="40">
        <f t="shared" si="1936"/>
        <v>0</v>
      </c>
      <c r="Z352" s="15">
        <f t="shared" si="1936"/>
        <v>0</v>
      </c>
      <c r="AA352" s="15">
        <f t="shared" si="1936"/>
        <v>0</v>
      </c>
      <c r="AB352" s="15">
        <f t="shared" si="1936"/>
        <v>0</v>
      </c>
      <c r="AC352" s="15">
        <f t="shared" si="1936"/>
        <v>0</v>
      </c>
      <c r="AD352" s="15">
        <f t="shared" si="1936"/>
        <v>123400</v>
      </c>
      <c r="AE352" s="15">
        <f t="shared" si="1936"/>
        <v>0</v>
      </c>
      <c r="AF352" s="15">
        <f t="shared" si="1936"/>
        <v>123400</v>
      </c>
      <c r="AG352" s="15">
        <f t="shared" si="1936"/>
        <v>0</v>
      </c>
      <c r="AH352" s="15">
        <f t="shared" si="1936"/>
        <v>0</v>
      </c>
      <c r="AI352" s="15">
        <f t="shared" si="1936"/>
        <v>0</v>
      </c>
      <c r="AJ352" s="15">
        <f t="shared" si="1936"/>
        <v>0</v>
      </c>
      <c r="AK352" s="15">
        <f t="shared" si="1936"/>
        <v>0</v>
      </c>
      <c r="AL352" s="15">
        <f t="shared" si="1936"/>
        <v>123400</v>
      </c>
      <c r="AM352" s="15">
        <f t="shared" si="1936"/>
        <v>0</v>
      </c>
      <c r="AN352" s="15">
        <f t="shared" si="1936"/>
        <v>123400</v>
      </c>
      <c r="AO352" s="15">
        <f t="shared" si="1936"/>
        <v>0</v>
      </c>
      <c r="AP352" s="15">
        <f t="shared" si="1936"/>
        <v>0</v>
      </c>
      <c r="AQ352" s="15">
        <f t="shared" si="1936"/>
        <v>0</v>
      </c>
      <c r="AR352" s="15">
        <f t="shared" si="1936"/>
        <v>0</v>
      </c>
      <c r="AS352" s="15">
        <f t="shared" si="1936"/>
        <v>0</v>
      </c>
      <c r="AT352" s="15">
        <f t="shared" si="1936"/>
        <v>123400</v>
      </c>
      <c r="AU352" s="15">
        <f t="shared" si="1936"/>
        <v>0</v>
      </c>
      <c r="AV352" s="15">
        <f t="shared" si="1936"/>
        <v>123400</v>
      </c>
      <c r="AW352" s="15">
        <f t="shared" si="1936"/>
        <v>0</v>
      </c>
      <c r="AX352" s="15">
        <f t="shared" si="1936"/>
        <v>0</v>
      </c>
      <c r="AY352" s="40">
        <f t="shared" si="1936"/>
        <v>0</v>
      </c>
      <c r="AZ352" s="40">
        <f t="shared" si="1936"/>
        <v>0</v>
      </c>
      <c r="BA352" s="40">
        <f t="shared" si="1936"/>
        <v>0</v>
      </c>
      <c r="BB352" s="15">
        <f t="shared" si="1936"/>
        <v>0</v>
      </c>
      <c r="BC352" s="15">
        <f t="shared" si="1936"/>
        <v>0</v>
      </c>
      <c r="BD352" s="15">
        <f t="shared" si="1936"/>
        <v>0</v>
      </c>
      <c r="BE352" s="15">
        <f t="shared" si="1936"/>
        <v>0</v>
      </c>
      <c r="BF352" s="15">
        <f t="shared" si="1936"/>
        <v>0</v>
      </c>
      <c r="BG352" s="15">
        <f t="shared" si="1936"/>
        <v>0</v>
      </c>
      <c r="BH352" s="15">
        <f t="shared" si="1936"/>
        <v>0</v>
      </c>
      <c r="BI352" s="15">
        <f t="shared" si="1936"/>
        <v>0</v>
      </c>
      <c r="BJ352" s="15">
        <f t="shared" si="1936"/>
        <v>0</v>
      </c>
      <c r="BK352" s="15">
        <f t="shared" si="1936"/>
        <v>0</v>
      </c>
      <c r="BL352" s="15">
        <f t="shared" si="1936"/>
        <v>0</v>
      </c>
      <c r="BM352" s="15">
        <f t="shared" si="1936"/>
        <v>0</v>
      </c>
      <c r="BN352" s="15">
        <f t="shared" si="1936"/>
        <v>0</v>
      </c>
      <c r="BO352" s="15">
        <f t="shared" si="1936"/>
        <v>0</v>
      </c>
      <c r="BP352" s="15">
        <f t="shared" si="1936"/>
        <v>0</v>
      </c>
      <c r="BQ352" s="15">
        <f t="shared" si="1936"/>
        <v>0</v>
      </c>
      <c r="BR352" s="15">
        <f t="shared" si="1936"/>
        <v>0</v>
      </c>
      <c r="BS352" s="40">
        <f t="shared" si="1936"/>
        <v>0</v>
      </c>
      <c r="BT352" s="40">
        <f t="shared" si="1936"/>
        <v>0</v>
      </c>
      <c r="BU352" s="40">
        <f t="shared" si="1936"/>
        <v>0</v>
      </c>
      <c r="BV352" s="15">
        <f t="shared" si="1936"/>
        <v>0</v>
      </c>
      <c r="BW352" s="15">
        <f t="shared" si="1936"/>
        <v>0</v>
      </c>
      <c r="BX352" s="15">
        <f t="shared" si="1936"/>
        <v>0</v>
      </c>
      <c r="BY352" s="15">
        <f t="shared" si="1936"/>
        <v>0</v>
      </c>
      <c r="BZ352" s="15">
        <f t="shared" si="1936"/>
        <v>0</v>
      </c>
      <c r="CA352" s="15">
        <f t="shared" si="1936"/>
        <v>0</v>
      </c>
      <c r="CB352" s="15">
        <f t="shared" si="1936"/>
        <v>0</v>
      </c>
      <c r="CC352" s="15">
        <f t="shared" si="1936"/>
        <v>0</v>
      </c>
      <c r="CD352" s="15">
        <f t="shared" si="1936"/>
        <v>0</v>
      </c>
      <c r="CE352" s="15">
        <f t="shared" si="1936"/>
        <v>0</v>
      </c>
      <c r="CF352" s="15">
        <f t="shared" si="1936"/>
        <v>0</v>
      </c>
      <c r="CG352" s="15">
        <f t="shared" si="1936"/>
        <v>0</v>
      </c>
      <c r="CH352" s="15">
        <f t="shared" ref="CH352:CK352" si="1937">CH353</f>
        <v>0</v>
      </c>
      <c r="CI352" s="15">
        <f t="shared" si="1937"/>
        <v>0</v>
      </c>
      <c r="CJ352" s="15">
        <f t="shared" si="1937"/>
        <v>0</v>
      </c>
      <c r="CK352" s="15">
        <f t="shared" si="1937"/>
        <v>0</v>
      </c>
    </row>
    <row r="353" spans="1:89" hidden="1" x14ac:dyDescent="0.25">
      <c r="A353" s="116" t="s">
        <v>120</v>
      </c>
      <c r="B353" s="116"/>
      <c r="C353" s="116"/>
      <c r="D353" s="116"/>
      <c r="E353" s="37">
        <v>852</v>
      </c>
      <c r="F353" s="2" t="s">
        <v>75</v>
      </c>
      <c r="G353" s="2" t="s">
        <v>75</v>
      </c>
      <c r="H353" s="3" t="s">
        <v>364</v>
      </c>
      <c r="I353" s="2"/>
      <c r="J353" s="14">
        <f t="shared" ref="J353:M353" si="1938">J354+J356</f>
        <v>0</v>
      </c>
      <c r="K353" s="14">
        <f t="shared" si="1938"/>
        <v>0</v>
      </c>
      <c r="L353" s="14">
        <f t="shared" si="1938"/>
        <v>0</v>
      </c>
      <c r="M353" s="14">
        <f t="shared" si="1938"/>
        <v>0</v>
      </c>
      <c r="N353" s="14">
        <v>0</v>
      </c>
      <c r="O353" s="14">
        <v>0</v>
      </c>
      <c r="P353" s="14"/>
      <c r="Q353" s="14"/>
      <c r="R353" s="14" t="e">
        <f>#REF!-V353</f>
        <v>#REF!</v>
      </c>
      <c r="S353" s="36" t="e">
        <f>#REF!-W353</f>
        <v>#REF!</v>
      </c>
      <c r="T353" s="36" t="e">
        <f>#REF!-X353</f>
        <v>#REF!</v>
      </c>
      <c r="U353" s="36" t="e">
        <f>#REF!-Y353</f>
        <v>#REF!</v>
      </c>
      <c r="V353" s="14">
        <f t="shared" ref="V353" si="1939">V354+V356</f>
        <v>123400</v>
      </c>
      <c r="W353" s="43">
        <f t="shared" ref="W353:AG353" si="1940">W354+W356</f>
        <v>0</v>
      </c>
      <c r="X353" s="43">
        <f t="shared" si="1940"/>
        <v>123400</v>
      </c>
      <c r="Y353" s="43">
        <f t="shared" si="1940"/>
        <v>0</v>
      </c>
      <c r="Z353" s="14">
        <f t="shared" si="1940"/>
        <v>0</v>
      </c>
      <c r="AA353" s="14">
        <f t="shared" ref="AA353:AC353" si="1941">AA354+AA356</f>
        <v>0</v>
      </c>
      <c r="AB353" s="14">
        <f t="shared" si="1941"/>
        <v>0</v>
      </c>
      <c r="AC353" s="14">
        <f t="shared" si="1941"/>
        <v>0</v>
      </c>
      <c r="AD353" s="14">
        <f t="shared" si="1940"/>
        <v>123400</v>
      </c>
      <c r="AE353" s="14">
        <f t="shared" si="1940"/>
        <v>0</v>
      </c>
      <c r="AF353" s="14">
        <f t="shared" si="1940"/>
        <v>123400</v>
      </c>
      <c r="AG353" s="14">
        <f t="shared" si="1940"/>
        <v>0</v>
      </c>
      <c r="AH353" s="14">
        <f t="shared" ref="AH353:AO353" si="1942">AH354+AH356</f>
        <v>0</v>
      </c>
      <c r="AI353" s="14">
        <f t="shared" si="1942"/>
        <v>0</v>
      </c>
      <c r="AJ353" s="14">
        <f t="shared" si="1942"/>
        <v>0</v>
      </c>
      <c r="AK353" s="14">
        <f t="shared" si="1942"/>
        <v>0</v>
      </c>
      <c r="AL353" s="14">
        <f t="shared" si="1942"/>
        <v>123400</v>
      </c>
      <c r="AM353" s="14">
        <f t="shared" si="1942"/>
        <v>0</v>
      </c>
      <c r="AN353" s="14">
        <f t="shared" si="1942"/>
        <v>123400</v>
      </c>
      <c r="AO353" s="14">
        <f t="shared" si="1942"/>
        <v>0</v>
      </c>
      <c r="AP353" s="14">
        <f t="shared" ref="AP353:AW353" si="1943">AP354+AP356</f>
        <v>0</v>
      </c>
      <c r="AQ353" s="14">
        <f t="shared" si="1943"/>
        <v>0</v>
      </c>
      <c r="AR353" s="14">
        <f t="shared" si="1943"/>
        <v>0</v>
      </c>
      <c r="AS353" s="14">
        <f t="shared" si="1943"/>
        <v>0</v>
      </c>
      <c r="AT353" s="14">
        <f t="shared" si="1943"/>
        <v>123400</v>
      </c>
      <c r="AU353" s="14">
        <f t="shared" si="1943"/>
        <v>0</v>
      </c>
      <c r="AV353" s="14">
        <f t="shared" si="1943"/>
        <v>123400</v>
      </c>
      <c r="AW353" s="14">
        <f t="shared" si="1943"/>
        <v>0</v>
      </c>
      <c r="AX353" s="14">
        <f t="shared" ref="AX353:BU353" si="1944">AX354+AX356</f>
        <v>0</v>
      </c>
      <c r="AY353" s="43">
        <f t="shared" si="1944"/>
        <v>0</v>
      </c>
      <c r="AZ353" s="43">
        <f t="shared" si="1944"/>
        <v>0</v>
      </c>
      <c r="BA353" s="43">
        <f t="shared" si="1944"/>
        <v>0</v>
      </c>
      <c r="BB353" s="14">
        <f t="shared" si="1944"/>
        <v>0</v>
      </c>
      <c r="BC353" s="14">
        <f t="shared" si="1944"/>
        <v>0</v>
      </c>
      <c r="BD353" s="14">
        <f t="shared" si="1944"/>
        <v>0</v>
      </c>
      <c r="BE353" s="14">
        <f t="shared" si="1944"/>
        <v>0</v>
      </c>
      <c r="BF353" s="14">
        <f t="shared" si="1944"/>
        <v>0</v>
      </c>
      <c r="BG353" s="14">
        <f t="shared" si="1944"/>
        <v>0</v>
      </c>
      <c r="BH353" s="14">
        <f t="shared" si="1944"/>
        <v>0</v>
      </c>
      <c r="BI353" s="14">
        <f t="shared" si="1944"/>
        <v>0</v>
      </c>
      <c r="BJ353" s="14">
        <f t="shared" ref="BJ353:BQ353" si="1945">BJ354+BJ356</f>
        <v>0</v>
      </c>
      <c r="BK353" s="14">
        <f t="shared" si="1945"/>
        <v>0</v>
      </c>
      <c r="BL353" s="14">
        <f t="shared" si="1945"/>
        <v>0</v>
      </c>
      <c r="BM353" s="14">
        <f t="shared" si="1945"/>
        <v>0</v>
      </c>
      <c r="BN353" s="14">
        <f t="shared" si="1945"/>
        <v>0</v>
      </c>
      <c r="BO353" s="14">
        <f t="shared" si="1945"/>
        <v>0</v>
      </c>
      <c r="BP353" s="14">
        <f t="shared" si="1945"/>
        <v>0</v>
      </c>
      <c r="BQ353" s="14">
        <f t="shared" si="1945"/>
        <v>0</v>
      </c>
      <c r="BR353" s="14">
        <f t="shared" si="1944"/>
        <v>0</v>
      </c>
      <c r="BS353" s="43">
        <f t="shared" si="1944"/>
        <v>0</v>
      </c>
      <c r="BT353" s="43">
        <f t="shared" si="1944"/>
        <v>0</v>
      </c>
      <c r="BU353" s="43">
        <f t="shared" si="1944"/>
        <v>0</v>
      </c>
      <c r="BV353" s="14">
        <f t="shared" ref="BV353:CC353" si="1946">BV354+BV356</f>
        <v>0</v>
      </c>
      <c r="BW353" s="14">
        <f t="shared" si="1946"/>
        <v>0</v>
      </c>
      <c r="BX353" s="14">
        <f t="shared" si="1946"/>
        <v>0</v>
      </c>
      <c r="BY353" s="14">
        <f t="shared" si="1946"/>
        <v>0</v>
      </c>
      <c r="BZ353" s="14">
        <f t="shared" si="1946"/>
        <v>0</v>
      </c>
      <c r="CA353" s="14">
        <f t="shared" si="1946"/>
        <v>0</v>
      </c>
      <c r="CB353" s="14">
        <f t="shared" si="1946"/>
        <v>0</v>
      </c>
      <c r="CC353" s="14">
        <f t="shared" si="1946"/>
        <v>0</v>
      </c>
      <c r="CD353" s="14">
        <f t="shared" ref="CD353:CK353" si="1947">CD354+CD356</f>
        <v>0</v>
      </c>
      <c r="CE353" s="14">
        <f t="shared" si="1947"/>
        <v>0</v>
      </c>
      <c r="CF353" s="14">
        <f t="shared" si="1947"/>
        <v>0</v>
      </c>
      <c r="CG353" s="14">
        <f t="shared" si="1947"/>
        <v>0</v>
      </c>
      <c r="CH353" s="14">
        <f t="shared" si="1947"/>
        <v>0</v>
      </c>
      <c r="CI353" s="14">
        <f t="shared" si="1947"/>
        <v>0</v>
      </c>
      <c r="CJ353" s="14">
        <f t="shared" si="1947"/>
        <v>0</v>
      </c>
      <c r="CK353" s="14">
        <f t="shared" si="1947"/>
        <v>0</v>
      </c>
    </row>
    <row r="354" spans="1:89" ht="60" hidden="1" x14ac:dyDescent="0.25">
      <c r="A354" s="116" t="s">
        <v>15</v>
      </c>
      <c r="B354" s="116"/>
      <c r="C354" s="116"/>
      <c r="D354" s="116"/>
      <c r="E354" s="37">
        <v>852</v>
      </c>
      <c r="F354" s="2" t="s">
        <v>75</v>
      </c>
      <c r="G354" s="2" t="s">
        <v>75</v>
      </c>
      <c r="H354" s="3" t="s">
        <v>364</v>
      </c>
      <c r="I354" s="2" t="s">
        <v>17</v>
      </c>
      <c r="J354" s="43"/>
      <c r="K354" s="43"/>
      <c r="L354" s="43"/>
      <c r="M354" s="43"/>
      <c r="N354" s="14">
        <v>0</v>
      </c>
      <c r="O354" s="14">
        <v>0</v>
      </c>
      <c r="P354" s="77"/>
      <c r="Q354" s="77"/>
      <c r="R354" s="14" t="e">
        <f>#REF!-V354</f>
        <v>#REF!</v>
      </c>
      <c r="S354" s="36" t="e">
        <f>#REF!-W354</f>
        <v>#REF!</v>
      </c>
      <c r="T354" s="36" t="e">
        <f>#REF!-X354</f>
        <v>#REF!</v>
      </c>
      <c r="U354" s="36" t="e">
        <f>#REF!-Y354</f>
        <v>#REF!</v>
      </c>
      <c r="V354" s="14">
        <f t="shared" ref="V354:CG354" si="1948">V355</f>
        <v>16900</v>
      </c>
      <c r="W354" s="43">
        <f t="shared" si="1948"/>
        <v>0</v>
      </c>
      <c r="X354" s="43">
        <f t="shared" si="1948"/>
        <v>16900</v>
      </c>
      <c r="Y354" s="43">
        <f t="shared" si="1948"/>
        <v>0</v>
      </c>
      <c r="Z354" s="14">
        <f t="shared" si="1948"/>
        <v>0</v>
      </c>
      <c r="AA354" s="14">
        <f t="shared" si="1948"/>
        <v>0</v>
      </c>
      <c r="AB354" s="14">
        <f t="shared" si="1948"/>
        <v>0</v>
      </c>
      <c r="AC354" s="14">
        <f t="shared" si="1948"/>
        <v>0</v>
      </c>
      <c r="AD354" s="14">
        <f t="shared" si="1948"/>
        <v>16900</v>
      </c>
      <c r="AE354" s="14">
        <f t="shared" si="1948"/>
        <v>0</v>
      </c>
      <c r="AF354" s="14">
        <f t="shared" si="1948"/>
        <v>16900</v>
      </c>
      <c r="AG354" s="14">
        <f t="shared" si="1948"/>
        <v>0</v>
      </c>
      <c r="AH354" s="14">
        <f t="shared" si="1948"/>
        <v>0</v>
      </c>
      <c r="AI354" s="14">
        <f t="shared" si="1948"/>
        <v>0</v>
      </c>
      <c r="AJ354" s="14">
        <f t="shared" si="1948"/>
        <v>0</v>
      </c>
      <c r="AK354" s="14">
        <f t="shared" si="1948"/>
        <v>0</v>
      </c>
      <c r="AL354" s="14">
        <f t="shared" si="1948"/>
        <v>16900</v>
      </c>
      <c r="AM354" s="14">
        <f t="shared" si="1948"/>
        <v>0</v>
      </c>
      <c r="AN354" s="14">
        <f t="shared" si="1948"/>
        <v>16900</v>
      </c>
      <c r="AO354" s="14">
        <f t="shared" si="1948"/>
        <v>0</v>
      </c>
      <c r="AP354" s="14">
        <f t="shared" si="1948"/>
        <v>0</v>
      </c>
      <c r="AQ354" s="14">
        <f t="shared" si="1948"/>
        <v>0</v>
      </c>
      <c r="AR354" s="14">
        <f t="shared" si="1948"/>
        <v>0</v>
      </c>
      <c r="AS354" s="14">
        <f t="shared" si="1948"/>
        <v>0</v>
      </c>
      <c r="AT354" s="14">
        <f t="shared" si="1948"/>
        <v>16900</v>
      </c>
      <c r="AU354" s="14">
        <f t="shared" si="1948"/>
        <v>0</v>
      </c>
      <c r="AV354" s="14">
        <f t="shared" si="1948"/>
        <v>16900</v>
      </c>
      <c r="AW354" s="14">
        <f t="shared" si="1948"/>
        <v>0</v>
      </c>
      <c r="AX354" s="14">
        <f t="shared" si="1948"/>
        <v>0</v>
      </c>
      <c r="AY354" s="43">
        <f t="shared" si="1948"/>
        <v>0</v>
      </c>
      <c r="AZ354" s="43">
        <f t="shared" si="1948"/>
        <v>0</v>
      </c>
      <c r="BA354" s="43">
        <f t="shared" si="1948"/>
        <v>0</v>
      </c>
      <c r="BB354" s="14">
        <f t="shared" si="1948"/>
        <v>0</v>
      </c>
      <c r="BC354" s="14">
        <f t="shared" si="1948"/>
        <v>0</v>
      </c>
      <c r="BD354" s="14">
        <f t="shared" si="1948"/>
        <v>0</v>
      </c>
      <c r="BE354" s="14">
        <f t="shared" si="1948"/>
        <v>0</v>
      </c>
      <c r="BF354" s="14">
        <f t="shared" si="1948"/>
        <v>0</v>
      </c>
      <c r="BG354" s="14">
        <f t="shared" si="1948"/>
        <v>0</v>
      </c>
      <c r="BH354" s="14">
        <f t="shared" si="1948"/>
        <v>0</v>
      </c>
      <c r="BI354" s="14">
        <f t="shared" si="1948"/>
        <v>0</v>
      </c>
      <c r="BJ354" s="14">
        <f t="shared" si="1948"/>
        <v>0</v>
      </c>
      <c r="BK354" s="14">
        <f t="shared" si="1948"/>
        <v>0</v>
      </c>
      <c r="BL354" s="14">
        <f t="shared" si="1948"/>
        <v>0</v>
      </c>
      <c r="BM354" s="14">
        <f t="shared" si="1948"/>
        <v>0</v>
      </c>
      <c r="BN354" s="14">
        <f t="shared" si="1948"/>
        <v>0</v>
      </c>
      <c r="BO354" s="14">
        <f t="shared" si="1948"/>
        <v>0</v>
      </c>
      <c r="BP354" s="14">
        <f t="shared" si="1948"/>
        <v>0</v>
      </c>
      <c r="BQ354" s="14">
        <f t="shared" si="1948"/>
        <v>0</v>
      </c>
      <c r="BR354" s="14">
        <f t="shared" si="1948"/>
        <v>0</v>
      </c>
      <c r="BS354" s="43">
        <f t="shared" si="1948"/>
        <v>0</v>
      </c>
      <c r="BT354" s="43">
        <f t="shared" si="1948"/>
        <v>0</v>
      </c>
      <c r="BU354" s="43">
        <f t="shared" si="1948"/>
        <v>0</v>
      </c>
      <c r="BV354" s="14">
        <f t="shared" si="1948"/>
        <v>0</v>
      </c>
      <c r="BW354" s="14">
        <f t="shared" si="1948"/>
        <v>0</v>
      </c>
      <c r="BX354" s="14">
        <f t="shared" si="1948"/>
        <v>0</v>
      </c>
      <c r="BY354" s="14">
        <f t="shared" si="1948"/>
        <v>0</v>
      </c>
      <c r="BZ354" s="14">
        <f t="shared" si="1948"/>
        <v>0</v>
      </c>
      <c r="CA354" s="14">
        <f t="shared" si="1948"/>
        <v>0</v>
      </c>
      <c r="CB354" s="14">
        <f t="shared" si="1948"/>
        <v>0</v>
      </c>
      <c r="CC354" s="14">
        <f t="shared" si="1948"/>
        <v>0</v>
      </c>
      <c r="CD354" s="14">
        <f t="shared" si="1948"/>
        <v>0</v>
      </c>
      <c r="CE354" s="14">
        <f t="shared" si="1948"/>
        <v>0</v>
      </c>
      <c r="CF354" s="14">
        <f t="shared" si="1948"/>
        <v>0</v>
      </c>
      <c r="CG354" s="14">
        <f t="shared" si="1948"/>
        <v>0</v>
      </c>
      <c r="CH354" s="14">
        <f t="shared" ref="CH354:CK354" si="1949">CH355</f>
        <v>0</v>
      </c>
      <c r="CI354" s="14">
        <f t="shared" si="1949"/>
        <v>0</v>
      </c>
      <c r="CJ354" s="14">
        <f t="shared" si="1949"/>
        <v>0</v>
      </c>
      <c r="CK354" s="14">
        <f t="shared" si="1949"/>
        <v>0</v>
      </c>
    </row>
    <row r="355" spans="1:89" hidden="1" x14ac:dyDescent="0.25">
      <c r="A355" s="116" t="s">
        <v>7</v>
      </c>
      <c r="B355" s="116"/>
      <c r="C355" s="116"/>
      <c r="D355" s="116"/>
      <c r="E355" s="37">
        <v>852</v>
      </c>
      <c r="F355" s="2" t="s">
        <v>75</v>
      </c>
      <c r="G355" s="2" t="s">
        <v>75</v>
      </c>
      <c r="H355" s="3" t="s">
        <v>364</v>
      </c>
      <c r="I355" s="2" t="s">
        <v>50</v>
      </c>
      <c r="J355" s="43"/>
      <c r="K355" s="43"/>
      <c r="L355" s="43"/>
      <c r="M355" s="43"/>
      <c r="N355" s="14">
        <v>0</v>
      </c>
      <c r="O355" s="14">
        <v>0</v>
      </c>
      <c r="P355" s="77"/>
      <c r="Q355" s="77"/>
      <c r="R355" s="14" t="e">
        <f>#REF!-V355</f>
        <v>#REF!</v>
      </c>
      <c r="S355" s="36" t="e">
        <f>#REF!-W355</f>
        <v>#REF!</v>
      </c>
      <c r="T355" s="36" t="e">
        <f>#REF!-X355</f>
        <v>#REF!</v>
      </c>
      <c r="U355" s="36" t="e">
        <f>#REF!-Y355</f>
        <v>#REF!</v>
      </c>
      <c r="V355" s="14">
        <v>16900</v>
      </c>
      <c r="W355" s="43"/>
      <c r="X355" s="43">
        <f>V355</f>
        <v>16900</v>
      </c>
      <c r="Y355" s="43"/>
      <c r="Z355" s="14"/>
      <c r="AA355" s="43"/>
      <c r="AB355" s="43">
        <f>Z355</f>
        <v>0</v>
      </c>
      <c r="AC355" s="43"/>
      <c r="AD355" s="14">
        <f>V355+Z355</f>
        <v>16900</v>
      </c>
      <c r="AE355" s="77">
        <f>W355+AA355</f>
        <v>0</v>
      </c>
      <c r="AF355" s="77">
        <f>X355+AB355</f>
        <v>16900</v>
      </c>
      <c r="AG355" s="77">
        <f>Y355+AC355</f>
        <v>0</v>
      </c>
      <c r="AH355" s="14"/>
      <c r="AI355" s="43"/>
      <c r="AJ355" s="43">
        <f>AH355</f>
        <v>0</v>
      </c>
      <c r="AK355" s="43"/>
      <c r="AL355" s="14">
        <f>AD355+AH355</f>
        <v>16900</v>
      </c>
      <c r="AM355" s="77">
        <f>AE355+AI355</f>
        <v>0</v>
      </c>
      <c r="AN355" s="77">
        <f>AF355+AJ355</f>
        <v>16900</v>
      </c>
      <c r="AO355" s="77">
        <f>AG355+AK355</f>
        <v>0</v>
      </c>
      <c r="AP355" s="14"/>
      <c r="AQ355" s="43"/>
      <c r="AR355" s="43">
        <f>AP355</f>
        <v>0</v>
      </c>
      <c r="AS355" s="43"/>
      <c r="AT355" s="14">
        <f>AL355+AP355</f>
        <v>16900</v>
      </c>
      <c r="AU355" s="77">
        <f>AM355+AQ355</f>
        <v>0</v>
      </c>
      <c r="AV355" s="77">
        <f>AN355+AR355</f>
        <v>16900</v>
      </c>
      <c r="AW355" s="77">
        <f>AO355+AS355</f>
        <v>0</v>
      </c>
      <c r="AX355" s="14"/>
      <c r="AY355" s="43"/>
      <c r="AZ355" s="43">
        <f>AX355</f>
        <v>0</v>
      </c>
      <c r="BA355" s="43"/>
      <c r="BB355" s="43"/>
      <c r="BC355" s="43"/>
      <c r="BD355" s="43">
        <f>BB355</f>
        <v>0</v>
      </c>
      <c r="BE355" s="43"/>
      <c r="BF355" s="14">
        <f t="shared" ref="BF355" si="1950">AX355+BB355</f>
        <v>0</v>
      </c>
      <c r="BG355" s="77">
        <f t="shared" ref="BG355" si="1951">AY355+BC355</f>
        <v>0</v>
      </c>
      <c r="BH355" s="77">
        <f t="shared" ref="BH355" si="1952">AZ355+BD355</f>
        <v>0</v>
      </c>
      <c r="BI355" s="77">
        <f t="shared" ref="BI355" si="1953">BA355+BE355</f>
        <v>0</v>
      </c>
      <c r="BJ355" s="43"/>
      <c r="BK355" s="43"/>
      <c r="BL355" s="43">
        <f>BJ355</f>
        <v>0</v>
      </c>
      <c r="BM355" s="43"/>
      <c r="BN355" s="14">
        <f t="shared" ref="BN355" si="1954">BF355+BJ355</f>
        <v>0</v>
      </c>
      <c r="BO355" s="77">
        <f t="shared" ref="BO355" si="1955">BG355+BK355</f>
        <v>0</v>
      </c>
      <c r="BP355" s="77">
        <f t="shared" ref="BP355" si="1956">BH355+BL355</f>
        <v>0</v>
      </c>
      <c r="BQ355" s="77">
        <f t="shared" ref="BQ355" si="1957">BI355+BM355</f>
        <v>0</v>
      </c>
      <c r="BR355" s="14"/>
      <c r="BS355" s="43"/>
      <c r="BT355" s="43">
        <f>BR355</f>
        <v>0</v>
      </c>
      <c r="BU355" s="43"/>
      <c r="BV355" s="43"/>
      <c r="BW355" s="43"/>
      <c r="BX355" s="43">
        <f>BV355</f>
        <v>0</v>
      </c>
      <c r="BY355" s="43"/>
      <c r="BZ355" s="14">
        <f t="shared" ref="BZ355" si="1958">BR355+BV355</f>
        <v>0</v>
      </c>
      <c r="CA355" s="77">
        <f t="shared" ref="CA355" si="1959">BS355+BW355</f>
        <v>0</v>
      </c>
      <c r="CB355" s="77">
        <f t="shared" ref="CB355" si="1960">BT355+BX355</f>
        <v>0</v>
      </c>
      <c r="CC355" s="77">
        <f t="shared" ref="CC355" si="1961">BU355+BY355</f>
        <v>0</v>
      </c>
      <c r="CD355" s="43"/>
      <c r="CE355" s="43"/>
      <c r="CF355" s="43">
        <f>CD355</f>
        <v>0</v>
      </c>
      <c r="CG355" s="43"/>
      <c r="CH355" s="14">
        <f t="shared" ref="CH355" si="1962">BZ355+CD355</f>
        <v>0</v>
      </c>
      <c r="CI355" s="77">
        <f t="shared" ref="CI355" si="1963">CA355+CE355</f>
        <v>0</v>
      </c>
      <c r="CJ355" s="77">
        <f t="shared" ref="CJ355" si="1964">CB355+CF355</f>
        <v>0</v>
      </c>
      <c r="CK355" s="77">
        <f t="shared" ref="CK355" si="1965">CC355+CG355</f>
        <v>0</v>
      </c>
    </row>
    <row r="356" spans="1:89" ht="30" hidden="1" x14ac:dyDescent="0.25">
      <c r="A356" s="116" t="s">
        <v>20</v>
      </c>
      <c r="B356" s="114"/>
      <c r="C356" s="114"/>
      <c r="D356" s="114"/>
      <c r="E356" s="37">
        <v>852</v>
      </c>
      <c r="F356" s="2" t="s">
        <v>75</v>
      </c>
      <c r="G356" s="2" t="s">
        <v>75</v>
      </c>
      <c r="H356" s="3" t="s">
        <v>364</v>
      </c>
      <c r="I356" s="2" t="s">
        <v>21</v>
      </c>
      <c r="J356" s="14">
        <f t="shared" ref="J356:M356" si="1966">J357</f>
        <v>0</v>
      </c>
      <c r="K356" s="14">
        <f t="shared" si="1966"/>
        <v>0</v>
      </c>
      <c r="L356" s="14">
        <f t="shared" si="1966"/>
        <v>0</v>
      </c>
      <c r="M356" s="14">
        <f t="shared" si="1966"/>
        <v>0</v>
      </c>
      <c r="N356" s="14">
        <v>0</v>
      </c>
      <c r="O356" s="14">
        <v>0</v>
      </c>
      <c r="P356" s="14"/>
      <c r="Q356" s="14"/>
      <c r="R356" s="14" t="e">
        <f>#REF!-V356</f>
        <v>#REF!</v>
      </c>
      <c r="S356" s="36" t="e">
        <f>#REF!-W356</f>
        <v>#REF!</v>
      </c>
      <c r="T356" s="36" t="e">
        <f>#REF!-X356</f>
        <v>#REF!</v>
      </c>
      <c r="U356" s="36" t="e">
        <f>#REF!-Y356</f>
        <v>#REF!</v>
      </c>
      <c r="V356" s="14">
        <f t="shared" ref="V356:CG356" si="1967">V357</f>
        <v>106500</v>
      </c>
      <c r="W356" s="43">
        <f t="shared" si="1967"/>
        <v>0</v>
      </c>
      <c r="X356" s="43">
        <f t="shared" si="1967"/>
        <v>106500</v>
      </c>
      <c r="Y356" s="43">
        <f t="shared" si="1967"/>
        <v>0</v>
      </c>
      <c r="Z356" s="14">
        <f t="shared" si="1967"/>
        <v>0</v>
      </c>
      <c r="AA356" s="14">
        <f t="shared" si="1967"/>
        <v>0</v>
      </c>
      <c r="AB356" s="14">
        <f t="shared" si="1967"/>
        <v>0</v>
      </c>
      <c r="AC356" s="14">
        <f t="shared" si="1967"/>
        <v>0</v>
      </c>
      <c r="AD356" s="14">
        <f t="shared" si="1967"/>
        <v>106500</v>
      </c>
      <c r="AE356" s="14">
        <f t="shared" si="1967"/>
        <v>0</v>
      </c>
      <c r="AF356" s="14">
        <f t="shared" si="1967"/>
        <v>106500</v>
      </c>
      <c r="AG356" s="14">
        <f t="shared" si="1967"/>
        <v>0</v>
      </c>
      <c r="AH356" s="14">
        <f t="shared" si="1967"/>
        <v>0</v>
      </c>
      <c r="AI356" s="14">
        <f t="shared" si="1967"/>
        <v>0</v>
      </c>
      <c r="AJ356" s="14">
        <f t="shared" si="1967"/>
        <v>0</v>
      </c>
      <c r="AK356" s="14">
        <f t="shared" si="1967"/>
        <v>0</v>
      </c>
      <c r="AL356" s="14">
        <f t="shared" si="1967"/>
        <v>106500</v>
      </c>
      <c r="AM356" s="14">
        <f t="shared" si="1967"/>
        <v>0</v>
      </c>
      <c r="AN356" s="14">
        <f t="shared" si="1967"/>
        <v>106500</v>
      </c>
      <c r="AO356" s="14">
        <f t="shared" si="1967"/>
        <v>0</v>
      </c>
      <c r="AP356" s="14">
        <f t="shared" si="1967"/>
        <v>0</v>
      </c>
      <c r="AQ356" s="14">
        <f t="shared" si="1967"/>
        <v>0</v>
      </c>
      <c r="AR356" s="14">
        <f t="shared" si="1967"/>
        <v>0</v>
      </c>
      <c r="AS356" s="14">
        <f t="shared" si="1967"/>
        <v>0</v>
      </c>
      <c r="AT356" s="14">
        <f t="shared" si="1967"/>
        <v>106500</v>
      </c>
      <c r="AU356" s="14">
        <f t="shared" si="1967"/>
        <v>0</v>
      </c>
      <c r="AV356" s="14">
        <f t="shared" si="1967"/>
        <v>106500</v>
      </c>
      <c r="AW356" s="14">
        <f t="shared" si="1967"/>
        <v>0</v>
      </c>
      <c r="AX356" s="14">
        <f t="shared" si="1967"/>
        <v>0</v>
      </c>
      <c r="AY356" s="43">
        <f t="shared" si="1967"/>
        <v>0</v>
      </c>
      <c r="AZ356" s="43">
        <f t="shared" si="1967"/>
        <v>0</v>
      </c>
      <c r="BA356" s="43">
        <f t="shared" si="1967"/>
        <v>0</v>
      </c>
      <c r="BB356" s="14">
        <f t="shared" si="1967"/>
        <v>0</v>
      </c>
      <c r="BC356" s="14">
        <f t="shared" si="1967"/>
        <v>0</v>
      </c>
      <c r="BD356" s="14">
        <f t="shared" si="1967"/>
        <v>0</v>
      </c>
      <c r="BE356" s="14">
        <f t="shared" si="1967"/>
        <v>0</v>
      </c>
      <c r="BF356" s="14">
        <f t="shared" si="1967"/>
        <v>0</v>
      </c>
      <c r="BG356" s="14">
        <f t="shared" si="1967"/>
        <v>0</v>
      </c>
      <c r="BH356" s="14">
        <f t="shared" si="1967"/>
        <v>0</v>
      </c>
      <c r="BI356" s="14">
        <f t="shared" si="1967"/>
        <v>0</v>
      </c>
      <c r="BJ356" s="14">
        <f t="shared" si="1967"/>
        <v>0</v>
      </c>
      <c r="BK356" s="14">
        <f t="shared" si="1967"/>
        <v>0</v>
      </c>
      <c r="BL356" s="14">
        <f t="shared" si="1967"/>
        <v>0</v>
      </c>
      <c r="BM356" s="14">
        <f t="shared" si="1967"/>
        <v>0</v>
      </c>
      <c r="BN356" s="14">
        <f t="shared" si="1967"/>
        <v>0</v>
      </c>
      <c r="BO356" s="14">
        <f t="shared" si="1967"/>
        <v>0</v>
      </c>
      <c r="BP356" s="14">
        <f t="shared" si="1967"/>
        <v>0</v>
      </c>
      <c r="BQ356" s="14">
        <f t="shared" si="1967"/>
        <v>0</v>
      </c>
      <c r="BR356" s="14">
        <f t="shared" si="1967"/>
        <v>0</v>
      </c>
      <c r="BS356" s="43">
        <f t="shared" si="1967"/>
        <v>0</v>
      </c>
      <c r="BT356" s="43">
        <f t="shared" si="1967"/>
        <v>0</v>
      </c>
      <c r="BU356" s="43">
        <f t="shared" si="1967"/>
        <v>0</v>
      </c>
      <c r="BV356" s="14">
        <f t="shared" si="1967"/>
        <v>0</v>
      </c>
      <c r="BW356" s="14">
        <f t="shared" si="1967"/>
        <v>0</v>
      </c>
      <c r="BX356" s="14">
        <f t="shared" si="1967"/>
        <v>0</v>
      </c>
      <c r="BY356" s="14">
        <f t="shared" si="1967"/>
        <v>0</v>
      </c>
      <c r="BZ356" s="14">
        <f t="shared" si="1967"/>
        <v>0</v>
      </c>
      <c r="CA356" s="14">
        <f t="shared" si="1967"/>
        <v>0</v>
      </c>
      <c r="CB356" s="14">
        <f t="shared" si="1967"/>
        <v>0</v>
      </c>
      <c r="CC356" s="14">
        <f t="shared" si="1967"/>
        <v>0</v>
      </c>
      <c r="CD356" s="14">
        <f t="shared" si="1967"/>
        <v>0</v>
      </c>
      <c r="CE356" s="14">
        <f t="shared" si="1967"/>
        <v>0</v>
      </c>
      <c r="CF356" s="14">
        <f t="shared" si="1967"/>
        <v>0</v>
      </c>
      <c r="CG356" s="14">
        <f t="shared" si="1967"/>
        <v>0</v>
      </c>
      <c r="CH356" s="14">
        <f t="shared" ref="CH356:CK356" si="1968">CH357</f>
        <v>0</v>
      </c>
      <c r="CI356" s="14">
        <f t="shared" si="1968"/>
        <v>0</v>
      </c>
      <c r="CJ356" s="14">
        <f t="shared" si="1968"/>
        <v>0</v>
      </c>
      <c r="CK356" s="14">
        <f t="shared" si="1968"/>
        <v>0</v>
      </c>
    </row>
    <row r="357" spans="1:89" s="16" customFormat="1" ht="30" hidden="1" x14ac:dyDescent="0.25">
      <c r="A357" s="116" t="s">
        <v>9</v>
      </c>
      <c r="B357" s="116"/>
      <c r="C357" s="116"/>
      <c r="D357" s="116"/>
      <c r="E357" s="37">
        <v>852</v>
      </c>
      <c r="F357" s="2" t="s">
        <v>75</v>
      </c>
      <c r="G357" s="2" t="s">
        <v>75</v>
      </c>
      <c r="H357" s="3" t="s">
        <v>364</v>
      </c>
      <c r="I357" s="2" t="s">
        <v>22</v>
      </c>
      <c r="J357" s="43"/>
      <c r="K357" s="43"/>
      <c r="L357" s="43"/>
      <c r="M357" s="43"/>
      <c r="N357" s="14">
        <v>0</v>
      </c>
      <c r="O357" s="14">
        <v>0</v>
      </c>
      <c r="P357" s="77"/>
      <c r="Q357" s="77"/>
      <c r="R357" s="14" t="e">
        <f>#REF!-V357</f>
        <v>#REF!</v>
      </c>
      <c r="S357" s="36" t="e">
        <f>#REF!-W357</f>
        <v>#REF!</v>
      </c>
      <c r="T357" s="36" t="e">
        <f>#REF!-X357</f>
        <v>#REF!</v>
      </c>
      <c r="U357" s="36" t="e">
        <f>#REF!-Y357</f>
        <v>#REF!</v>
      </c>
      <c r="V357" s="14">
        <v>106500</v>
      </c>
      <c r="W357" s="43"/>
      <c r="X357" s="43">
        <f>V357</f>
        <v>106500</v>
      </c>
      <c r="Y357" s="43"/>
      <c r="Z357" s="14"/>
      <c r="AA357" s="43"/>
      <c r="AB357" s="43">
        <f>Z357</f>
        <v>0</v>
      </c>
      <c r="AC357" s="43"/>
      <c r="AD357" s="14">
        <f>V357+Z357</f>
        <v>106500</v>
      </c>
      <c r="AE357" s="77">
        <f>W357+AA357</f>
        <v>0</v>
      </c>
      <c r="AF357" s="77">
        <f>X357+AB357</f>
        <v>106500</v>
      </c>
      <c r="AG357" s="77">
        <f>Y357+AC357</f>
        <v>0</v>
      </c>
      <c r="AH357" s="14"/>
      <c r="AI357" s="43"/>
      <c r="AJ357" s="43">
        <f>AH357</f>
        <v>0</v>
      </c>
      <c r="AK357" s="43"/>
      <c r="AL357" s="14">
        <f>AD357+AH357</f>
        <v>106500</v>
      </c>
      <c r="AM357" s="77">
        <f>AE357+AI357</f>
        <v>0</v>
      </c>
      <c r="AN357" s="77">
        <f>AF357+AJ357</f>
        <v>106500</v>
      </c>
      <c r="AO357" s="77">
        <f>AG357+AK357</f>
        <v>0</v>
      </c>
      <c r="AP357" s="14"/>
      <c r="AQ357" s="43"/>
      <c r="AR357" s="43">
        <f>AP357</f>
        <v>0</v>
      </c>
      <c r="AS357" s="43"/>
      <c r="AT357" s="14">
        <f>AL357+AP357</f>
        <v>106500</v>
      </c>
      <c r="AU357" s="77">
        <f>AM357+AQ357</f>
        <v>0</v>
      </c>
      <c r="AV357" s="77">
        <f>AN357+AR357</f>
        <v>106500</v>
      </c>
      <c r="AW357" s="77">
        <f>AO357+AS357</f>
        <v>0</v>
      </c>
      <c r="AX357" s="14"/>
      <c r="AY357" s="43"/>
      <c r="AZ357" s="43">
        <f>AX357</f>
        <v>0</v>
      </c>
      <c r="BA357" s="43"/>
      <c r="BB357" s="43"/>
      <c r="BC357" s="43"/>
      <c r="BD357" s="43">
        <f>BB357</f>
        <v>0</v>
      </c>
      <c r="BE357" s="43"/>
      <c r="BF357" s="14">
        <f t="shared" ref="BF357" si="1969">AX357+BB357</f>
        <v>0</v>
      </c>
      <c r="BG357" s="77">
        <f t="shared" ref="BG357" si="1970">AY357+BC357</f>
        <v>0</v>
      </c>
      <c r="BH357" s="77">
        <f t="shared" ref="BH357" si="1971">AZ357+BD357</f>
        <v>0</v>
      </c>
      <c r="BI357" s="77">
        <f t="shared" ref="BI357" si="1972">BA357+BE357</f>
        <v>0</v>
      </c>
      <c r="BJ357" s="43"/>
      <c r="BK357" s="43"/>
      <c r="BL357" s="43">
        <f>BJ357</f>
        <v>0</v>
      </c>
      <c r="BM357" s="43"/>
      <c r="BN357" s="14">
        <f t="shared" ref="BN357" si="1973">BF357+BJ357</f>
        <v>0</v>
      </c>
      <c r="BO357" s="77">
        <f t="shared" ref="BO357" si="1974">BG357+BK357</f>
        <v>0</v>
      </c>
      <c r="BP357" s="77">
        <f t="shared" ref="BP357" si="1975">BH357+BL357</f>
        <v>0</v>
      </c>
      <c r="BQ357" s="77">
        <f t="shared" ref="BQ357" si="1976">BI357+BM357</f>
        <v>0</v>
      </c>
      <c r="BR357" s="14"/>
      <c r="BS357" s="43"/>
      <c r="BT357" s="43">
        <f>BR357</f>
        <v>0</v>
      </c>
      <c r="BU357" s="43"/>
      <c r="BV357" s="43"/>
      <c r="BW357" s="43"/>
      <c r="BX357" s="43">
        <f>BV357</f>
        <v>0</v>
      </c>
      <c r="BY357" s="43"/>
      <c r="BZ357" s="14">
        <f t="shared" ref="BZ357" si="1977">BR357+BV357</f>
        <v>0</v>
      </c>
      <c r="CA357" s="77">
        <f t="shared" ref="CA357" si="1978">BS357+BW357</f>
        <v>0</v>
      </c>
      <c r="CB357" s="77">
        <f t="shared" ref="CB357" si="1979">BT357+BX357</f>
        <v>0</v>
      </c>
      <c r="CC357" s="77">
        <f t="shared" ref="CC357" si="1980">BU357+BY357</f>
        <v>0</v>
      </c>
      <c r="CD357" s="43"/>
      <c r="CE357" s="43"/>
      <c r="CF357" s="43">
        <f>CD357</f>
        <v>0</v>
      </c>
      <c r="CG357" s="43"/>
      <c r="CH357" s="14">
        <f t="shared" ref="CH357" si="1981">BZ357+CD357</f>
        <v>0</v>
      </c>
      <c r="CI357" s="77">
        <f t="shared" ref="CI357" si="1982">CA357+CE357</f>
        <v>0</v>
      </c>
      <c r="CJ357" s="77">
        <f t="shared" ref="CJ357" si="1983">CB357+CF357</f>
        <v>0</v>
      </c>
      <c r="CK357" s="77">
        <f t="shared" ref="CK357" si="1984">CC357+CG357</f>
        <v>0</v>
      </c>
    </row>
    <row r="358" spans="1:89" s="16" customFormat="1" x14ac:dyDescent="0.25">
      <c r="A358" s="114" t="s">
        <v>121</v>
      </c>
      <c r="B358" s="116"/>
      <c r="C358" s="116"/>
      <c r="D358" s="116"/>
      <c r="E358" s="37">
        <v>852</v>
      </c>
      <c r="F358" s="2" t="s">
        <v>75</v>
      </c>
      <c r="G358" s="2" t="s">
        <v>48</v>
      </c>
      <c r="H358" s="3" t="s">
        <v>46</v>
      </c>
      <c r="I358" s="2"/>
      <c r="J358" s="14">
        <f t="shared" ref="J358:M358" si="1985">J359+J364+J367+J374+J377</f>
        <v>1880596.79</v>
      </c>
      <c r="K358" s="14">
        <f t="shared" si="1985"/>
        <v>56246.79</v>
      </c>
      <c r="L358" s="14">
        <f t="shared" si="1985"/>
        <v>1824350</v>
      </c>
      <c r="M358" s="14">
        <f t="shared" si="1985"/>
        <v>0</v>
      </c>
      <c r="N358" s="14">
        <v>0</v>
      </c>
      <c r="O358" s="14">
        <v>0</v>
      </c>
      <c r="P358" s="15"/>
      <c r="Q358" s="15"/>
      <c r="R358" s="14" t="e">
        <f>#REF!-V358</f>
        <v>#REF!</v>
      </c>
      <c r="S358" s="36" t="e">
        <f>#REF!-W358</f>
        <v>#REF!</v>
      </c>
      <c r="T358" s="36" t="e">
        <f>#REF!-X358</f>
        <v>#REF!</v>
      </c>
      <c r="U358" s="36" t="e">
        <f>#REF!-Y358</f>
        <v>#REF!</v>
      </c>
      <c r="V358" s="15">
        <f>V359+V364+V367+V374+V377</f>
        <v>23113106</v>
      </c>
      <c r="W358" s="40">
        <f t="shared" ref="W358:BU358" si="1986">W359+W364+W367+W374+W377</f>
        <v>2593306</v>
      </c>
      <c r="X358" s="40">
        <f t="shared" si="1986"/>
        <v>20519800</v>
      </c>
      <c r="Y358" s="40">
        <f t="shared" si="1986"/>
        <v>0</v>
      </c>
      <c r="Z358" s="15">
        <f t="shared" si="1986"/>
        <v>0</v>
      </c>
      <c r="AA358" s="15">
        <f t="shared" si="1986"/>
        <v>0</v>
      </c>
      <c r="AB358" s="15">
        <f t="shared" si="1986"/>
        <v>0</v>
      </c>
      <c r="AC358" s="15">
        <f t="shared" si="1986"/>
        <v>0</v>
      </c>
      <c r="AD358" s="15">
        <f t="shared" si="1986"/>
        <v>23113106</v>
      </c>
      <c r="AE358" s="15">
        <f t="shared" si="1986"/>
        <v>2593306</v>
      </c>
      <c r="AF358" s="15">
        <f t="shared" si="1986"/>
        <v>20519800</v>
      </c>
      <c r="AG358" s="15">
        <f t="shared" si="1986"/>
        <v>0</v>
      </c>
      <c r="AH358" s="15">
        <f t="shared" si="1986"/>
        <v>56118.8</v>
      </c>
      <c r="AI358" s="15">
        <f t="shared" si="1986"/>
        <v>56118.8</v>
      </c>
      <c r="AJ358" s="15">
        <f t="shared" si="1986"/>
        <v>0</v>
      </c>
      <c r="AK358" s="15">
        <f t="shared" si="1986"/>
        <v>0</v>
      </c>
      <c r="AL358" s="15">
        <f t="shared" si="1986"/>
        <v>23169224.800000001</v>
      </c>
      <c r="AM358" s="15">
        <f t="shared" si="1986"/>
        <v>2649424.7999999998</v>
      </c>
      <c r="AN358" s="15">
        <f t="shared" si="1986"/>
        <v>20519800</v>
      </c>
      <c r="AO358" s="15">
        <f t="shared" si="1986"/>
        <v>0</v>
      </c>
      <c r="AP358" s="15">
        <f t="shared" si="1986"/>
        <v>0</v>
      </c>
      <c r="AQ358" s="15">
        <f t="shared" si="1986"/>
        <v>0</v>
      </c>
      <c r="AR358" s="15">
        <f t="shared" si="1986"/>
        <v>0</v>
      </c>
      <c r="AS358" s="15">
        <f t="shared" si="1986"/>
        <v>0</v>
      </c>
      <c r="AT358" s="15">
        <f t="shared" si="1986"/>
        <v>23169224.800000001</v>
      </c>
      <c r="AU358" s="15">
        <f t="shared" si="1986"/>
        <v>2649424.7999999998</v>
      </c>
      <c r="AV358" s="15">
        <f t="shared" si="1986"/>
        <v>20519800</v>
      </c>
      <c r="AW358" s="15">
        <f t="shared" si="1986"/>
        <v>0</v>
      </c>
      <c r="AX358" s="15">
        <f t="shared" si="1986"/>
        <v>22445506</v>
      </c>
      <c r="AY358" s="15">
        <f t="shared" si="1986"/>
        <v>2593306</v>
      </c>
      <c r="AZ358" s="15">
        <f t="shared" si="1986"/>
        <v>19852200</v>
      </c>
      <c r="BA358" s="15">
        <f t="shared" si="1986"/>
        <v>0</v>
      </c>
      <c r="BB358" s="15">
        <f t="shared" si="1986"/>
        <v>0</v>
      </c>
      <c r="BC358" s="15">
        <f t="shared" si="1986"/>
        <v>0</v>
      </c>
      <c r="BD358" s="15">
        <f t="shared" si="1986"/>
        <v>0</v>
      </c>
      <c r="BE358" s="15">
        <f t="shared" si="1986"/>
        <v>0</v>
      </c>
      <c r="BF358" s="15">
        <f t="shared" si="1986"/>
        <v>22445506</v>
      </c>
      <c r="BG358" s="15">
        <f t="shared" si="1986"/>
        <v>2593306</v>
      </c>
      <c r="BH358" s="15">
        <f t="shared" si="1986"/>
        <v>19852200</v>
      </c>
      <c r="BI358" s="15">
        <f t="shared" si="1986"/>
        <v>0</v>
      </c>
      <c r="BJ358" s="15">
        <f t="shared" ref="BJ358:BQ358" si="1987">BJ359+BJ364+BJ367+BJ374+BJ377</f>
        <v>0</v>
      </c>
      <c r="BK358" s="15">
        <f t="shared" si="1987"/>
        <v>0</v>
      </c>
      <c r="BL358" s="15">
        <f t="shared" si="1987"/>
        <v>0</v>
      </c>
      <c r="BM358" s="15">
        <f t="shared" si="1987"/>
        <v>0</v>
      </c>
      <c r="BN358" s="15">
        <f t="shared" si="1987"/>
        <v>22445506</v>
      </c>
      <c r="BO358" s="15">
        <f t="shared" si="1987"/>
        <v>2593306</v>
      </c>
      <c r="BP358" s="15">
        <f t="shared" si="1987"/>
        <v>19852200</v>
      </c>
      <c r="BQ358" s="15">
        <f t="shared" si="1987"/>
        <v>0</v>
      </c>
      <c r="BR358" s="15">
        <f t="shared" si="1986"/>
        <v>22418006</v>
      </c>
      <c r="BS358" s="15">
        <f t="shared" si="1986"/>
        <v>2593306</v>
      </c>
      <c r="BT358" s="15">
        <f t="shared" si="1986"/>
        <v>19824700</v>
      </c>
      <c r="BU358" s="15">
        <f t="shared" si="1986"/>
        <v>0</v>
      </c>
      <c r="BV358" s="15">
        <f t="shared" ref="BV358:CC358" si="1988">BV359+BV364+BV367+BV374</f>
        <v>0</v>
      </c>
      <c r="BW358" s="15">
        <f t="shared" si="1988"/>
        <v>0</v>
      </c>
      <c r="BX358" s="15">
        <f t="shared" si="1988"/>
        <v>0</v>
      </c>
      <c r="BY358" s="15">
        <f t="shared" si="1988"/>
        <v>0</v>
      </c>
      <c r="BZ358" s="15">
        <f t="shared" si="1988"/>
        <v>22418006</v>
      </c>
      <c r="CA358" s="15">
        <f t="shared" si="1988"/>
        <v>2593306</v>
      </c>
      <c r="CB358" s="15">
        <f t="shared" si="1988"/>
        <v>19824700</v>
      </c>
      <c r="CC358" s="15">
        <f t="shared" si="1988"/>
        <v>0</v>
      </c>
      <c r="CD358" s="15">
        <f t="shared" ref="CD358:CK358" si="1989">CD359+CD364+CD367+CD374</f>
        <v>0</v>
      </c>
      <c r="CE358" s="15">
        <f t="shared" si="1989"/>
        <v>0</v>
      </c>
      <c r="CF358" s="15">
        <f t="shared" si="1989"/>
        <v>0</v>
      </c>
      <c r="CG358" s="15">
        <f t="shared" si="1989"/>
        <v>0</v>
      </c>
      <c r="CH358" s="15">
        <f t="shared" si="1989"/>
        <v>22418006</v>
      </c>
      <c r="CI358" s="15">
        <f t="shared" si="1989"/>
        <v>2593306</v>
      </c>
      <c r="CJ358" s="15">
        <f t="shared" si="1989"/>
        <v>19824700</v>
      </c>
      <c r="CK358" s="15">
        <f t="shared" si="1989"/>
        <v>0</v>
      </c>
    </row>
    <row r="359" spans="1:89" ht="45" x14ac:dyDescent="0.25">
      <c r="A359" s="116" t="s">
        <v>410</v>
      </c>
      <c r="B359" s="114"/>
      <c r="C359" s="114"/>
      <c r="D359" s="114"/>
      <c r="E359" s="37">
        <v>852</v>
      </c>
      <c r="F359" s="2" t="s">
        <v>75</v>
      </c>
      <c r="G359" s="2" t="s">
        <v>48</v>
      </c>
      <c r="H359" s="3" t="s">
        <v>528</v>
      </c>
      <c r="I359" s="2"/>
      <c r="J359" s="14">
        <f t="shared" ref="J359:M359" si="1990">J360+J362</f>
        <v>0</v>
      </c>
      <c r="K359" s="14">
        <f t="shared" si="1990"/>
        <v>0</v>
      </c>
      <c r="L359" s="14">
        <f t="shared" si="1990"/>
        <v>0</v>
      </c>
      <c r="M359" s="14">
        <f t="shared" si="1990"/>
        <v>0</v>
      </c>
      <c r="N359" s="14">
        <v>0</v>
      </c>
      <c r="O359" s="14">
        <v>0</v>
      </c>
      <c r="P359" s="14"/>
      <c r="Q359" s="14"/>
      <c r="R359" s="14" t="e">
        <f>#REF!-V359</f>
        <v>#REF!</v>
      </c>
      <c r="S359" s="36" t="e">
        <f>#REF!-W359</f>
        <v>#REF!</v>
      </c>
      <c r="T359" s="36" t="e">
        <f>#REF!-X359</f>
        <v>#REF!</v>
      </c>
      <c r="U359" s="36" t="e">
        <f>#REF!-Y359</f>
        <v>#REF!</v>
      </c>
      <c r="V359" s="14">
        <f t="shared" ref="V359" si="1991">V360+V362</f>
        <v>1123306</v>
      </c>
      <c r="W359" s="43">
        <f t="shared" ref="W359:AG359" si="1992">W360+W362</f>
        <v>1123306</v>
      </c>
      <c r="X359" s="43">
        <f t="shared" si="1992"/>
        <v>0</v>
      </c>
      <c r="Y359" s="43">
        <f t="shared" si="1992"/>
        <v>0</v>
      </c>
      <c r="Z359" s="14">
        <f t="shared" si="1992"/>
        <v>0</v>
      </c>
      <c r="AA359" s="14">
        <f t="shared" ref="AA359:AC359" si="1993">AA360+AA362</f>
        <v>0</v>
      </c>
      <c r="AB359" s="14">
        <f t="shared" si="1993"/>
        <v>0</v>
      </c>
      <c r="AC359" s="14">
        <f t="shared" si="1993"/>
        <v>0</v>
      </c>
      <c r="AD359" s="14">
        <f t="shared" si="1992"/>
        <v>1123306</v>
      </c>
      <c r="AE359" s="14">
        <f t="shared" si="1992"/>
        <v>1123306</v>
      </c>
      <c r="AF359" s="14">
        <f t="shared" si="1992"/>
        <v>0</v>
      </c>
      <c r="AG359" s="14">
        <f t="shared" si="1992"/>
        <v>0</v>
      </c>
      <c r="AH359" s="14">
        <f t="shared" ref="AH359:AO359" si="1994">AH360+AH362</f>
        <v>0</v>
      </c>
      <c r="AI359" s="14">
        <f t="shared" si="1994"/>
        <v>0</v>
      </c>
      <c r="AJ359" s="14">
        <f t="shared" si="1994"/>
        <v>0</v>
      </c>
      <c r="AK359" s="14">
        <f t="shared" si="1994"/>
        <v>0</v>
      </c>
      <c r="AL359" s="14">
        <f t="shared" si="1994"/>
        <v>1123306</v>
      </c>
      <c r="AM359" s="14">
        <f t="shared" si="1994"/>
        <v>1123306</v>
      </c>
      <c r="AN359" s="14">
        <f t="shared" si="1994"/>
        <v>0</v>
      </c>
      <c r="AO359" s="14">
        <f t="shared" si="1994"/>
        <v>0</v>
      </c>
      <c r="AP359" s="14">
        <f t="shared" ref="AP359:AW359" si="1995">AP360+AP362</f>
        <v>0</v>
      </c>
      <c r="AQ359" s="14">
        <f t="shared" si="1995"/>
        <v>0</v>
      </c>
      <c r="AR359" s="14">
        <f t="shared" si="1995"/>
        <v>0</v>
      </c>
      <c r="AS359" s="14">
        <f t="shared" si="1995"/>
        <v>0</v>
      </c>
      <c r="AT359" s="14">
        <f t="shared" si="1995"/>
        <v>1123306</v>
      </c>
      <c r="AU359" s="14">
        <f t="shared" si="1995"/>
        <v>1123306</v>
      </c>
      <c r="AV359" s="14">
        <f t="shared" si="1995"/>
        <v>0</v>
      </c>
      <c r="AW359" s="14">
        <f t="shared" si="1995"/>
        <v>0</v>
      </c>
      <c r="AX359" s="14">
        <f t="shared" ref="AX359:BU359" si="1996">AX360+AX362</f>
        <v>1123306</v>
      </c>
      <c r="AY359" s="43">
        <f t="shared" si="1996"/>
        <v>1123306</v>
      </c>
      <c r="AZ359" s="43">
        <f t="shared" si="1996"/>
        <v>0</v>
      </c>
      <c r="BA359" s="43">
        <f t="shared" si="1996"/>
        <v>0</v>
      </c>
      <c r="BB359" s="14">
        <f t="shared" si="1996"/>
        <v>0</v>
      </c>
      <c r="BC359" s="14">
        <f t="shared" si="1996"/>
        <v>0</v>
      </c>
      <c r="BD359" s="14">
        <f t="shared" si="1996"/>
        <v>0</v>
      </c>
      <c r="BE359" s="14">
        <f t="shared" si="1996"/>
        <v>0</v>
      </c>
      <c r="BF359" s="14">
        <f t="shared" si="1996"/>
        <v>1123306</v>
      </c>
      <c r="BG359" s="14">
        <f t="shared" si="1996"/>
        <v>1123306</v>
      </c>
      <c r="BH359" s="14">
        <f t="shared" si="1996"/>
        <v>0</v>
      </c>
      <c r="BI359" s="14">
        <f t="shared" si="1996"/>
        <v>0</v>
      </c>
      <c r="BJ359" s="14">
        <f t="shared" ref="BJ359:BQ359" si="1997">BJ360+BJ362</f>
        <v>0</v>
      </c>
      <c r="BK359" s="14">
        <f t="shared" si="1997"/>
        <v>0</v>
      </c>
      <c r="BL359" s="14">
        <f t="shared" si="1997"/>
        <v>0</v>
      </c>
      <c r="BM359" s="14">
        <f t="shared" si="1997"/>
        <v>0</v>
      </c>
      <c r="BN359" s="14">
        <f t="shared" si="1997"/>
        <v>1123306</v>
      </c>
      <c r="BO359" s="14">
        <f t="shared" si="1997"/>
        <v>1123306</v>
      </c>
      <c r="BP359" s="14">
        <f t="shared" si="1997"/>
        <v>0</v>
      </c>
      <c r="BQ359" s="14">
        <f t="shared" si="1997"/>
        <v>0</v>
      </c>
      <c r="BR359" s="14">
        <f t="shared" si="1996"/>
        <v>1123306</v>
      </c>
      <c r="BS359" s="43">
        <f t="shared" si="1996"/>
        <v>1123306</v>
      </c>
      <c r="BT359" s="43">
        <f t="shared" si="1996"/>
        <v>0</v>
      </c>
      <c r="BU359" s="43">
        <f t="shared" si="1996"/>
        <v>0</v>
      </c>
      <c r="BV359" s="14">
        <f t="shared" ref="BV359:CC359" si="1998">BV360+BV362</f>
        <v>0</v>
      </c>
      <c r="BW359" s="14">
        <f t="shared" si="1998"/>
        <v>0</v>
      </c>
      <c r="BX359" s="14">
        <f t="shared" si="1998"/>
        <v>0</v>
      </c>
      <c r="BY359" s="14">
        <f t="shared" si="1998"/>
        <v>0</v>
      </c>
      <c r="BZ359" s="14">
        <f t="shared" si="1998"/>
        <v>1123306</v>
      </c>
      <c r="CA359" s="14">
        <f t="shared" si="1998"/>
        <v>1123306</v>
      </c>
      <c r="CB359" s="14">
        <f t="shared" si="1998"/>
        <v>0</v>
      </c>
      <c r="CC359" s="14">
        <f t="shared" si="1998"/>
        <v>0</v>
      </c>
      <c r="CD359" s="14">
        <f t="shared" ref="CD359:CK359" si="1999">CD360+CD362</f>
        <v>0</v>
      </c>
      <c r="CE359" s="14">
        <f t="shared" si="1999"/>
        <v>0</v>
      </c>
      <c r="CF359" s="14">
        <f t="shared" si="1999"/>
        <v>0</v>
      </c>
      <c r="CG359" s="14">
        <f t="shared" si="1999"/>
        <v>0</v>
      </c>
      <c r="CH359" s="14">
        <f t="shared" si="1999"/>
        <v>1123306</v>
      </c>
      <c r="CI359" s="14">
        <f t="shared" si="1999"/>
        <v>1123306</v>
      </c>
      <c r="CJ359" s="14">
        <f t="shared" si="1999"/>
        <v>0</v>
      </c>
      <c r="CK359" s="14">
        <f t="shared" si="1999"/>
        <v>0</v>
      </c>
    </row>
    <row r="360" spans="1:89" ht="64.5" customHeight="1" x14ac:dyDescent="0.25">
      <c r="A360" s="116" t="s">
        <v>15</v>
      </c>
      <c r="B360" s="116"/>
      <c r="C360" s="116"/>
      <c r="D360" s="116"/>
      <c r="E360" s="37">
        <v>852</v>
      </c>
      <c r="F360" s="2" t="s">
        <v>75</v>
      </c>
      <c r="G360" s="2" t="s">
        <v>48</v>
      </c>
      <c r="H360" s="3" t="s">
        <v>528</v>
      </c>
      <c r="I360" s="2" t="s">
        <v>17</v>
      </c>
      <c r="J360" s="14">
        <f t="shared" ref="J360:M360" si="2000">J361</f>
        <v>175100</v>
      </c>
      <c r="K360" s="14">
        <f t="shared" si="2000"/>
        <v>175100</v>
      </c>
      <c r="L360" s="14">
        <f t="shared" si="2000"/>
        <v>0</v>
      </c>
      <c r="M360" s="14">
        <f t="shared" si="2000"/>
        <v>0</v>
      </c>
      <c r="N360" s="14">
        <v>0</v>
      </c>
      <c r="O360" s="14">
        <v>0</v>
      </c>
      <c r="P360" s="14"/>
      <c r="Q360" s="14"/>
      <c r="R360" s="14" t="e">
        <f>#REF!-V360</f>
        <v>#REF!</v>
      </c>
      <c r="S360" s="36" t="e">
        <f>#REF!-W360</f>
        <v>#REF!</v>
      </c>
      <c r="T360" s="36" t="e">
        <f>#REF!-X360</f>
        <v>#REF!</v>
      </c>
      <c r="U360" s="36" t="e">
        <f>#REF!-Y360</f>
        <v>#REF!</v>
      </c>
      <c r="V360" s="14">
        <f t="shared" ref="V360:CG360" si="2001">V361</f>
        <v>799100</v>
      </c>
      <c r="W360" s="43">
        <f t="shared" si="2001"/>
        <v>799100</v>
      </c>
      <c r="X360" s="43">
        <f t="shared" si="2001"/>
        <v>0</v>
      </c>
      <c r="Y360" s="43">
        <f t="shared" si="2001"/>
        <v>0</v>
      </c>
      <c r="Z360" s="14">
        <f t="shared" si="2001"/>
        <v>0</v>
      </c>
      <c r="AA360" s="14">
        <f t="shared" si="2001"/>
        <v>0</v>
      </c>
      <c r="AB360" s="14">
        <f t="shared" si="2001"/>
        <v>0</v>
      </c>
      <c r="AC360" s="14">
        <f t="shared" si="2001"/>
        <v>0</v>
      </c>
      <c r="AD360" s="14">
        <f t="shared" si="2001"/>
        <v>799100</v>
      </c>
      <c r="AE360" s="14">
        <f t="shared" si="2001"/>
        <v>799100</v>
      </c>
      <c r="AF360" s="14">
        <f t="shared" si="2001"/>
        <v>0</v>
      </c>
      <c r="AG360" s="14">
        <f t="shared" si="2001"/>
        <v>0</v>
      </c>
      <c r="AH360" s="14">
        <f t="shared" si="2001"/>
        <v>0</v>
      </c>
      <c r="AI360" s="14">
        <f t="shared" si="2001"/>
        <v>0</v>
      </c>
      <c r="AJ360" s="14">
        <f t="shared" si="2001"/>
        <v>0</v>
      </c>
      <c r="AK360" s="14">
        <f t="shared" si="2001"/>
        <v>0</v>
      </c>
      <c r="AL360" s="14">
        <f t="shared" si="2001"/>
        <v>799100</v>
      </c>
      <c r="AM360" s="14">
        <f t="shared" si="2001"/>
        <v>799100</v>
      </c>
      <c r="AN360" s="14">
        <f t="shared" si="2001"/>
        <v>0</v>
      </c>
      <c r="AO360" s="14">
        <f t="shared" si="2001"/>
        <v>0</v>
      </c>
      <c r="AP360" s="14">
        <f t="shared" si="2001"/>
        <v>0</v>
      </c>
      <c r="AQ360" s="14">
        <f t="shared" si="2001"/>
        <v>0</v>
      </c>
      <c r="AR360" s="14">
        <f t="shared" si="2001"/>
        <v>0</v>
      </c>
      <c r="AS360" s="14">
        <f t="shared" si="2001"/>
        <v>0</v>
      </c>
      <c r="AT360" s="14">
        <f t="shared" si="2001"/>
        <v>799100</v>
      </c>
      <c r="AU360" s="14">
        <f t="shared" si="2001"/>
        <v>799100</v>
      </c>
      <c r="AV360" s="14">
        <f t="shared" si="2001"/>
        <v>0</v>
      </c>
      <c r="AW360" s="14">
        <f t="shared" si="2001"/>
        <v>0</v>
      </c>
      <c r="AX360" s="14">
        <f t="shared" si="2001"/>
        <v>799100</v>
      </c>
      <c r="AY360" s="43">
        <f t="shared" si="2001"/>
        <v>799100</v>
      </c>
      <c r="AZ360" s="43">
        <f t="shared" si="2001"/>
        <v>0</v>
      </c>
      <c r="BA360" s="43">
        <f t="shared" si="2001"/>
        <v>0</v>
      </c>
      <c r="BB360" s="14">
        <f t="shared" si="2001"/>
        <v>0</v>
      </c>
      <c r="BC360" s="14">
        <f t="shared" si="2001"/>
        <v>0</v>
      </c>
      <c r="BD360" s="14">
        <f t="shared" si="2001"/>
        <v>0</v>
      </c>
      <c r="BE360" s="14">
        <f t="shared" si="2001"/>
        <v>0</v>
      </c>
      <c r="BF360" s="14">
        <f t="shared" si="2001"/>
        <v>799100</v>
      </c>
      <c r="BG360" s="14">
        <f t="shared" si="2001"/>
        <v>799100</v>
      </c>
      <c r="BH360" s="14">
        <f t="shared" si="2001"/>
        <v>0</v>
      </c>
      <c r="BI360" s="14">
        <f t="shared" si="2001"/>
        <v>0</v>
      </c>
      <c r="BJ360" s="14">
        <f t="shared" si="2001"/>
        <v>0</v>
      </c>
      <c r="BK360" s="14">
        <f t="shared" si="2001"/>
        <v>0</v>
      </c>
      <c r="BL360" s="14">
        <f t="shared" si="2001"/>
        <v>0</v>
      </c>
      <c r="BM360" s="14">
        <f t="shared" si="2001"/>
        <v>0</v>
      </c>
      <c r="BN360" s="14">
        <f t="shared" si="2001"/>
        <v>799100</v>
      </c>
      <c r="BO360" s="14">
        <f t="shared" si="2001"/>
        <v>799100</v>
      </c>
      <c r="BP360" s="14">
        <f t="shared" si="2001"/>
        <v>0</v>
      </c>
      <c r="BQ360" s="14">
        <f t="shared" si="2001"/>
        <v>0</v>
      </c>
      <c r="BR360" s="14">
        <f t="shared" si="2001"/>
        <v>799100</v>
      </c>
      <c r="BS360" s="43">
        <f t="shared" si="2001"/>
        <v>799100</v>
      </c>
      <c r="BT360" s="43">
        <f t="shared" si="2001"/>
        <v>0</v>
      </c>
      <c r="BU360" s="43">
        <f t="shared" si="2001"/>
        <v>0</v>
      </c>
      <c r="BV360" s="14">
        <f t="shared" si="2001"/>
        <v>0</v>
      </c>
      <c r="BW360" s="14">
        <f t="shared" si="2001"/>
        <v>0</v>
      </c>
      <c r="BX360" s="14">
        <f t="shared" si="2001"/>
        <v>0</v>
      </c>
      <c r="BY360" s="14">
        <f t="shared" si="2001"/>
        <v>0</v>
      </c>
      <c r="BZ360" s="14">
        <f t="shared" si="2001"/>
        <v>799100</v>
      </c>
      <c r="CA360" s="14">
        <f t="shared" si="2001"/>
        <v>799100</v>
      </c>
      <c r="CB360" s="14">
        <f t="shared" si="2001"/>
        <v>0</v>
      </c>
      <c r="CC360" s="14">
        <f t="shared" si="2001"/>
        <v>0</v>
      </c>
      <c r="CD360" s="14">
        <f t="shared" si="2001"/>
        <v>0</v>
      </c>
      <c r="CE360" s="14">
        <f t="shared" si="2001"/>
        <v>0</v>
      </c>
      <c r="CF360" s="14">
        <f t="shared" si="2001"/>
        <v>0</v>
      </c>
      <c r="CG360" s="14">
        <f t="shared" si="2001"/>
        <v>0</v>
      </c>
      <c r="CH360" s="14">
        <f t="shared" ref="CH360:CK360" si="2002">CH361</f>
        <v>799100</v>
      </c>
      <c r="CI360" s="14">
        <f t="shared" si="2002"/>
        <v>799100</v>
      </c>
      <c r="CJ360" s="14">
        <f t="shared" si="2002"/>
        <v>0</v>
      </c>
      <c r="CK360" s="14">
        <f t="shared" si="2002"/>
        <v>0</v>
      </c>
    </row>
    <row r="361" spans="1:89" ht="30" x14ac:dyDescent="0.25">
      <c r="A361" s="116" t="s">
        <v>261</v>
      </c>
      <c r="B361" s="114"/>
      <c r="C361" s="114"/>
      <c r="D361" s="114"/>
      <c r="E361" s="37">
        <v>852</v>
      </c>
      <c r="F361" s="2" t="s">
        <v>75</v>
      </c>
      <c r="G361" s="2" t="s">
        <v>48</v>
      </c>
      <c r="H361" s="3" t="s">
        <v>528</v>
      </c>
      <c r="I361" s="2" t="s">
        <v>18</v>
      </c>
      <c r="J361" s="43">
        <f>134500+40600</f>
        <v>175100</v>
      </c>
      <c r="K361" s="43">
        <f>J361</f>
        <v>175100</v>
      </c>
      <c r="L361" s="43"/>
      <c r="M361" s="43"/>
      <c r="N361" s="14">
        <v>0</v>
      </c>
      <c r="O361" s="14">
        <v>0</v>
      </c>
      <c r="P361" s="77"/>
      <c r="Q361" s="77"/>
      <c r="R361" s="14" t="e">
        <f>#REF!-V361</f>
        <v>#REF!</v>
      </c>
      <c r="S361" s="36" t="e">
        <f>#REF!-W361</f>
        <v>#REF!</v>
      </c>
      <c r="T361" s="36" t="e">
        <f>#REF!-X361</f>
        <v>#REF!</v>
      </c>
      <c r="U361" s="36" t="e">
        <f>#REF!-Y361</f>
        <v>#REF!</v>
      </c>
      <c r="V361" s="14">
        <v>799100</v>
      </c>
      <c r="W361" s="43">
        <f>V361</f>
        <v>799100</v>
      </c>
      <c r="X361" s="43"/>
      <c r="Y361" s="43"/>
      <c r="Z361" s="14"/>
      <c r="AA361" s="43">
        <f>Z361</f>
        <v>0</v>
      </c>
      <c r="AB361" s="43"/>
      <c r="AC361" s="43"/>
      <c r="AD361" s="14">
        <f>V361+Z361</f>
        <v>799100</v>
      </c>
      <c r="AE361" s="77">
        <f>W361+AA361</f>
        <v>799100</v>
      </c>
      <c r="AF361" s="77">
        <f>X361+AB361</f>
        <v>0</v>
      </c>
      <c r="AG361" s="77">
        <f>Y361+AC361</f>
        <v>0</v>
      </c>
      <c r="AH361" s="14"/>
      <c r="AI361" s="43">
        <f>AH361</f>
        <v>0</v>
      </c>
      <c r="AJ361" s="43"/>
      <c r="AK361" s="43"/>
      <c r="AL361" s="14">
        <f>AD361+AH361</f>
        <v>799100</v>
      </c>
      <c r="AM361" s="77">
        <f>AE361+AI361</f>
        <v>799100</v>
      </c>
      <c r="AN361" s="77">
        <f>AF361+AJ361</f>
        <v>0</v>
      </c>
      <c r="AO361" s="77">
        <f>AG361+AK361</f>
        <v>0</v>
      </c>
      <c r="AP361" s="14"/>
      <c r="AQ361" s="43">
        <f>AP361</f>
        <v>0</v>
      </c>
      <c r="AR361" s="43"/>
      <c r="AS361" s="43"/>
      <c r="AT361" s="14">
        <f>AL361+AP361</f>
        <v>799100</v>
      </c>
      <c r="AU361" s="77">
        <f>AM361+AQ361</f>
        <v>799100</v>
      </c>
      <c r="AV361" s="77">
        <f>AN361+AR361</f>
        <v>0</v>
      </c>
      <c r="AW361" s="77">
        <f>AO361+AS361</f>
        <v>0</v>
      </c>
      <c r="AX361" s="14">
        <v>799100</v>
      </c>
      <c r="AY361" s="43">
        <f>AX361</f>
        <v>799100</v>
      </c>
      <c r="AZ361" s="43"/>
      <c r="BA361" s="43"/>
      <c r="BB361" s="43"/>
      <c r="BC361" s="43">
        <f>BB361</f>
        <v>0</v>
      </c>
      <c r="BD361" s="43"/>
      <c r="BE361" s="43"/>
      <c r="BF361" s="14">
        <f t="shared" ref="BF361" si="2003">AX361+BB361</f>
        <v>799100</v>
      </c>
      <c r="BG361" s="77">
        <f t="shared" ref="BG361" si="2004">AY361+BC361</f>
        <v>799100</v>
      </c>
      <c r="BH361" s="77">
        <f t="shared" ref="BH361" si="2005">AZ361+BD361</f>
        <v>0</v>
      </c>
      <c r="BI361" s="77">
        <f t="shared" ref="BI361:BI363" si="2006">BA361+BE361</f>
        <v>0</v>
      </c>
      <c r="BJ361" s="43"/>
      <c r="BK361" s="43">
        <f>BJ361</f>
        <v>0</v>
      </c>
      <c r="BL361" s="43"/>
      <c r="BM361" s="43"/>
      <c r="BN361" s="14">
        <f t="shared" ref="BN361" si="2007">BF361+BJ361</f>
        <v>799100</v>
      </c>
      <c r="BO361" s="77">
        <f t="shared" ref="BO361" si="2008">BG361+BK361</f>
        <v>799100</v>
      </c>
      <c r="BP361" s="77">
        <f t="shared" ref="BP361" si="2009">BH361+BL361</f>
        <v>0</v>
      </c>
      <c r="BQ361" s="77">
        <f t="shared" ref="BQ361:BQ363" si="2010">BI361+BM361</f>
        <v>0</v>
      </c>
      <c r="BR361" s="14">
        <v>799100</v>
      </c>
      <c r="BS361" s="43">
        <f>BR361</f>
        <v>799100</v>
      </c>
      <c r="BT361" s="43"/>
      <c r="BU361" s="43"/>
      <c r="BV361" s="43"/>
      <c r="BW361" s="43">
        <f>BV361</f>
        <v>0</v>
      </c>
      <c r="BX361" s="43"/>
      <c r="BY361" s="43"/>
      <c r="BZ361" s="14">
        <f t="shared" ref="BZ361" si="2011">BR361+BV361</f>
        <v>799100</v>
      </c>
      <c r="CA361" s="77">
        <f t="shared" ref="CA361" si="2012">BS361+BW361</f>
        <v>799100</v>
      </c>
      <c r="CB361" s="77">
        <f t="shared" ref="CB361" si="2013">BT361+BX361</f>
        <v>0</v>
      </c>
      <c r="CC361" s="77">
        <f t="shared" ref="CC361:CC363" si="2014">BU361+BY361</f>
        <v>0</v>
      </c>
      <c r="CD361" s="43"/>
      <c r="CE361" s="43">
        <f>CD361</f>
        <v>0</v>
      </c>
      <c r="CF361" s="43"/>
      <c r="CG361" s="43"/>
      <c r="CH361" s="14">
        <f t="shared" ref="CH361" si="2015">BZ361+CD361</f>
        <v>799100</v>
      </c>
      <c r="CI361" s="77">
        <f t="shared" ref="CI361" si="2016">CA361+CE361</f>
        <v>799100</v>
      </c>
      <c r="CJ361" s="77">
        <f t="shared" ref="CJ361" si="2017">CB361+CF361</f>
        <v>0</v>
      </c>
      <c r="CK361" s="77">
        <f t="shared" ref="CK361:CK363" si="2018">CC361+CG361</f>
        <v>0</v>
      </c>
    </row>
    <row r="362" spans="1:89" ht="30" x14ac:dyDescent="0.25">
      <c r="A362" s="116" t="s">
        <v>20</v>
      </c>
      <c r="B362" s="114"/>
      <c r="C362" s="114"/>
      <c r="D362" s="114"/>
      <c r="E362" s="37">
        <v>852</v>
      </c>
      <c r="F362" s="2" t="s">
        <v>75</v>
      </c>
      <c r="G362" s="2" t="s">
        <v>48</v>
      </c>
      <c r="H362" s="3" t="s">
        <v>528</v>
      </c>
      <c r="I362" s="2" t="s">
        <v>21</v>
      </c>
      <c r="J362" s="14">
        <f t="shared" ref="J362:M362" si="2019">J363</f>
        <v>-175100</v>
      </c>
      <c r="K362" s="14">
        <f t="shared" si="2019"/>
        <v>-175100</v>
      </c>
      <c r="L362" s="14">
        <f t="shared" si="2019"/>
        <v>0</v>
      </c>
      <c r="M362" s="14">
        <f t="shared" si="2019"/>
        <v>0</v>
      </c>
      <c r="N362" s="14">
        <v>0</v>
      </c>
      <c r="O362" s="14">
        <v>0</v>
      </c>
      <c r="P362" s="14"/>
      <c r="Q362" s="14"/>
      <c r="R362" s="14" t="e">
        <f>#REF!-V362</f>
        <v>#REF!</v>
      </c>
      <c r="S362" s="36" t="e">
        <f>#REF!-W362</f>
        <v>#REF!</v>
      </c>
      <c r="T362" s="36" t="e">
        <f>#REF!-X362</f>
        <v>#REF!</v>
      </c>
      <c r="U362" s="36" t="e">
        <f>#REF!-Y362</f>
        <v>#REF!</v>
      </c>
      <c r="V362" s="14">
        <f t="shared" ref="V362:CG362" si="2020">V363</f>
        <v>324206</v>
      </c>
      <c r="W362" s="43">
        <f t="shared" si="2020"/>
        <v>324206</v>
      </c>
      <c r="X362" s="43">
        <f t="shared" si="2020"/>
        <v>0</v>
      </c>
      <c r="Y362" s="43">
        <f t="shared" si="2020"/>
        <v>0</v>
      </c>
      <c r="Z362" s="14">
        <f t="shared" si="2020"/>
        <v>0</v>
      </c>
      <c r="AA362" s="14">
        <f t="shared" si="2020"/>
        <v>0</v>
      </c>
      <c r="AB362" s="14">
        <f t="shared" si="2020"/>
        <v>0</v>
      </c>
      <c r="AC362" s="14">
        <f t="shared" si="2020"/>
        <v>0</v>
      </c>
      <c r="AD362" s="14">
        <f t="shared" si="2020"/>
        <v>324206</v>
      </c>
      <c r="AE362" s="14">
        <f t="shared" si="2020"/>
        <v>324206</v>
      </c>
      <c r="AF362" s="14">
        <f t="shared" si="2020"/>
        <v>0</v>
      </c>
      <c r="AG362" s="77">
        <f>Y362+AC362</f>
        <v>0</v>
      </c>
      <c r="AH362" s="14">
        <f t="shared" si="2020"/>
        <v>0</v>
      </c>
      <c r="AI362" s="14">
        <f t="shared" si="2020"/>
        <v>0</v>
      </c>
      <c r="AJ362" s="14">
        <f t="shared" si="2020"/>
        <v>0</v>
      </c>
      <c r="AK362" s="14">
        <f t="shared" si="2020"/>
        <v>0</v>
      </c>
      <c r="AL362" s="14">
        <f t="shared" si="2020"/>
        <v>324206</v>
      </c>
      <c r="AM362" s="14">
        <f t="shared" si="2020"/>
        <v>324206</v>
      </c>
      <c r="AN362" s="14">
        <f t="shared" si="2020"/>
        <v>0</v>
      </c>
      <c r="AO362" s="77">
        <f>AG362+AK362</f>
        <v>0</v>
      </c>
      <c r="AP362" s="14">
        <f t="shared" si="2020"/>
        <v>0</v>
      </c>
      <c r="AQ362" s="14">
        <f t="shared" si="2020"/>
        <v>0</v>
      </c>
      <c r="AR362" s="14">
        <f t="shared" si="2020"/>
        <v>0</v>
      </c>
      <c r="AS362" s="14">
        <f t="shared" si="2020"/>
        <v>0</v>
      </c>
      <c r="AT362" s="14">
        <f t="shared" si="2020"/>
        <v>324206</v>
      </c>
      <c r="AU362" s="14">
        <f t="shared" si="2020"/>
        <v>324206</v>
      </c>
      <c r="AV362" s="14">
        <f t="shared" si="2020"/>
        <v>0</v>
      </c>
      <c r="AW362" s="77">
        <f>AO362+AS362</f>
        <v>0</v>
      </c>
      <c r="AX362" s="14">
        <f t="shared" si="2020"/>
        <v>324206</v>
      </c>
      <c r="AY362" s="43">
        <f t="shared" si="2020"/>
        <v>324206</v>
      </c>
      <c r="AZ362" s="43">
        <f t="shared" si="2020"/>
        <v>0</v>
      </c>
      <c r="BA362" s="43">
        <f t="shared" si="2020"/>
        <v>0</v>
      </c>
      <c r="BB362" s="14">
        <f t="shared" si="2020"/>
        <v>0</v>
      </c>
      <c r="BC362" s="14">
        <f t="shared" si="2020"/>
        <v>0</v>
      </c>
      <c r="BD362" s="14">
        <f t="shared" si="2020"/>
        <v>0</v>
      </c>
      <c r="BE362" s="14">
        <f t="shared" si="2020"/>
        <v>0</v>
      </c>
      <c r="BF362" s="14">
        <f t="shared" si="2020"/>
        <v>324206</v>
      </c>
      <c r="BG362" s="14">
        <f t="shared" si="2020"/>
        <v>324206</v>
      </c>
      <c r="BH362" s="14">
        <f t="shared" si="2020"/>
        <v>0</v>
      </c>
      <c r="BI362" s="77">
        <f t="shared" si="2006"/>
        <v>0</v>
      </c>
      <c r="BJ362" s="14">
        <f t="shared" si="2020"/>
        <v>0</v>
      </c>
      <c r="BK362" s="14">
        <f t="shared" si="2020"/>
        <v>0</v>
      </c>
      <c r="BL362" s="14">
        <f t="shared" si="2020"/>
        <v>0</v>
      </c>
      <c r="BM362" s="14">
        <f t="shared" si="2020"/>
        <v>0</v>
      </c>
      <c r="BN362" s="14">
        <f t="shared" si="2020"/>
        <v>324206</v>
      </c>
      <c r="BO362" s="14">
        <f t="shared" si="2020"/>
        <v>324206</v>
      </c>
      <c r="BP362" s="14">
        <f t="shared" si="2020"/>
        <v>0</v>
      </c>
      <c r="BQ362" s="77">
        <f t="shared" si="2010"/>
        <v>0</v>
      </c>
      <c r="BR362" s="14">
        <f t="shared" si="2020"/>
        <v>324206</v>
      </c>
      <c r="BS362" s="43">
        <f t="shared" si="2020"/>
        <v>324206</v>
      </c>
      <c r="BT362" s="43">
        <f t="shared" si="2020"/>
        <v>0</v>
      </c>
      <c r="BU362" s="43">
        <f t="shared" si="2020"/>
        <v>0</v>
      </c>
      <c r="BV362" s="14">
        <f t="shared" si="2020"/>
        <v>0</v>
      </c>
      <c r="BW362" s="14">
        <f t="shared" si="2020"/>
        <v>0</v>
      </c>
      <c r="BX362" s="14">
        <f t="shared" si="2020"/>
        <v>0</v>
      </c>
      <c r="BY362" s="14">
        <f t="shared" si="2020"/>
        <v>0</v>
      </c>
      <c r="BZ362" s="14">
        <f t="shared" si="2020"/>
        <v>324206</v>
      </c>
      <c r="CA362" s="14">
        <f t="shared" si="2020"/>
        <v>324206</v>
      </c>
      <c r="CB362" s="14">
        <f t="shared" si="2020"/>
        <v>0</v>
      </c>
      <c r="CC362" s="77">
        <f t="shared" si="2014"/>
        <v>0</v>
      </c>
      <c r="CD362" s="14">
        <f t="shared" si="2020"/>
        <v>0</v>
      </c>
      <c r="CE362" s="14">
        <f t="shared" si="2020"/>
        <v>0</v>
      </c>
      <c r="CF362" s="14">
        <f t="shared" si="2020"/>
        <v>0</v>
      </c>
      <c r="CG362" s="14">
        <f t="shared" si="2020"/>
        <v>0</v>
      </c>
      <c r="CH362" s="14">
        <f t="shared" ref="CH362:CJ362" si="2021">CH363</f>
        <v>324206</v>
      </c>
      <c r="CI362" s="14">
        <f t="shared" si="2021"/>
        <v>324206</v>
      </c>
      <c r="CJ362" s="14">
        <f t="shared" si="2021"/>
        <v>0</v>
      </c>
      <c r="CK362" s="77">
        <f t="shared" si="2018"/>
        <v>0</v>
      </c>
    </row>
    <row r="363" spans="1:89" ht="30" x14ac:dyDescent="0.25">
      <c r="A363" s="116" t="s">
        <v>9</v>
      </c>
      <c r="B363" s="116"/>
      <c r="C363" s="116"/>
      <c r="D363" s="116"/>
      <c r="E363" s="37">
        <v>852</v>
      </c>
      <c r="F363" s="2" t="s">
        <v>75</v>
      </c>
      <c r="G363" s="2" t="s">
        <v>48</v>
      </c>
      <c r="H363" s="3" t="s">
        <v>528</v>
      </c>
      <c r="I363" s="2" t="s">
        <v>22</v>
      </c>
      <c r="J363" s="43">
        <v>-175100</v>
      </c>
      <c r="K363" s="43">
        <f>J363</f>
        <v>-175100</v>
      </c>
      <c r="L363" s="43"/>
      <c r="M363" s="43"/>
      <c r="N363" s="14">
        <v>0</v>
      </c>
      <c r="O363" s="14">
        <v>0</v>
      </c>
      <c r="P363" s="77"/>
      <c r="Q363" s="77"/>
      <c r="R363" s="14" t="e">
        <f>#REF!-V363</f>
        <v>#REF!</v>
      </c>
      <c r="S363" s="36" t="e">
        <f>#REF!-W363</f>
        <v>#REF!</v>
      </c>
      <c r="T363" s="36" t="e">
        <f>#REF!-X363</f>
        <v>#REF!</v>
      </c>
      <c r="U363" s="36" t="e">
        <f>#REF!-Y363</f>
        <v>#REF!</v>
      </c>
      <c r="V363" s="14">
        <v>324206</v>
      </c>
      <c r="W363" s="43">
        <f>V363</f>
        <v>324206</v>
      </c>
      <c r="X363" s="43"/>
      <c r="Y363" s="43"/>
      <c r="Z363" s="14"/>
      <c r="AA363" s="43">
        <f>Z363</f>
        <v>0</v>
      </c>
      <c r="AB363" s="43"/>
      <c r="AC363" s="43"/>
      <c r="AD363" s="14">
        <f>V363+Z363</f>
        <v>324206</v>
      </c>
      <c r="AE363" s="77">
        <f>W363+AA363</f>
        <v>324206</v>
      </c>
      <c r="AF363" s="77">
        <f>X363+AB363</f>
        <v>0</v>
      </c>
      <c r="AG363" s="77">
        <f>Y363+AC363</f>
        <v>0</v>
      </c>
      <c r="AH363" s="14"/>
      <c r="AI363" s="43">
        <f>AH363</f>
        <v>0</v>
      </c>
      <c r="AJ363" s="43"/>
      <c r="AK363" s="43"/>
      <c r="AL363" s="14">
        <f>AD363+AH363</f>
        <v>324206</v>
      </c>
      <c r="AM363" s="77">
        <f>AE363+AI363</f>
        <v>324206</v>
      </c>
      <c r="AN363" s="77">
        <f>AF363+AJ363</f>
        <v>0</v>
      </c>
      <c r="AO363" s="77">
        <f>AG363+AK363</f>
        <v>0</v>
      </c>
      <c r="AP363" s="14"/>
      <c r="AQ363" s="43">
        <f>AP363</f>
        <v>0</v>
      </c>
      <c r="AR363" s="43"/>
      <c r="AS363" s="43"/>
      <c r="AT363" s="14">
        <f>AL363+AP363</f>
        <v>324206</v>
      </c>
      <c r="AU363" s="77">
        <f>AM363+AQ363</f>
        <v>324206</v>
      </c>
      <c r="AV363" s="77">
        <f>AN363+AR363</f>
        <v>0</v>
      </c>
      <c r="AW363" s="77">
        <f>AO363+AS363</f>
        <v>0</v>
      </c>
      <c r="AX363" s="14">
        <v>324206</v>
      </c>
      <c r="AY363" s="43">
        <f>AX363</f>
        <v>324206</v>
      </c>
      <c r="AZ363" s="43"/>
      <c r="BA363" s="43"/>
      <c r="BB363" s="43"/>
      <c r="BC363" s="43">
        <f>BB363</f>
        <v>0</v>
      </c>
      <c r="BD363" s="43"/>
      <c r="BE363" s="43"/>
      <c r="BF363" s="14">
        <f t="shared" ref="BF363" si="2022">AX363+BB363</f>
        <v>324206</v>
      </c>
      <c r="BG363" s="77">
        <f t="shared" ref="BG363" si="2023">AY363+BC363</f>
        <v>324206</v>
      </c>
      <c r="BH363" s="77">
        <f t="shared" ref="BH363" si="2024">AZ363+BD363</f>
        <v>0</v>
      </c>
      <c r="BI363" s="77">
        <f t="shared" si="2006"/>
        <v>0</v>
      </c>
      <c r="BJ363" s="43"/>
      <c r="BK363" s="43">
        <f>BJ363</f>
        <v>0</v>
      </c>
      <c r="BL363" s="43"/>
      <c r="BM363" s="43"/>
      <c r="BN363" s="14">
        <f t="shared" ref="BN363" si="2025">BF363+BJ363</f>
        <v>324206</v>
      </c>
      <c r="BO363" s="77">
        <f t="shared" ref="BO363" si="2026">BG363+BK363</f>
        <v>324206</v>
      </c>
      <c r="BP363" s="77">
        <f t="shared" ref="BP363" si="2027">BH363+BL363</f>
        <v>0</v>
      </c>
      <c r="BQ363" s="77">
        <f t="shared" si="2010"/>
        <v>0</v>
      </c>
      <c r="BR363" s="14">
        <v>324206</v>
      </c>
      <c r="BS363" s="43">
        <f>BR363</f>
        <v>324206</v>
      </c>
      <c r="BT363" s="43"/>
      <c r="BU363" s="43"/>
      <c r="BV363" s="43"/>
      <c r="BW363" s="43">
        <f>BV363</f>
        <v>0</v>
      </c>
      <c r="BX363" s="43"/>
      <c r="BY363" s="43"/>
      <c r="BZ363" s="14">
        <f t="shared" ref="BZ363" si="2028">BR363+BV363</f>
        <v>324206</v>
      </c>
      <c r="CA363" s="77">
        <f t="shared" ref="CA363" si="2029">BS363+BW363</f>
        <v>324206</v>
      </c>
      <c r="CB363" s="77">
        <f t="shared" ref="CB363" si="2030">BT363+BX363</f>
        <v>0</v>
      </c>
      <c r="CC363" s="77">
        <f t="shared" si="2014"/>
        <v>0</v>
      </c>
      <c r="CD363" s="43"/>
      <c r="CE363" s="43">
        <f>CD363</f>
        <v>0</v>
      </c>
      <c r="CF363" s="43"/>
      <c r="CG363" s="43"/>
      <c r="CH363" s="14">
        <f t="shared" ref="CH363" si="2031">BZ363+CD363</f>
        <v>324206</v>
      </c>
      <c r="CI363" s="77">
        <f t="shared" ref="CI363" si="2032">CA363+CE363</f>
        <v>324206</v>
      </c>
      <c r="CJ363" s="77">
        <f t="shared" ref="CJ363" si="2033">CB363+CF363</f>
        <v>0</v>
      </c>
      <c r="CK363" s="77">
        <f t="shared" si="2018"/>
        <v>0</v>
      </c>
    </row>
    <row r="364" spans="1:89" s="16" customFormat="1" ht="30" x14ac:dyDescent="0.25">
      <c r="A364" s="116" t="s">
        <v>19</v>
      </c>
      <c r="B364" s="112"/>
      <c r="C364" s="112"/>
      <c r="D364" s="112"/>
      <c r="E364" s="37">
        <v>852</v>
      </c>
      <c r="F364" s="2" t="s">
        <v>75</v>
      </c>
      <c r="G364" s="2" t="s">
        <v>48</v>
      </c>
      <c r="H364" s="3" t="s">
        <v>365</v>
      </c>
      <c r="I364" s="2"/>
      <c r="J364" s="14">
        <f t="shared" ref="J364:M365" si="2034">J365</f>
        <v>266500</v>
      </c>
      <c r="K364" s="14">
        <f t="shared" si="2034"/>
        <v>0</v>
      </c>
      <c r="L364" s="14">
        <f t="shared" si="2034"/>
        <v>266500</v>
      </c>
      <c r="M364" s="14">
        <f t="shared" si="2034"/>
        <v>0</v>
      </c>
      <c r="N364" s="14">
        <v>0</v>
      </c>
      <c r="O364" s="14">
        <v>0</v>
      </c>
      <c r="P364" s="14"/>
      <c r="Q364" s="14"/>
      <c r="R364" s="14" t="e">
        <f>#REF!-V364</f>
        <v>#REF!</v>
      </c>
      <c r="S364" s="36" t="e">
        <f>#REF!-W364</f>
        <v>#REF!</v>
      </c>
      <c r="T364" s="36" t="e">
        <f>#REF!-X364</f>
        <v>#REF!</v>
      </c>
      <c r="U364" s="36" t="e">
        <f>#REF!-Y364</f>
        <v>#REF!</v>
      </c>
      <c r="V364" s="14">
        <f t="shared" ref="V364:BV365" si="2035">V365</f>
        <v>1363200</v>
      </c>
      <c r="W364" s="43">
        <f t="shared" si="2035"/>
        <v>0</v>
      </c>
      <c r="X364" s="43">
        <f t="shared" si="2035"/>
        <v>1363200</v>
      </c>
      <c r="Y364" s="43">
        <f t="shared" si="2035"/>
        <v>0</v>
      </c>
      <c r="Z364" s="14">
        <f t="shared" si="2035"/>
        <v>0</v>
      </c>
      <c r="AA364" s="14">
        <f t="shared" si="2035"/>
        <v>0</v>
      </c>
      <c r="AB364" s="14">
        <f t="shared" si="2035"/>
        <v>0</v>
      </c>
      <c r="AC364" s="14">
        <f t="shared" si="2035"/>
        <v>0</v>
      </c>
      <c r="AD364" s="14">
        <f t="shared" si="2035"/>
        <v>1363200</v>
      </c>
      <c r="AE364" s="14">
        <f t="shared" si="2035"/>
        <v>0</v>
      </c>
      <c r="AF364" s="14">
        <f t="shared" si="2035"/>
        <v>1363200</v>
      </c>
      <c r="AG364" s="14">
        <f t="shared" si="2035"/>
        <v>0</v>
      </c>
      <c r="AH364" s="14">
        <f t="shared" si="2035"/>
        <v>0</v>
      </c>
      <c r="AI364" s="14">
        <f t="shared" si="2035"/>
        <v>0</v>
      </c>
      <c r="AJ364" s="14">
        <f t="shared" si="2035"/>
        <v>0</v>
      </c>
      <c r="AK364" s="14">
        <f t="shared" si="2035"/>
        <v>0</v>
      </c>
      <c r="AL364" s="14">
        <f t="shared" si="2035"/>
        <v>1363200</v>
      </c>
      <c r="AM364" s="14">
        <f t="shared" si="2035"/>
        <v>0</v>
      </c>
      <c r="AN364" s="14">
        <f t="shared" si="2035"/>
        <v>1363200</v>
      </c>
      <c r="AO364" s="14">
        <f t="shared" si="2035"/>
        <v>0</v>
      </c>
      <c r="AP364" s="14">
        <f t="shared" si="2035"/>
        <v>0</v>
      </c>
      <c r="AQ364" s="14">
        <f t="shared" si="2035"/>
        <v>0</v>
      </c>
      <c r="AR364" s="14">
        <f t="shared" si="2035"/>
        <v>0</v>
      </c>
      <c r="AS364" s="14">
        <f t="shared" si="2035"/>
        <v>0</v>
      </c>
      <c r="AT364" s="14">
        <f t="shared" si="2035"/>
        <v>1363200</v>
      </c>
      <c r="AU364" s="14">
        <f t="shared" si="2035"/>
        <v>0</v>
      </c>
      <c r="AV364" s="14">
        <f t="shared" si="2035"/>
        <v>1363200</v>
      </c>
      <c r="AW364" s="14">
        <f t="shared" si="2035"/>
        <v>0</v>
      </c>
      <c r="AX364" s="14">
        <f t="shared" si="2035"/>
        <v>1363200</v>
      </c>
      <c r="AY364" s="43">
        <f t="shared" si="2035"/>
        <v>0</v>
      </c>
      <c r="AZ364" s="43">
        <f t="shared" si="2035"/>
        <v>1363200</v>
      </c>
      <c r="BA364" s="43">
        <f t="shared" si="2035"/>
        <v>0</v>
      </c>
      <c r="BB364" s="14">
        <f t="shared" si="2035"/>
        <v>0</v>
      </c>
      <c r="BC364" s="14">
        <f t="shared" si="2035"/>
        <v>0</v>
      </c>
      <c r="BD364" s="14">
        <f t="shared" si="2035"/>
        <v>0</v>
      </c>
      <c r="BE364" s="14">
        <f t="shared" si="2035"/>
        <v>0</v>
      </c>
      <c r="BF364" s="14">
        <f t="shared" si="2035"/>
        <v>1363200</v>
      </c>
      <c r="BG364" s="14">
        <f t="shared" si="2035"/>
        <v>0</v>
      </c>
      <c r="BH364" s="14">
        <f t="shared" si="2035"/>
        <v>1363200</v>
      </c>
      <c r="BI364" s="14">
        <f t="shared" si="2035"/>
        <v>0</v>
      </c>
      <c r="BJ364" s="14">
        <f t="shared" si="2035"/>
        <v>0</v>
      </c>
      <c r="BK364" s="14">
        <f t="shared" si="2035"/>
        <v>0</v>
      </c>
      <c r="BL364" s="14">
        <f t="shared" si="2035"/>
        <v>0</v>
      </c>
      <c r="BM364" s="14">
        <f t="shared" si="2035"/>
        <v>0</v>
      </c>
      <c r="BN364" s="14">
        <f t="shared" si="2035"/>
        <v>1363200</v>
      </c>
      <c r="BO364" s="14">
        <f t="shared" si="2035"/>
        <v>0</v>
      </c>
      <c r="BP364" s="14">
        <f t="shared" si="2035"/>
        <v>1363200</v>
      </c>
      <c r="BQ364" s="14">
        <f t="shared" si="2035"/>
        <v>0</v>
      </c>
      <c r="BR364" s="14">
        <f t="shared" si="2035"/>
        <v>1363200</v>
      </c>
      <c r="BS364" s="43">
        <f t="shared" si="2035"/>
        <v>0</v>
      </c>
      <c r="BT364" s="43">
        <f t="shared" si="2035"/>
        <v>1363200</v>
      </c>
      <c r="BU364" s="43">
        <f t="shared" si="2035"/>
        <v>0</v>
      </c>
      <c r="BV364" s="14">
        <f t="shared" si="2035"/>
        <v>0</v>
      </c>
      <c r="BW364" s="14">
        <f t="shared" ref="BV364:CK365" si="2036">BW365</f>
        <v>0</v>
      </c>
      <c r="BX364" s="14">
        <f t="shared" si="2036"/>
        <v>0</v>
      </c>
      <c r="BY364" s="14">
        <f t="shared" si="2036"/>
        <v>0</v>
      </c>
      <c r="BZ364" s="14">
        <f t="shared" si="2036"/>
        <v>1363200</v>
      </c>
      <c r="CA364" s="14">
        <f t="shared" si="2036"/>
        <v>0</v>
      </c>
      <c r="CB364" s="14">
        <f t="shared" si="2036"/>
        <v>1363200</v>
      </c>
      <c r="CC364" s="14">
        <f t="shared" si="2036"/>
        <v>0</v>
      </c>
      <c r="CD364" s="14">
        <f t="shared" si="2036"/>
        <v>0</v>
      </c>
      <c r="CE364" s="14">
        <f t="shared" si="2036"/>
        <v>0</v>
      </c>
      <c r="CF364" s="14">
        <f t="shared" si="2036"/>
        <v>0</v>
      </c>
      <c r="CG364" s="14">
        <f t="shared" si="2036"/>
        <v>0</v>
      </c>
      <c r="CH364" s="14">
        <f t="shared" si="2036"/>
        <v>1363200</v>
      </c>
      <c r="CI364" s="14">
        <f t="shared" si="2036"/>
        <v>0</v>
      </c>
      <c r="CJ364" s="14">
        <f t="shared" si="2036"/>
        <v>1363200</v>
      </c>
      <c r="CK364" s="14">
        <f t="shared" si="2036"/>
        <v>0</v>
      </c>
    </row>
    <row r="365" spans="1:89" ht="60.75" customHeight="1" x14ac:dyDescent="0.25">
      <c r="A365" s="116" t="s">
        <v>15</v>
      </c>
      <c r="B365" s="112"/>
      <c r="C365" s="112"/>
      <c r="D365" s="112"/>
      <c r="E365" s="37">
        <v>852</v>
      </c>
      <c r="F365" s="2" t="s">
        <v>75</v>
      </c>
      <c r="G365" s="2" t="s">
        <v>48</v>
      </c>
      <c r="H365" s="3" t="s">
        <v>365</v>
      </c>
      <c r="I365" s="2" t="s">
        <v>17</v>
      </c>
      <c r="J365" s="14">
        <f t="shared" si="2034"/>
        <v>266500</v>
      </c>
      <c r="K365" s="14">
        <f t="shared" si="2034"/>
        <v>0</v>
      </c>
      <c r="L365" s="14">
        <f t="shared" si="2034"/>
        <v>266500</v>
      </c>
      <c r="M365" s="14">
        <f t="shared" si="2034"/>
        <v>0</v>
      </c>
      <c r="N365" s="14">
        <v>0</v>
      </c>
      <c r="O365" s="14">
        <v>0</v>
      </c>
      <c r="P365" s="14"/>
      <c r="Q365" s="14"/>
      <c r="R365" s="14" t="e">
        <f>#REF!-V365</f>
        <v>#REF!</v>
      </c>
      <c r="S365" s="36" t="e">
        <f>#REF!-W365</f>
        <v>#REF!</v>
      </c>
      <c r="T365" s="36" t="e">
        <f>#REF!-X365</f>
        <v>#REF!</v>
      </c>
      <c r="U365" s="36" t="e">
        <f>#REF!-Y365</f>
        <v>#REF!</v>
      </c>
      <c r="V365" s="14">
        <f t="shared" si="2035"/>
        <v>1363200</v>
      </c>
      <c r="W365" s="43">
        <f t="shared" si="2035"/>
        <v>0</v>
      </c>
      <c r="X365" s="43">
        <f t="shared" si="2035"/>
        <v>1363200</v>
      </c>
      <c r="Y365" s="43">
        <f t="shared" si="2035"/>
        <v>0</v>
      </c>
      <c r="Z365" s="14">
        <f t="shared" si="2035"/>
        <v>0</v>
      </c>
      <c r="AA365" s="14">
        <f t="shared" si="2035"/>
        <v>0</v>
      </c>
      <c r="AB365" s="14">
        <f t="shared" si="2035"/>
        <v>0</v>
      </c>
      <c r="AC365" s="14">
        <f t="shared" si="2035"/>
        <v>0</v>
      </c>
      <c r="AD365" s="14">
        <f t="shared" si="2035"/>
        <v>1363200</v>
      </c>
      <c r="AE365" s="14">
        <f t="shared" si="2035"/>
        <v>0</v>
      </c>
      <c r="AF365" s="14">
        <f t="shared" si="2035"/>
        <v>1363200</v>
      </c>
      <c r="AG365" s="14">
        <f t="shared" si="2035"/>
        <v>0</v>
      </c>
      <c r="AH365" s="14">
        <f t="shared" si="2035"/>
        <v>0</v>
      </c>
      <c r="AI365" s="14">
        <f t="shared" si="2035"/>
        <v>0</v>
      </c>
      <c r="AJ365" s="14">
        <f t="shared" si="2035"/>
        <v>0</v>
      </c>
      <c r="AK365" s="14">
        <f t="shared" si="2035"/>
        <v>0</v>
      </c>
      <c r="AL365" s="14">
        <f t="shared" si="2035"/>
        <v>1363200</v>
      </c>
      <c r="AM365" s="14">
        <f t="shared" si="2035"/>
        <v>0</v>
      </c>
      <c r="AN365" s="14">
        <f t="shared" si="2035"/>
        <v>1363200</v>
      </c>
      <c r="AO365" s="14">
        <f t="shared" si="2035"/>
        <v>0</v>
      </c>
      <c r="AP365" s="14">
        <f t="shared" si="2035"/>
        <v>0</v>
      </c>
      <c r="AQ365" s="14">
        <f t="shared" si="2035"/>
        <v>0</v>
      </c>
      <c r="AR365" s="14">
        <f t="shared" si="2035"/>
        <v>0</v>
      </c>
      <c r="AS365" s="14">
        <f t="shared" si="2035"/>
        <v>0</v>
      </c>
      <c r="AT365" s="14">
        <f t="shared" si="2035"/>
        <v>1363200</v>
      </c>
      <c r="AU365" s="14">
        <f t="shared" si="2035"/>
        <v>0</v>
      </c>
      <c r="AV365" s="14">
        <f t="shared" si="2035"/>
        <v>1363200</v>
      </c>
      <c r="AW365" s="14">
        <f t="shared" si="2035"/>
        <v>0</v>
      </c>
      <c r="AX365" s="14">
        <f t="shared" si="2035"/>
        <v>1363200</v>
      </c>
      <c r="AY365" s="43">
        <f t="shared" si="2035"/>
        <v>0</v>
      </c>
      <c r="AZ365" s="43">
        <f t="shared" si="2035"/>
        <v>1363200</v>
      </c>
      <c r="BA365" s="43">
        <f t="shared" si="2035"/>
        <v>0</v>
      </c>
      <c r="BB365" s="14">
        <f t="shared" si="2035"/>
        <v>0</v>
      </c>
      <c r="BC365" s="14">
        <f t="shared" si="2035"/>
        <v>0</v>
      </c>
      <c r="BD365" s="14">
        <f t="shared" si="2035"/>
        <v>0</v>
      </c>
      <c r="BE365" s="14">
        <f t="shared" si="2035"/>
        <v>0</v>
      </c>
      <c r="BF365" s="14">
        <f t="shared" si="2035"/>
        <v>1363200</v>
      </c>
      <c r="BG365" s="14">
        <f t="shared" si="2035"/>
        <v>0</v>
      </c>
      <c r="BH365" s="14">
        <f t="shared" si="2035"/>
        <v>1363200</v>
      </c>
      <c r="BI365" s="14">
        <f t="shared" si="2035"/>
        <v>0</v>
      </c>
      <c r="BJ365" s="14">
        <f t="shared" si="2035"/>
        <v>0</v>
      </c>
      <c r="BK365" s="14">
        <f t="shared" si="2035"/>
        <v>0</v>
      </c>
      <c r="BL365" s="14">
        <f t="shared" si="2035"/>
        <v>0</v>
      </c>
      <c r="BM365" s="14">
        <f t="shared" si="2035"/>
        <v>0</v>
      </c>
      <c r="BN365" s="14">
        <f t="shared" si="2035"/>
        <v>1363200</v>
      </c>
      <c r="BO365" s="14">
        <f t="shared" si="2035"/>
        <v>0</v>
      </c>
      <c r="BP365" s="14">
        <f t="shared" si="2035"/>
        <v>1363200</v>
      </c>
      <c r="BQ365" s="14">
        <f t="shared" si="2035"/>
        <v>0</v>
      </c>
      <c r="BR365" s="14">
        <f t="shared" si="2035"/>
        <v>1363200</v>
      </c>
      <c r="BS365" s="43">
        <f t="shared" si="2035"/>
        <v>0</v>
      </c>
      <c r="BT365" s="43">
        <f t="shared" si="2035"/>
        <v>1363200</v>
      </c>
      <c r="BU365" s="43">
        <f t="shared" si="2035"/>
        <v>0</v>
      </c>
      <c r="BV365" s="14">
        <f t="shared" si="2036"/>
        <v>0</v>
      </c>
      <c r="BW365" s="14">
        <f t="shared" si="2036"/>
        <v>0</v>
      </c>
      <c r="BX365" s="14">
        <f t="shared" si="2036"/>
        <v>0</v>
      </c>
      <c r="BY365" s="14">
        <f t="shared" si="2036"/>
        <v>0</v>
      </c>
      <c r="BZ365" s="14">
        <f t="shared" si="2036"/>
        <v>1363200</v>
      </c>
      <c r="CA365" s="14">
        <f t="shared" si="2036"/>
        <v>0</v>
      </c>
      <c r="CB365" s="14">
        <f t="shared" si="2036"/>
        <v>1363200</v>
      </c>
      <c r="CC365" s="14">
        <f t="shared" si="2036"/>
        <v>0</v>
      </c>
      <c r="CD365" s="14">
        <f t="shared" si="2036"/>
        <v>0</v>
      </c>
      <c r="CE365" s="14">
        <f t="shared" si="2036"/>
        <v>0</v>
      </c>
      <c r="CF365" s="14">
        <f t="shared" si="2036"/>
        <v>0</v>
      </c>
      <c r="CG365" s="14">
        <f t="shared" si="2036"/>
        <v>0</v>
      </c>
      <c r="CH365" s="14">
        <f t="shared" si="2036"/>
        <v>1363200</v>
      </c>
      <c r="CI365" s="14">
        <f t="shared" si="2036"/>
        <v>0</v>
      </c>
      <c r="CJ365" s="14">
        <f t="shared" si="2036"/>
        <v>1363200</v>
      </c>
      <c r="CK365" s="14">
        <f t="shared" si="2036"/>
        <v>0</v>
      </c>
    </row>
    <row r="366" spans="1:89" ht="30" x14ac:dyDescent="0.25">
      <c r="A366" s="116" t="s">
        <v>261</v>
      </c>
      <c r="B366" s="112"/>
      <c r="C366" s="112"/>
      <c r="D366" s="112"/>
      <c r="E366" s="37">
        <v>852</v>
      </c>
      <c r="F366" s="2" t="s">
        <v>75</v>
      </c>
      <c r="G366" s="2" t="s">
        <v>48</v>
      </c>
      <c r="H366" s="3" t="s">
        <v>365</v>
      </c>
      <c r="I366" s="2" t="s">
        <v>18</v>
      </c>
      <c r="J366" s="43">
        <f>204700+61800</f>
        <v>266500</v>
      </c>
      <c r="K366" s="43"/>
      <c r="L366" s="43">
        <f>J366</f>
        <v>266500</v>
      </c>
      <c r="M366" s="43"/>
      <c r="N366" s="14">
        <v>0</v>
      </c>
      <c r="O366" s="14">
        <v>0</v>
      </c>
      <c r="P366" s="77"/>
      <c r="Q366" s="77"/>
      <c r="R366" s="14" t="e">
        <f>#REF!-V366</f>
        <v>#REF!</v>
      </c>
      <c r="S366" s="36" t="e">
        <f>#REF!-W366</f>
        <v>#REF!</v>
      </c>
      <c r="T366" s="36" t="e">
        <f>#REF!-X366</f>
        <v>#REF!</v>
      </c>
      <c r="U366" s="36" t="e">
        <f>#REF!-Y366</f>
        <v>#REF!</v>
      </c>
      <c r="V366" s="14">
        <v>1363200</v>
      </c>
      <c r="W366" s="43"/>
      <c r="X366" s="43">
        <f>V366</f>
        <v>1363200</v>
      </c>
      <c r="Y366" s="43"/>
      <c r="Z366" s="14"/>
      <c r="AA366" s="43"/>
      <c r="AB366" s="43">
        <f>Z366</f>
        <v>0</v>
      </c>
      <c r="AC366" s="43"/>
      <c r="AD366" s="14">
        <f>V366+Z366</f>
        <v>1363200</v>
      </c>
      <c r="AE366" s="77">
        <f>W366+AA366</f>
        <v>0</v>
      </c>
      <c r="AF366" s="77">
        <f>X366+AB366</f>
        <v>1363200</v>
      </c>
      <c r="AG366" s="77">
        <f>Y366+AC366</f>
        <v>0</v>
      </c>
      <c r="AH366" s="14"/>
      <c r="AI366" s="43"/>
      <c r="AJ366" s="43">
        <f>AH366</f>
        <v>0</v>
      </c>
      <c r="AK366" s="43"/>
      <c r="AL366" s="14">
        <f>AD366+AH366</f>
        <v>1363200</v>
      </c>
      <c r="AM366" s="77">
        <f>AE366+AI366</f>
        <v>0</v>
      </c>
      <c r="AN366" s="77">
        <f>AF366+AJ366</f>
        <v>1363200</v>
      </c>
      <c r="AO366" s="77">
        <f>AG366+AK366</f>
        <v>0</v>
      </c>
      <c r="AP366" s="14"/>
      <c r="AQ366" s="43"/>
      <c r="AR366" s="43">
        <f>AP366</f>
        <v>0</v>
      </c>
      <c r="AS366" s="43"/>
      <c r="AT366" s="14">
        <f>AL366+AP366</f>
        <v>1363200</v>
      </c>
      <c r="AU366" s="77">
        <f>AM366+AQ366</f>
        <v>0</v>
      </c>
      <c r="AV366" s="77">
        <f>AN366+AR366</f>
        <v>1363200</v>
      </c>
      <c r="AW366" s="77">
        <f>AO366+AS366</f>
        <v>0</v>
      </c>
      <c r="AX366" s="14">
        <v>1363200</v>
      </c>
      <c r="AY366" s="43"/>
      <c r="AZ366" s="43">
        <f>AX366</f>
        <v>1363200</v>
      </c>
      <c r="BA366" s="43"/>
      <c r="BB366" s="43"/>
      <c r="BC366" s="43"/>
      <c r="BD366" s="43">
        <f>BB366</f>
        <v>0</v>
      </c>
      <c r="BE366" s="43"/>
      <c r="BF366" s="14">
        <f t="shared" ref="BF366" si="2037">AX366+BB366</f>
        <v>1363200</v>
      </c>
      <c r="BG366" s="77">
        <f t="shared" ref="BG366" si="2038">AY366+BC366</f>
        <v>0</v>
      </c>
      <c r="BH366" s="77">
        <f t="shared" ref="BH366" si="2039">AZ366+BD366</f>
        <v>1363200</v>
      </c>
      <c r="BI366" s="77">
        <f t="shared" ref="BI366" si="2040">BA366+BE366</f>
        <v>0</v>
      </c>
      <c r="BJ366" s="43"/>
      <c r="BK366" s="43"/>
      <c r="BL366" s="43">
        <f>BJ366</f>
        <v>0</v>
      </c>
      <c r="BM366" s="43"/>
      <c r="BN366" s="14">
        <f t="shared" ref="BN366" si="2041">BF366+BJ366</f>
        <v>1363200</v>
      </c>
      <c r="BO366" s="77">
        <f t="shared" ref="BO366" si="2042">BG366+BK366</f>
        <v>0</v>
      </c>
      <c r="BP366" s="77">
        <f t="shared" ref="BP366" si="2043">BH366+BL366</f>
        <v>1363200</v>
      </c>
      <c r="BQ366" s="77">
        <f t="shared" ref="BQ366" si="2044">BI366+BM366</f>
        <v>0</v>
      </c>
      <c r="BR366" s="14">
        <v>1363200</v>
      </c>
      <c r="BS366" s="43"/>
      <c r="BT366" s="43">
        <f>BR366</f>
        <v>1363200</v>
      </c>
      <c r="BU366" s="43"/>
      <c r="BV366" s="43"/>
      <c r="BW366" s="43"/>
      <c r="BX366" s="43">
        <f>BV366</f>
        <v>0</v>
      </c>
      <c r="BY366" s="43"/>
      <c r="BZ366" s="14">
        <f t="shared" ref="BZ366" si="2045">BR366+BV366</f>
        <v>1363200</v>
      </c>
      <c r="CA366" s="77">
        <f t="shared" ref="CA366" si="2046">BS366+BW366</f>
        <v>0</v>
      </c>
      <c r="CB366" s="77">
        <f t="shared" ref="CB366" si="2047">BT366+BX366</f>
        <v>1363200</v>
      </c>
      <c r="CC366" s="77">
        <f t="shared" ref="CC366" si="2048">BU366+BY366</f>
        <v>0</v>
      </c>
      <c r="CD366" s="43"/>
      <c r="CE366" s="43"/>
      <c r="CF366" s="43">
        <f>CD366</f>
        <v>0</v>
      </c>
      <c r="CG366" s="43"/>
      <c r="CH366" s="14">
        <f t="shared" ref="CH366" si="2049">BZ366+CD366</f>
        <v>1363200</v>
      </c>
      <c r="CI366" s="77">
        <f t="shared" ref="CI366" si="2050">CA366+CE366</f>
        <v>0</v>
      </c>
      <c r="CJ366" s="77">
        <f t="shared" ref="CJ366" si="2051">CB366+CF366</f>
        <v>1363200</v>
      </c>
      <c r="CK366" s="77">
        <f t="shared" ref="CK366" si="2052">CC366+CG366</f>
        <v>0</v>
      </c>
    </row>
    <row r="367" spans="1:89" ht="30" x14ac:dyDescent="0.25">
      <c r="A367" s="116" t="s">
        <v>122</v>
      </c>
      <c r="B367" s="116"/>
      <c r="C367" s="116"/>
      <c r="D367" s="116"/>
      <c r="E367" s="37">
        <v>852</v>
      </c>
      <c r="F367" s="2" t="s">
        <v>75</v>
      </c>
      <c r="G367" s="2" t="s">
        <v>48</v>
      </c>
      <c r="H367" s="3" t="s">
        <v>366</v>
      </c>
      <c r="I367" s="2"/>
      <c r="J367" s="14">
        <f t="shared" ref="J367:M367" si="2053">J368+J370+J372</f>
        <v>1557850</v>
      </c>
      <c r="K367" s="14">
        <f t="shared" si="2053"/>
        <v>0</v>
      </c>
      <c r="L367" s="14">
        <f t="shared" si="2053"/>
        <v>1557850</v>
      </c>
      <c r="M367" s="14">
        <f t="shared" si="2053"/>
        <v>0</v>
      </c>
      <c r="N367" s="14">
        <v>0</v>
      </c>
      <c r="O367" s="14">
        <v>0</v>
      </c>
      <c r="P367" s="14"/>
      <c r="Q367" s="14"/>
      <c r="R367" s="14" t="e">
        <f>#REF!-V367</f>
        <v>#REF!</v>
      </c>
      <c r="S367" s="36" t="e">
        <f>#REF!-W367</f>
        <v>#REF!</v>
      </c>
      <c r="T367" s="36" t="e">
        <f>#REF!-X367</f>
        <v>#REF!</v>
      </c>
      <c r="U367" s="36" t="e">
        <f>#REF!-Y367</f>
        <v>#REF!</v>
      </c>
      <c r="V367" s="14">
        <f t="shared" ref="V367" si="2054">V368+V370+V372</f>
        <v>19156600</v>
      </c>
      <c r="W367" s="43">
        <f t="shared" ref="W367:AG367" si="2055">W368+W370+W372</f>
        <v>0</v>
      </c>
      <c r="X367" s="43">
        <f t="shared" si="2055"/>
        <v>19156600</v>
      </c>
      <c r="Y367" s="43">
        <f t="shared" si="2055"/>
        <v>0</v>
      </c>
      <c r="Z367" s="14">
        <f t="shared" si="2055"/>
        <v>0</v>
      </c>
      <c r="AA367" s="14">
        <f t="shared" ref="AA367:AC367" si="2056">AA368+AA370+AA372</f>
        <v>0</v>
      </c>
      <c r="AB367" s="14">
        <f t="shared" si="2056"/>
        <v>0</v>
      </c>
      <c r="AC367" s="14">
        <f t="shared" si="2056"/>
        <v>0</v>
      </c>
      <c r="AD367" s="14">
        <f t="shared" si="2055"/>
        <v>19156600</v>
      </c>
      <c r="AE367" s="14">
        <f t="shared" si="2055"/>
        <v>0</v>
      </c>
      <c r="AF367" s="14">
        <f t="shared" si="2055"/>
        <v>19156600</v>
      </c>
      <c r="AG367" s="14">
        <f t="shared" si="2055"/>
        <v>0</v>
      </c>
      <c r="AH367" s="14">
        <f t="shared" ref="AH367:AO367" si="2057">AH368+AH370+AH372</f>
        <v>0</v>
      </c>
      <c r="AI367" s="14">
        <f t="shared" si="2057"/>
        <v>0</v>
      </c>
      <c r="AJ367" s="14">
        <f t="shared" si="2057"/>
        <v>0</v>
      </c>
      <c r="AK367" s="14">
        <f t="shared" si="2057"/>
        <v>0</v>
      </c>
      <c r="AL367" s="14">
        <f t="shared" si="2057"/>
        <v>19156600</v>
      </c>
      <c r="AM367" s="14">
        <f t="shared" si="2057"/>
        <v>0</v>
      </c>
      <c r="AN367" s="14">
        <f t="shared" si="2057"/>
        <v>19156600</v>
      </c>
      <c r="AO367" s="14">
        <f t="shared" si="2057"/>
        <v>0</v>
      </c>
      <c r="AP367" s="14">
        <f t="shared" ref="AP367:AW367" si="2058">AP368+AP370+AP372</f>
        <v>0</v>
      </c>
      <c r="AQ367" s="14">
        <f t="shared" si="2058"/>
        <v>0</v>
      </c>
      <c r="AR367" s="14">
        <f t="shared" si="2058"/>
        <v>0</v>
      </c>
      <c r="AS367" s="14">
        <f t="shared" si="2058"/>
        <v>0</v>
      </c>
      <c r="AT367" s="14">
        <f t="shared" si="2058"/>
        <v>19156600</v>
      </c>
      <c r="AU367" s="14">
        <f t="shared" si="2058"/>
        <v>0</v>
      </c>
      <c r="AV367" s="14">
        <f t="shared" si="2058"/>
        <v>19156600</v>
      </c>
      <c r="AW367" s="14">
        <f t="shared" si="2058"/>
        <v>0</v>
      </c>
      <c r="AX367" s="14">
        <f t="shared" ref="AX367:BU367" si="2059">AX368+AX370+AX372</f>
        <v>18489000</v>
      </c>
      <c r="AY367" s="43">
        <f t="shared" si="2059"/>
        <v>0</v>
      </c>
      <c r="AZ367" s="43">
        <f t="shared" si="2059"/>
        <v>18489000</v>
      </c>
      <c r="BA367" s="43">
        <f t="shared" si="2059"/>
        <v>0</v>
      </c>
      <c r="BB367" s="14">
        <f t="shared" si="2059"/>
        <v>0</v>
      </c>
      <c r="BC367" s="14">
        <f t="shared" si="2059"/>
        <v>0</v>
      </c>
      <c r="BD367" s="14">
        <f t="shared" si="2059"/>
        <v>0</v>
      </c>
      <c r="BE367" s="14">
        <f t="shared" si="2059"/>
        <v>0</v>
      </c>
      <c r="BF367" s="14">
        <f t="shared" si="2059"/>
        <v>18489000</v>
      </c>
      <c r="BG367" s="14">
        <f t="shared" si="2059"/>
        <v>0</v>
      </c>
      <c r="BH367" s="14">
        <f t="shared" si="2059"/>
        <v>18489000</v>
      </c>
      <c r="BI367" s="14">
        <f t="shared" si="2059"/>
        <v>0</v>
      </c>
      <c r="BJ367" s="14">
        <f t="shared" ref="BJ367:BQ367" si="2060">BJ368+BJ370+BJ372</f>
        <v>0</v>
      </c>
      <c r="BK367" s="14">
        <f t="shared" si="2060"/>
        <v>0</v>
      </c>
      <c r="BL367" s="14">
        <f t="shared" si="2060"/>
        <v>0</v>
      </c>
      <c r="BM367" s="14">
        <f t="shared" si="2060"/>
        <v>0</v>
      </c>
      <c r="BN367" s="14">
        <f t="shared" si="2060"/>
        <v>18489000</v>
      </c>
      <c r="BO367" s="14">
        <f t="shared" si="2060"/>
        <v>0</v>
      </c>
      <c r="BP367" s="14">
        <f t="shared" si="2060"/>
        <v>18489000</v>
      </c>
      <c r="BQ367" s="14">
        <f t="shared" si="2060"/>
        <v>0</v>
      </c>
      <c r="BR367" s="14">
        <f t="shared" si="2059"/>
        <v>18461500</v>
      </c>
      <c r="BS367" s="43">
        <f t="shared" si="2059"/>
        <v>0</v>
      </c>
      <c r="BT367" s="43">
        <f t="shared" si="2059"/>
        <v>18461500</v>
      </c>
      <c r="BU367" s="43">
        <f t="shared" si="2059"/>
        <v>0</v>
      </c>
      <c r="BV367" s="14">
        <f t="shared" ref="BV367:CC367" si="2061">BV368+BV370+BV372</f>
        <v>0</v>
      </c>
      <c r="BW367" s="14">
        <f t="shared" si="2061"/>
        <v>0</v>
      </c>
      <c r="BX367" s="14">
        <f t="shared" si="2061"/>
        <v>0</v>
      </c>
      <c r="BY367" s="14">
        <f t="shared" si="2061"/>
        <v>0</v>
      </c>
      <c r="BZ367" s="14">
        <f t="shared" si="2061"/>
        <v>18461500</v>
      </c>
      <c r="CA367" s="14">
        <f t="shared" si="2061"/>
        <v>0</v>
      </c>
      <c r="CB367" s="14">
        <f t="shared" si="2061"/>
        <v>18461500</v>
      </c>
      <c r="CC367" s="14">
        <f t="shared" si="2061"/>
        <v>0</v>
      </c>
      <c r="CD367" s="14">
        <f t="shared" ref="CD367:CK367" si="2062">CD368+CD370+CD372</f>
        <v>0</v>
      </c>
      <c r="CE367" s="14">
        <f t="shared" si="2062"/>
        <v>0</v>
      </c>
      <c r="CF367" s="14">
        <f t="shared" si="2062"/>
        <v>0</v>
      </c>
      <c r="CG367" s="14">
        <f t="shared" si="2062"/>
        <v>0</v>
      </c>
      <c r="CH367" s="14">
        <f t="shared" si="2062"/>
        <v>18461500</v>
      </c>
      <c r="CI367" s="14">
        <f t="shared" si="2062"/>
        <v>0</v>
      </c>
      <c r="CJ367" s="14">
        <f t="shared" si="2062"/>
        <v>18461500</v>
      </c>
      <c r="CK367" s="14">
        <f t="shared" si="2062"/>
        <v>0</v>
      </c>
    </row>
    <row r="368" spans="1:89" ht="60" customHeight="1" x14ac:dyDescent="0.25">
      <c r="A368" s="116" t="s">
        <v>15</v>
      </c>
      <c r="B368" s="112"/>
      <c r="C368" s="112"/>
      <c r="D368" s="112"/>
      <c r="E368" s="37">
        <v>852</v>
      </c>
      <c r="F368" s="2" t="s">
        <v>75</v>
      </c>
      <c r="G368" s="2" t="s">
        <v>48</v>
      </c>
      <c r="H368" s="3" t="s">
        <v>366</v>
      </c>
      <c r="I368" s="2" t="s">
        <v>17</v>
      </c>
      <c r="J368" s="14">
        <f t="shared" ref="J368:M368" si="2063">J369</f>
        <v>1557850</v>
      </c>
      <c r="K368" s="14">
        <f t="shared" si="2063"/>
        <v>0</v>
      </c>
      <c r="L368" s="14">
        <f t="shared" si="2063"/>
        <v>1557850</v>
      </c>
      <c r="M368" s="14">
        <f t="shared" si="2063"/>
        <v>0</v>
      </c>
      <c r="N368" s="14">
        <v>0</v>
      </c>
      <c r="O368" s="14">
        <v>0</v>
      </c>
      <c r="P368" s="14"/>
      <c r="Q368" s="14"/>
      <c r="R368" s="14" t="e">
        <f>#REF!-V368</f>
        <v>#REF!</v>
      </c>
      <c r="S368" s="36" t="e">
        <f>#REF!-W368</f>
        <v>#REF!</v>
      </c>
      <c r="T368" s="36" t="e">
        <f>#REF!-X368</f>
        <v>#REF!</v>
      </c>
      <c r="U368" s="36" t="e">
        <f>#REF!-Y368</f>
        <v>#REF!</v>
      </c>
      <c r="V368" s="14">
        <f t="shared" ref="V368:CG368" si="2064">V369</f>
        <v>18034100</v>
      </c>
      <c r="W368" s="43">
        <f t="shared" si="2064"/>
        <v>0</v>
      </c>
      <c r="X368" s="43">
        <f t="shared" si="2064"/>
        <v>18034100</v>
      </c>
      <c r="Y368" s="43">
        <f t="shared" si="2064"/>
        <v>0</v>
      </c>
      <c r="Z368" s="14">
        <f t="shared" si="2064"/>
        <v>0</v>
      </c>
      <c r="AA368" s="14">
        <f t="shared" si="2064"/>
        <v>0</v>
      </c>
      <c r="AB368" s="14">
        <f t="shared" si="2064"/>
        <v>0</v>
      </c>
      <c r="AC368" s="14">
        <f t="shared" si="2064"/>
        <v>0</v>
      </c>
      <c r="AD368" s="14">
        <f t="shared" si="2064"/>
        <v>18034100</v>
      </c>
      <c r="AE368" s="14">
        <f t="shared" si="2064"/>
        <v>0</v>
      </c>
      <c r="AF368" s="14">
        <f t="shared" si="2064"/>
        <v>18034100</v>
      </c>
      <c r="AG368" s="14">
        <f t="shared" si="2064"/>
        <v>0</v>
      </c>
      <c r="AH368" s="14">
        <f t="shared" si="2064"/>
        <v>0</v>
      </c>
      <c r="AI368" s="14">
        <f t="shared" si="2064"/>
        <v>0</v>
      </c>
      <c r="AJ368" s="14">
        <f t="shared" si="2064"/>
        <v>0</v>
      </c>
      <c r="AK368" s="14">
        <f t="shared" si="2064"/>
        <v>0</v>
      </c>
      <c r="AL368" s="14">
        <f t="shared" si="2064"/>
        <v>18034100</v>
      </c>
      <c r="AM368" s="14">
        <f t="shared" si="2064"/>
        <v>0</v>
      </c>
      <c r="AN368" s="14">
        <f t="shared" si="2064"/>
        <v>18034100</v>
      </c>
      <c r="AO368" s="14">
        <f t="shared" si="2064"/>
        <v>0</v>
      </c>
      <c r="AP368" s="14">
        <f t="shared" si="2064"/>
        <v>0</v>
      </c>
      <c r="AQ368" s="14">
        <f t="shared" si="2064"/>
        <v>0</v>
      </c>
      <c r="AR368" s="14">
        <f t="shared" si="2064"/>
        <v>0</v>
      </c>
      <c r="AS368" s="14">
        <f t="shared" si="2064"/>
        <v>0</v>
      </c>
      <c r="AT368" s="14">
        <f t="shared" si="2064"/>
        <v>18034100</v>
      </c>
      <c r="AU368" s="14">
        <f t="shared" si="2064"/>
        <v>0</v>
      </c>
      <c r="AV368" s="14">
        <f t="shared" si="2064"/>
        <v>18034100</v>
      </c>
      <c r="AW368" s="14">
        <f t="shared" si="2064"/>
        <v>0</v>
      </c>
      <c r="AX368" s="14">
        <f t="shared" si="2064"/>
        <v>18034100</v>
      </c>
      <c r="AY368" s="43">
        <f t="shared" si="2064"/>
        <v>0</v>
      </c>
      <c r="AZ368" s="43">
        <f t="shared" si="2064"/>
        <v>18034100</v>
      </c>
      <c r="BA368" s="43">
        <f t="shared" si="2064"/>
        <v>0</v>
      </c>
      <c r="BB368" s="14">
        <f t="shared" si="2064"/>
        <v>0</v>
      </c>
      <c r="BC368" s="14">
        <f t="shared" si="2064"/>
        <v>0</v>
      </c>
      <c r="BD368" s="14">
        <f t="shared" si="2064"/>
        <v>0</v>
      </c>
      <c r="BE368" s="14">
        <f t="shared" si="2064"/>
        <v>0</v>
      </c>
      <c r="BF368" s="14">
        <f t="shared" si="2064"/>
        <v>18034100</v>
      </c>
      <c r="BG368" s="14">
        <f t="shared" si="2064"/>
        <v>0</v>
      </c>
      <c r="BH368" s="14">
        <f t="shared" si="2064"/>
        <v>18034100</v>
      </c>
      <c r="BI368" s="14">
        <f t="shared" si="2064"/>
        <v>0</v>
      </c>
      <c r="BJ368" s="14">
        <f t="shared" si="2064"/>
        <v>0</v>
      </c>
      <c r="BK368" s="14">
        <f t="shared" si="2064"/>
        <v>0</v>
      </c>
      <c r="BL368" s="14">
        <f t="shared" si="2064"/>
        <v>0</v>
      </c>
      <c r="BM368" s="14">
        <f t="shared" si="2064"/>
        <v>0</v>
      </c>
      <c r="BN368" s="14">
        <f t="shared" si="2064"/>
        <v>18034100</v>
      </c>
      <c r="BO368" s="14">
        <f t="shared" si="2064"/>
        <v>0</v>
      </c>
      <c r="BP368" s="14">
        <f t="shared" si="2064"/>
        <v>18034100</v>
      </c>
      <c r="BQ368" s="14">
        <f t="shared" si="2064"/>
        <v>0</v>
      </c>
      <c r="BR368" s="14">
        <f t="shared" si="2064"/>
        <v>18034100</v>
      </c>
      <c r="BS368" s="43">
        <f t="shared" si="2064"/>
        <v>0</v>
      </c>
      <c r="BT368" s="43">
        <f t="shared" si="2064"/>
        <v>18034100</v>
      </c>
      <c r="BU368" s="43">
        <f t="shared" si="2064"/>
        <v>0</v>
      </c>
      <c r="BV368" s="14">
        <f t="shared" si="2064"/>
        <v>0</v>
      </c>
      <c r="BW368" s="14">
        <f t="shared" si="2064"/>
        <v>0</v>
      </c>
      <c r="BX368" s="14">
        <f t="shared" si="2064"/>
        <v>0</v>
      </c>
      <c r="BY368" s="14">
        <f t="shared" si="2064"/>
        <v>0</v>
      </c>
      <c r="BZ368" s="14">
        <f t="shared" si="2064"/>
        <v>18034100</v>
      </c>
      <c r="CA368" s="14">
        <f t="shared" si="2064"/>
        <v>0</v>
      </c>
      <c r="CB368" s="14">
        <f t="shared" si="2064"/>
        <v>18034100</v>
      </c>
      <c r="CC368" s="14">
        <f t="shared" si="2064"/>
        <v>0</v>
      </c>
      <c r="CD368" s="14">
        <f t="shared" si="2064"/>
        <v>0</v>
      </c>
      <c r="CE368" s="14">
        <f t="shared" si="2064"/>
        <v>0</v>
      </c>
      <c r="CF368" s="14">
        <f t="shared" si="2064"/>
        <v>0</v>
      </c>
      <c r="CG368" s="14">
        <f t="shared" si="2064"/>
        <v>0</v>
      </c>
      <c r="CH368" s="14">
        <f t="shared" ref="CH368:CK368" si="2065">CH369</f>
        <v>18034100</v>
      </c>
      <c r="CI368" s="14">
        <f t="shared" si="2065"/>
        <v>0</v>
      </c>
      <c r="CJ368" s="14">
        <f t="shared" si="2065"/>
        <v>18034100</v>
      </c>
      <c r="CK368" s="14">
        <f t="shared" si="2065"/>
        <v>0</v>
      </c>
    </row>
    <row r="369" spans="1:89" ht="30" x14ac:dyDescent="0.25">
      <c r="A369" s="116" t="s">
        <v>261</v>
      </c>
      <c r="B369" s="112"/>
      <c r="C369" s="112"/>
      <c r="D369" s="112"/>
      <c r="E369" s="37">
        <v>852</v>
      </c>
      <c r="F369" s="2" t="s">
        <v>75</v>
      </c>
      <c r="G369" s="2" t="s">
        <v>48</v>
      </c>
      <c r="H369" s="3" t="s">
        <v>366</v>
      </c>
      <c r="I369" s="2" t="s">
        <v>18</v>
      </c>
      <c r="J369" s="43">
        <f>1196480+361370</f>
        <v>1557850</v>
      </c>
      <c r="K369" s="43"/>
      <c r="L369" s="43">
        <f>J369</f>
        <v>1557850</v>
      </c>
      <c r="M369" s="43"/>
      <c r="N369" s="14">
        <v>0</v>
      </c>
      <c r="O369" s="14">
        <v>0</v>
      </c>
      <c r="P369" s="77"/>
      <c r="Q369" s="77"/>
      <c r="R369" s="14" t="e">
        <f>#REF!-V369</f>
        <v>#REF!</v>
      </c>
      <c r="S369" s="36" t="e">
        <f>#REF!-W369</f>
        <v>#REF!</v>
      </c>
      <c r="T369" s="36" t="e">
        <f>#REF!-X369</f>
        <v>#REF!</v>
      </c>
      <c r="U369" s="36" t="e">
        <f>#REF!-Y369</f>
        <v>#REF!</v>
      </c>
      <c r="V369" s="14">
        <v>18034100</v>
      </c>
      <c r="W369" s="43"/>
      <c r="X369" s="43">
        <f>V369</f>
        <v>18034100</v>
      </c>
      <c r="Y369" s="43"/>
      <c r="Z369" s="14"/>
      <c r="AA369" s="43"/>
      <c r="AB369" s="43">
        <f>Z369</f>
        <v>0</v>
      </c>
      <c r="AC369" s="43"/>
      <c r="AD369" s="14">
        <f>V369+Z369</f>
        <v>18034100</v>
      </c>
      <c r="AE369" s="77">
        <f>W369+AA369</f>
        <v>0</v>
      </c>
      <c r="AF369" s="77">
        <f>X369+AB369</f>
        <v>18034100</v>
      </c>
      <c r="AG369" s="77">
        <f>Y369+AC369</f>
        <v>0</v>
      </c>
      <c r="AH369" s="14"/>
      <c r="AI369" s="43"/>
      <c r="AJ369" s="43">
        <f>AH369</f>
        <v>0</v>
      </c>
      <c r="AK369" s="43"/>
      <c r="AL369" s="14">
        <f>AD369+AH369</f>
        <v>18034100</v>
      </c>
      <c r="AM369" s="77">
        <f>AE369+AI369</f>
        <v>0</v>
      </c>
      <c r="AN369" s="77">
        <f>AF369+AJ369</f>
        <v>18034100</v>
      </c>
      <c r="AO369" s="77">
        <f>AG369+AK369</f>
        <v>0</v>
      </c>
      <c r="AP369" s="14"/>
      <c r="AQ369" s="43"/>
      <c r="AR369" s="43">
        <f>AP369</f>
        <v>0</v>
      </c>
      <c r="AS369" s="43"/>
      <c r="AT369" s="14">
        <f>AL369+AP369</f>
        <v>18034100</v>
      </c>
      <c r="AU369" s="77">
        <f>AM369+AQ369</f>
        <v>0</v>
      </c>
      <c r="AV369" s="77">
        <f>AN369+AR369</f>
        <v>18034100</v>
      </c>
      <c r="AW369" s="77">
        <f>AO369+AS369</f>
        <v>0</v>
      </c>
      <c r="AX369" s="14">
        <v>18034100</v>
      </c>
      <c r="AY369" s="43"/>
      <c r="AZ369" s="43">
        <f>AX369</f>
        <v>18034100</v>
      </c>
      <c r="BA369" s="43"/>
      <c r="BB369" s="43"/>
      <c r="BC369" s="43"/>
      <c r="BD369" s="43">
        <f>BB369</f>
        <v>0</v>
      </c>
      <c r="BE369" s="43"/>
      <c r="BF369" s="14">
        <f t="shared" ref="BF369" si="2066">AX369+BB369</f>
        <v>18034100</v>
      </c>
      <c r="BG369" s="77">
        <f t="shared" ref="BG369" si="2067">AY369+BC369</f>
        <v>0</v>
      </c>
      <c r="BH369" s="77">
        <f t="shared" ref="BH369" si="2068">AZ369+BD369</f>
        <v>18034100</v>
      </c>
      <c r="BI369" s="77">
        <f t="shared" ref="BI369" si="2069">BA369+BE369</f>
        <v>0</v>
      </c>
      <c r="BJ369" s="43"/>
      <c r="BK369" s="43"/>
      <c r="BL369" s="43">
        <f>BJ369</f>
        <v>0</v>
      </c>
      <c r="BM369" s="43"/>
      <c r="BN369" s="14">
        <f t="shared" ref="BN369" si="2070">BF369+BJ369</f>
        <v>18034100</v>
      </c>
      <c r="BO369" s="77">
        <f t="shared" ref="BO369" si="2071">BG369+BK369</f>
        <v>0</v>
      </c>
      <c r="BP369" s="77">
        <f t="shared" ref="BP369" si="2072">BH369+BL369</f>
        <v>18034100</v>
      </c>
      <c r="BQ369" s="77">
        <f t="shared" ref="BQ369" si="2073">BI369+BM369</f>
        <v>0</v>
      </c>
      <c r="BR369" s="14">
        <v>18034100</v>
      </c>
      <c r="BS369" s="43"/>
      <c r="BT369" s="43">
        <f>BR369</f>
        <v>18034100</v>
      </c>
      <c r="BU369" s="43"/>
      <c r="BV369" s="43"/>
      <c r="BW369" s="43"/>
      <c r="BX369" s="43">
        <f>BV369</f>
        <v>0</v>
      </c>
      <c r="BY369" s="43"/>
      <c r="BZ369" s="14">
        <f t="shared" ref="BZ369" si="2074">BR369+BV369</f>
        <v>18034100</v>
      </c>
      <c r="CA369" s="77">
        <f t="shared" ref="CA369" si="2075">BS369+BW369</f>
        <v>0</v>
      </c>
      <c r="CB369" s="77">
        <f t="shared" ref="CB369" si="2076">BT369+BX369</f>
        <v>18034100</v>
      </c>
      <c r="CC369" s="77">
        <f t="shared" ref="CC369" si="2077">BU369+BY369</f>
        <v>0</v>
      </c>
      <c r="CD369" s="43"/>
      <c r="CE369" s="43"/>
      <c r="CF369" s="43">
        <f>CD369</f>
        <v>0</v>
      </c>
      <c r="CG369" s="43"/>
      <c r="CH369" s="14">
        <f t="shared" ref="CH369" si="2078">BZ369+CD369</f>
        <v>18034100</v>
      </c>
      <c r="CI369" s="77">
        <f t="shared" ref="CI369" si="2079">CA369+CE369</f>
        <v>0</v>
      </c>
      <c r="CJ369" s="77">
        <f t="shared" ref="CJ369" si="2080">CB369+CF369</f>
        <v>18034100</v>
      </c>
      <c r="CK369" s="77">
        <f t="shared" ref="CK369" si="2081">CC369+CG369</f>
        <v>0</v>
      </c>
    </row>
    <row r="370" spans="1:89" ht="30" hidden="1" x14ac:dyDescent="0.25">
      <c r="A370" s="116" t="s">
        <v>20</v>
      </c>
      <c r="B370" s="114"/>
      <c r="C370" s="114"/>
      <c r="D370" s="114"/>
      <c r="E370" s="37">
        <v>852</v>
      </c>
      <c r="F370" s="2" t="s">
        <v>75</v>
      </c>
      <c r="G370" s="2" t="s">
        <v>48</v>
      </c>
      <c r="H370" s="3" t="s">
        <v>366</v>
      </c>
      <c r="I370" s="2" t="s">
        <v>21</v>
      </c>
      <c r="J370" s="14">
        <f t="shared" ref="J370:M370" si="2082">J371</f>
        <v>0</v>
      </c>
      <c r="K370" s="14">
        <f t="shared" si="2082"/>
        <v>0</v>
      </c>
      <c r="L370" s="14">
        <f t="shared" si="2082"/>
        <v>0</v>
      </c>
      <c r="M370" s="14">
        <f t="shared" si="2082"/>
        <v>0</v>
      </c>
      <c r="N370" s="14">
        <v>0</v>
      </c>
      <c r="O370" s="14">
        <v>0</v>
      </c>
      <c r="P370" s="14"/>
      <c r="Q370" s="14"/>
      <c r="R370" s="14" t="e">
        <f>#REF!-V370</f>
        <v>#REF!</v>
      </c>
      <c r="S370" s="36" t="e">
        <f>#REF!-W370</f>
        <v>#REF!</v>
      </c>
      <c r="T370" s="36" t="e">
        <f>#REF!-X370</f>
        <v>#REF!</v>
      </c>
      <c r="U370" s="36" t="e">
        <f>#REF!-Y370</f>
        <v>#REF!</v>
      </c>
      <c r="V370" s="14">
        <f t="shared" ref="V370:CG370" si="2083">V371</f>
        <v>1099900</v>
      </c>
      <c r="W370" s="43">
        <f t="shared" si="2083"/>
        <v>0</v>
      </c>
      <c r="X370" s="43">
        <f t="shared" si="2083"/>
        <v>1099900</v>
      </c>
      <c r="Y370" s="43">
        <f t="shared" si="2083"/>
        <v>0</v>
      </c>
      <c r="Z370" s="14">
        <f t="shared" si="2083"/>
        <v>0</v>
      </c>
      <c r="AA370" s="14">
        <f t="shared" si="2083"/>
        <v>0</v>
      </c>
      <c r="AB370" s="14">
        <f t="shared" si="2083"/>
        <v>0</v>
      </c>
      <c r="AC370" s="14">
        <f t="shared" si="2083"/>
        <v>0</v>
      </c>
      <c r="AD370" s="14">
        <f t="shared" si="2083"/>
        <v>1099900</v>
      </c>
      <c r="AE370" s="14">
        <f t="shared" si="2083"/>
        <v>0</v>
      </c>
      <c r="AF370" s="14">
        <f t="shared" si="2083"/>
        <v>1099900</v>
      </c>
      <c r="AG370" s="14">
        <f t="shared" si="2083"/>
        <v>0</v>
      </c>
      <c r="AH370" s="14">
        <f t="shared" si="2083"/>
        <v>0</v>
      </c>
      <c r="AI370" s="14">
        <f t="shared" si="2083"/>
        <v>0</v>
      </c>
      <c r="AJ370" s="14">
        <f t="shared" si="2083"/>
        <v>0</v>
      </c>
      <c r="AK370" s="14">
        <f t="shared" si="2083"/>
        <v>0</v>
      </c>
      <c r="AL370" s="14">
        <f t="shared" si="2083"/>
        <v>1099900</v>
      </c>
      <c r="AM370" s="14">
        <f t="shared" si="2083"/>
        <v>0</v>
      </c>
      <c r="AN370" s="14">
        <f t="shared" si="2083"/>
        <v>1099900</v>
      </c>
      <c r="AO370" s="14">
        <f t="shared" si="2083"/>
        <v>0</v>
      </c>
      <c r="AP370" s="14">
        <f t="shared" si="2083"/>
        <v>0</v>
      </c>
      <c r="AQ370" s="14">
        <f t="shared" si="2083"/>
        <v>0</v>
      </c>
      <c r="AR370" s="14">
        <f t="shared" si="2083"/>
        <v>0</v>
      </c>
      <c r="AS370" s="14">
        <f t="shared" si="2083"/>
        <v>0</v>
      </c>
      <c r="AT370" s="14">
        <f t="shared" si="2083"/>
        <v>1099900</v>
      </c>
      <c r="AU370" s="14">
        <f t="shared" si="2083"/>
        <v>0</v>
      </c>
      <c r="AV370" s="14">
        <f t="shared" si="2083"/>
        <v>1099900</v>
      </c>
      <c r="AW370" s="14">
        <f t="shared" si="2083"/>
        <v>0</v>
      </c>
      <c r="AX370" s="14">
        <f t="shared" si="2083"/>
        <v>442900</v>
      </c>
      <c r="AY370" s="43">
        <f t="shared" si="2083"/>
        <v>0</v>
      </c>
      <c r="AZ370" s="43">
        <f t="shared" si="2083"/>
        <v>442900</v>
      </c>
      <c r="BA370" s="43">
        <f t="shared" si="2083"/>
        <v>0</v>
      </c>
      <c r="BB370" s="14">
        <f t="shared" si="2083"/>
        <v>0</v>
      </c>
      <c r="BC370" s="14">
        <f t="shared" si="2083"/>
        <v>0</v>
      </c>
      <c r="BD370" s="14">
        <f t="shared" si="2083"/>
        <v>0</v>
      </c>
      <c r="BE370" s="14">
        <f t="shared" si="2083"/>
        <v>0</v>
      </c>
      <c r="BF370" s="14">
        <f t="shared" si="2083"/>
        <v>442900</v>
      </c>
      <c r="BG370" s="14">
        <f t="shared" si="2083"/>
        <v>0</v>
      </c>
      <c r="BH370" s="14">
        <f t="shared" si="2083"/>
        <v>442900</v>
      </c>
      <c r="BI370" s="14">
        <f t="shared" si="2083"/>
        <v>0</v>
      </c>
      <c r="BJ370" s="14">
        <f t="shared" si="2083"/>
        <v>0</v>
      </c>
      <c r="BK370" s="14">
        <f t="shared" si="2083"/>
        <v>0</v>
      </c>
      <c r="BL370" s="14">
        <f t="shared" si="2083"/>
        <v>0</v>
      </c>
      <c r="BM370" s="14">
        <f t="shared" si="2083"/>
        <v>0</v>
      </c>
      <c r="BN370" s="14">
        <f t="shared" si="2083"/>
        <v>442900</v>
      </c>
      <c r="BO370" s="14">
        <f t="shared" si="2083"/>
        <v>0</v>
      </c>
      <c r="BP370" s="14">
        <f t="shared" si="2083"/>
        <v>442900</v>
      </c>
      <c r="BQ370" s="14">
        <f t="shared" si="2083"/>
        <v>0</v>
      </c>
      <c r="BR370" s="14">
        <f t="shared" si="2083"/>
        <v>415400</v>
      </c>
      <c r="BS370" s="43">
        <f t="shared" si="2083"/>
        <v>0</v>
      </c>
      <c r="BT370" s="43">
        <f t="shared" si="2083"/>
        <v>415400</v>
      </c>
      <c r="BU370" s="43">
        <f t="shared" si="2083"/>
        <v>0</v>
      </c>
      <c r="BV370" s="14">
        <f t="shared" si="2083"/>
        <v>0</v>
      </c>
      <c r="BW370" s="14">
        <f t="shared" si="2083"/>
        <v>0</v>
      </c>
      <c r="BX370" s="14">
        <f t="shared" si="2083"/>
        <v>0</v>
      </c>
      <c r="BY370" s="14">
        <f t="shared" si="2083"/>
        <v>0</v>
      </c>
      <c r="BZ370" s="14">
        <f t="shared" si="2083"/>
        <v>415400</v>
      </c>
      <c r="CA370" s="14">
        <f t="shared" si="2083"/>
        <v>0</v>
      </c>
      <c r="CB370" s="14">
        <f t="shared" si="2083"/>
        <v>415400</v>
      </c>
      <c r="CC370" s="14">
        <f t="shared" si="2083"/>
        <v>0</v>
      </c>
      <c r="CD370" s="14">
        <f t="shared" si="2083"/>
        <v>0</v>
      </c>
      <c r="CE370" s="14">
        <f t="shared" si="2083"/>
        <v>0</v>
      </c>
      <c r="CF370" s="14">
        <f t="shared" si="2083"/>
        <v>0</v>
      </c>
      <c r="CG370" s="14">
        <f t="shared" si="2083"/>
        <v>0</v>
      </c>
      <c r="CH370" s="14">
        <f t="shared" ref="CH370:CK370" si="2084">CH371</f>
        <v>415400</v>
      </c>
      <c r="CI370" s="14">
        <f t="shared" si="2084"/>
        <v>0</v>
      </c>
      <c r="CJ370" s="14">
        <f t="shared" si="2084"/>
        <v>415400</v>
      </c>
      <c r="CK370" s="14">
        <f t="shared" si="2084"/>
        <v>0</v>
      </c>
    </row>
    <row r="371" spans="1:89" ht="30" hidden="1" x14ac:dyDescent="0.25">
      <c r="A371" s="116" t="s">
        <v>9</v>
      </c>
      <c r="B371" s="116"/>
      <c r="C371" s="116"/>
      <c r="D371" s="116"/>
      <c r="E371" s="37">
        <v>852</v>
      </c>
      <c r="F371" s="2" t="s">
        <v>75</v>
      </c>
      <c r="G371" s="2" t="s">
        <v>48</v>
      </c>
      <c r="H371" s="3" t="s">
        <v>366</v>
      </c>
      <c r="I371" s="2" t="s">
        <v>22</v>
      </c>
      <c r="J371" s="43"/>
      <c r="K371" s="43"/>
      <c r="L371" s="43"/>
      <c r="M371" s="43"/>
      <c r="N371" s="14">
        <v>0</v>
      </c>
      <c r="O371" s="14">
        <v>0</v>
      </c>
      <c r="P371" s="77"/>
      <c r="Q371" s="77"/>
      <c r="R371" s="14" t="e">
        <f>#REF!-V371</f>
        <v>#REF!</v>
      </c>
      <c r="S371" s="36" t="e">
        <f>#REF!-W371</f>
        <v>#REF!</v>
      </c>
      <c r="T371" s="36" t="e">
        <f>#REF!-X371</f>
        <v>#REF!</v>
      </c>
      <c r="U371" s="36" t="e">
        <f>#REF!-Y371</f>
        <v>#REF!</v>
      </c>
      <c r="V371" s="14">
        <v>1099900</v>
      </c>
      <c r="W371" s="43"/>
      <c r="X371" s="43">
        <f>V371</f>
        <v>1099900</v>
      </c>
      <c r="Y371" s="43"/>
      <c r="Z371" s="14"/>
      <c r="AA371" s="43"/>
      <c r="AB371" s="43">
        <f>Z371</f>
        <v>0</v>
      </c>
      <c r="AC371" s="43"/>
      <c r="AD371" s="14">
        <f>V371+Z371</f>
        <v>1099900</v>
      </c>
      <c r="AE371" s="77">
        <f>W371+AA371</f>
        <v>0</v>
      </c>
      <c r="AF371" s="77">
        <f>X371+AB371</f>
        <v>1099900</v>
      </c>
      <c r="AG371" s="77">
        <f>Y371+AC371</f>
        <v>0</v>
      </c>
      <c r="AH371" s="14"/>
      <c r="AI371" s="43"/>
      <c r="AJ371" s="43">
        <f>AH371</f>
        <v>0</v>
      </c>
      <c r="AK371" s="43"/>
      <c r="AL371" s="14">
        <f>AD371+AH371</f>
        <v>1099900</v>
      </c>
      <c r="AM371" s="77">
        <f>AE371+AI371</f>
        <v>0</v>
      </c>
      <c r="AN371" s="77">
        <f>AF371+AJ371</f>
        <v>1099900</v>
      </c>
      <c r="AO371" s="77">
        <f>AG371+AK371</f>
        <v>0</v>
      </c>
      <c r="AP371" s="14"/>
      <c r="AQ371" s="43"/>
      <c r="AR371" s="43">
        <f>AP371</f>
        <v>0</v>
      </c>
      <c r="AS371" s="43"/>
      <c r="AT371" s="14">
        <f>AL371+AP371</f>
        <v>1099900</v>
      </c>
      <c r="AU371" s="77">
        <f>AM371+AQ371</f>
        <v>0</v>
      </c>
      <c r="AV371" s="77">
        <f>AN371+AR371</f>
        <v>1099900</v>
      </c>
      <c r="AW371" s="77">
        <f>AO371+AS371</f>
        <v>0</v>
      </c>
      <c r="AX371" s="14">
        <v>442900</v>
      </c>
      <c r="AY371" s="43"/>
      <c r="AZ371" s="43">
        <f>AX371</f>
        <v>442900</v>
      </c>
      <c r="BA371" s="43"/>
      <c r="BB371" s="43"/>
      <c r="BC371" s="43"/>
      <c r="BD371" s="43">
        <f>BB371</f>
        <v>0</v>
      </c>
      <c r="BE371" s="43"/>
      <c r="BF371" s="14">
        <f t="shared" ref="BF371" si="2085">AX371+BB371</f>
        <v>442900</v>
      </c>
      <c r="BG371" s="77">
        <f t="shared" ref="BG371" si="2086">AY371+BC371</f>
        <v>0</v>
      </c>
      <c r="BH371" s="77">
        <f t="shared" ref="BH371" si="2087">AZ371+BD371</f>
        <v>442900</v>
      </c>
      <c r="BI371" s="77">
        <f t="shared" ref="BI371" si="2088">BA371+BE371</f>
        <v>0</v>
      </c>
      <c r="BJ371" s="43"/>
      <c r="BK371" s="43"/>
      <c r="BL371" s="43">
        <f>BJ371</f>
        <v>0</v>
      </c>
      <c r="BM371" s="43"/>
      <c r="BN371" s="14">
        <f t="shared" ref="BN371" si="2089">BF371+BJ371</f>
        <v>442900</v>
      </c>
      <c r="BO371" s="77">
        <f t="shared" ref="BO371" si="2090">BG371+BK371</f>
        <v>0</v>
      </c>
      <c r="BP371" s="77">
        <f t="shared" ref="BP371" si="2091">BH371+BL371</f>
        <v>442900</v>
      </c>
      <c r="BQ371" s="77">
        <f t="shared" ref="BQ371" si="2092">BI371+BM371</f>
        <v>0</v>
      </c>
      <c r="BR371" s="14">
        <v>415400</v>
      </c>
      <c r="BS371" s="43"/>
      <c r="BT371" s="43">
        <f>BR371</f>
        <v>415400</v>
      </c>
      <c r="BU371" s="43"/>
      <c r="BV371" s="43"/>
      <c r="BW371" s="43"/>
      <c r="BX371" s="43">
        <f>BV371</f>
        <v>0</v>
      </c>
      <c r="BY371" s="43"/>
      <c r="BZ371" s="14">
        <f t="shared" ref="BZ371" si="2093">BR371+BV371</f>
        <v>415400</v>
      </c>
      <c r="CA371" s="77">
        <f t="shared" ref="CA371" si="2094">BS371+BW371</f>
        <v>0</v>
      </c>
      <c r="CB371" s="77">
        <f t="shared" ref="CB371" si="2095">BT371+BX371</f>
        <v>415400</v>
      </c>
      <c r="CC371" s="77">
        <f t="shared" ref="CC371" si="2096">BU371+BY371</f>
        <v>0</v>
      </c>
      <c r="CD371" s="43"/>
      <c r="CE371" s="43"/>
      <c r="CF371" s="43">
        <f>CD371</f>
        <v>0</v>
      </c>
      <c r="CG371" s="43"/>
      <c r="CH371" s="14">
        <f t="shared" ref="CH371" si="2097">BZ371+CD371</f>
        <v>415400</v>
      </c>
      <c r="CI371" s="77">
        <f t="shared" ref="CI371" si="2098">CA371+CE371</f>
        <v>0</v>
      </c>
      <c r="CJ371" s="77">
        <f t="shared" ref="CJ371" si="2099">CB371+CF371</f>
        <v>415400</v>
      </c>
      <c r="CK371" s="77">
        <f t="shared" ref="CK371" si="2100">CC371+CG371</f>
        <v>0</v>
      </c>
    </row>
    <row r="372" spans="1:89" hidden="1" x14ac:dyDescent="0.25">
      <c r="A372" s="116" t="s">
        <v>23</v>
      </c>
      <c r="B372" s="116"/>
      <c r="C372" s="116"/>
      <c r="D372" s="116"/>
      <c r="E372" s="37">
        <v>852</v>
      </c>
      <c r="F372" s="2" t="s">
        <v>75</v>
      </c>
      <c r="G372" s="2" t="s">
        <v>48</v>
      </c>
      <c r="H372" s="3" t="s">
        <v>366</v>
      </c>
      <c r="I372" s="2" t="s">
        <v>24</v>
      </c>
      <c r="J372" s="14">
        <f t="shared" ref="J372:M372" si="2101">J373</f>
        <v>0</v>
      </c>
      <c r="K372" s="14">
        <f t="shared" si="2101"/>
        <v>0</v>
      </c>
      <c r="L372" s="14">
        <f t="shared" si="2101"/>
        <v>0</v>
      </c>
      <c r="M372" s="14">
        <f t="shared" si="2101"/>
        <v>0</v>
      </c>
      <c r="N372" s="14">
        <v>0</v>
      </c>
      <c r="O372" s="14">
        <v>0</v>
      </c>
      <c r="P372" s="14"/>
      <c r="Q372" s="14"/>
      <c r="R372" s="14" t="e">
        <f>#REF!-V372</f>
        <v>#REF!</v>
      </c>
      <c r="S372" s="36" t="e">
        <f>#REF!-W372</f>
        <v>#REF!</v>
      </c>
      <c r="T372" s="36" t="e">
        <f>#REF!-X372</f>
        <v>#REF!</v>
      </c>
      <c r="U372" s="36" t="e">
        <f>#REF!-Y372</f>
        <v>#REF!</v>
      </c>
      <c r="V372" s="14">
        <f t="shared" ref="V372:CG372" si="2102">V373</f>
        <v>22600</v>
      </c>
      <c r="W372" s="43">
        <f t="shared" si="2102"/>
        <v>0</v>
      </c>
      <c r="X372" s="43">
        <f t="shared" si="2102"/>
        <v>22600</v>
      </c>
      <c r="Y372" s="43">
        <f t="shared" si="2102"/>
        <v>0</v>
      </c>
      <c r="Z372" s="14">
        <f t="shared" si="2102"/>
        <v>0</v>
      </c>
      <c r="AA372" s="14">
        <f t="shared" si="2102"/>
        <v>0</v>
      </c>
      <c r="AB372" s="14">
        <f t="shared" si="2102"/>
        <v>0</v>
      </c>
      <c r="AC372" s="14">
        <f t="shared" si="2102"/>
        <v>0</v>
      </c>
      <c r="AD372" s="14">
        <f t="shared" si="2102"/>
        <v>22600</v>
      </c>
      <c r="AE372" s="14">
        <f t="shared" si="2102"/>
        <v>0</v>
      </c>
      <c r="AF372" s="14">
        <f t="shared" si="2102"/>
        <v>22600</v>
      </c>
      <c r="AG372" s="14">
        <f t="shared" si="2102"/>
        <v>0</v>
      </c>
      <c r="AH372" s="14">
        <f t="shared" si="2102"/>
        <v>0</v>
      </c>
      <c r="AI372" s="14">
        <f t="shared" si="2102"/>
        <v>0</v>
      </c>
      <c r="AJ372" s="14">
        <f t="shared" si="2102"/>
        <v>0</v>
      </c>
      <c r="AK372" s="14">
        <f t="shared" si="2102"/>
        <v>0</v>
      </c>
      <c r="AL372" s="14">
        <f t="shared" si="2102"/>
        <v>22600</v>
      </c>
      <c r="AM372" s="14">
        <f t="shared" si="2102"/>
        <v>0</v>
      </c>
      <c r="AN372" s="14">
        <f t="shared" si="2102"/>
        <v>22600</v>
      </c>
      <c r="AO372" s="14">
        <f t="shared" si="2102"/>
        <v>0</v>
      </c>
      <c r="AP372" s="14">
        <f t="shared" si="2102"/>
        <v>0</v>
      </c>
      <c r="AQ372" s="14">
        <f t="shared" si="2102"/>
        <v>0</v>
      </c>
      <c r="AR372" s="14">
        <f t="shared" si="2102"/>
        <v>0</v>
      </c>
      <c r="AS372" s="14">
        <f t="shared" si="2102"/>
        <v>0</v>
      </c>
      <c r="AT372" s="14">
        <f t="shared" si="2102"/>
        <v>22600</v>
      </c>
      <c r="AU372" s="14">
        <f t="shared" si="2102"/>
        <v>0</v>
      </c>
      <c r="AV372" s="14">
        <f t="shared" si="2102"/>
        <v>22600</v>
      </c>
      <c r="AW372" s="14">
        <f t="shared" si="2102"/>
        <v>0</v>
      </c>
      <c r="AX372" s="14">
        <f t="shared" si="2102"/>
        <v>12000</v>
      </c>
      <c r="AY372" s="43">
        <f t="shared" si="2102"/>
        <v>0</v>
      </c>
      <c r="AZ372" s="43">
        <f t="shared" si="2102"/>
        <v>12000</v>
      </c>
      <c r="BA372" s="43">
        <f t="shared" si="2102"/>
        <v>0</v>
      </c>
      <c r="BB372" s="14">
        <f t="shared" si="2102"/>
        <v>0</v>
      </c>
      <c r="BC372" s="14">
        <f t="shared" si="2102"/>
        <v>0</v>
      </c>
      <c r="BD372" s="14">
        <f t="shared" si="2102"/>
        <v>0</v>
      </c>
      <c r="BE372" s="14">
        <f t="shared" si="2102"/>
        <v>0</v>
      </c>
      <c r="BF372" s="14">
        <f t="shared" si="2102"/>
        <v>12000</v>
      </c>
      <c r="BG372" s="14">
        <f t="shared" si="2102"/>
        <v>0</v>
      </c>
      <c r="BH372" s="14">
        <f t="shared" si="2102"/>
        <v>12000</v>
      </c>
      <c r="BI372" s="14">
        <f t="shared" si="2102"/>
        <v>0</v>
      </c>
      <c r="BJ372" s="14">
        <f t="shared" si="2102"/>
        <v>0</v>
      </c>
      <c r="BK372" s="14">
        <f t="shared" si="2102"/>
        <v>0</v>
      </c>
      <c r="BL372" s="14">
        <f t="shared" si="2102"/>
        <v>0</v>
      </c>
      <c r="BM372" s="14">
        <f t="shared" si="2102"/>
        <v>0</v>
      </c>
      <c r="BN372" s="14">
        <f t="shared" si="2102"/>
        <v>12000</v>
      </c>
      <c r="BO372" s="14">
        <f t="shared" si="2102"/>
        <v>0</v>
      </c>
      <c r="BP372" s="14">
        <f t="shared" si="2102"/>
        <v>12000</v>
      </c>
      <c r="BQ372" s="14">
        <f t="shared" si="2102"/>
        <v>0</v>
      </c>
      <c r="BR372" s="14">
        <f t="shared" si="2102"/>
        <v>12000</v>
      </c>
      <c r="BS372" s="43">
        <f t="shared" si="2102"/>
        <v>0</v>
      </c>
      <c r="BT372" s="43">
        <f t="shared" si="2102"/>
        <v>12000</v>
      </c>
      <c r="BU372" s="43">
        <f t="shared" si="2102"/>
        <v>0</v>
      </c>
      <c r="BV372" s="14">
        <f t="shared" si="2102"/>
        <v>0</v>
      </c>
      <c r="BW372" s="14">
        <f t="shared" si="2102"/>
        <v>0</v>
      </c>
      <c r="BX372" s="14">
        <f t="shared" si="2102"/>
        <v>0</v>
      </c>
      <c r="BY372" s="14">
        <f t="shared" si="2102"/>
        <v>0</v>
      </c>
      <c r="BZ372" s="14">
        <f t="shared" si="2102"/>
        <v>12000</v>
      </c>
      <c r="CA372" s="14">
        <f t="shared" si="2102"/>
        <v>0</v>
      </c>
      <c r="CB372" s="14">
        <f t="shared" si="2102"/>
        <v>12000</v>
      </c>
      <c r="CC372" s="14">
        <f t="shared" si="2102"/>
        <v>0</v>
      </c>
      <c r="CD372" s="14">
        <f t="shared" si="2102"/>
        <v>0</v>
      </c>
      <c r="CE372" s="14">
        <f t="shared" si="2102"/>
        <v>0</v>
      </c>
      <c r="CF372" s="14">
        <f t="shared" si="2102"/>
        <v>0</v>
      </c>
      <c r="CG372" s="14">
        <f t="shared" si="2102"/>
        <v>0</v>
      </c>
      <c r="CH372" s="14">
        <f t="shared" ref="CH372:CK372" si="2103">CH373</f>
        <v>12000</v>
      </c>
      <c r="CI372" s="14">
        <f t="shared" si="2103"/>
        <v>0</v>
      </c>
      <c r="CJ372" s="14">
        <f t="shared" si="2103"/>
        <v>12000</v>
      </c>
      <c r="CK372" s="14">
        <f t="shared" si="2103"/>
        <v>0</v>
      </c>
    </row>
    <row r="373" spans="1:89" hidden="1" x14ac:dyDescent="0.25">
      <c r="A373" s="116" t="s">
        <v>25</v>
      </c>
      <c r="B373" s="116"/>
      <c r="C373" s="116"/>
      <c r="D373" s="116"/>
      <c r="E373" s="37">
        <v>852</v>
      </c>
      <c r="F373" s="2" t="s">
        <v>75</v>
      </c>
      <c r="G373" s="2" t="s">
        <v>48</v>
      </c>
      <c r="H373" s="3" t="s">
        <v>366</v>
      </c>
      <c r="I373" s="2" t="s">
        <v>26</v>
      </c>
      <c r="J373" s="43"/>
      <c r="K373" s="43"/>
      <c r="L373" s="43"/>
      <c r="M373" s="43"/>
      <c r="N373" s="14">
        <v>0</v>
      </c>
      <c r="O373" s="14">
        <v>0</v>
      </c>
      <c r="P373" s="77"/>
      <c r="Q373" s="77"/>
      <c r="R373" s="14" t="e">
        <f>#REF!-V373</f>
        <v>#REF!</v>
      </c>
      <c r="S373" s="36" t="e">
        <f>#REF!-W373</f>
        <v>#REF!</v>
      </c>
      <c r="T373" s="36" t="e">
        <f>#REF!-X373</f>
        <v>#REF!</v>
      </c>
      <c r="U373" s="36" t="e">
        <f>#REF!-Y373</f>
        <v>#REF!</v>
      </c>
      <c r="V373" s="14">
        <v>22600</v>
      </c>
      <c r="W373" s="43"/>
      <c r="X373" s="43">
        <f>V373</f>
        <v>22600</v>
      </c>
      <c r="Y373" s="43"/>
      <c r="Z373" s="14"/>
      <c r="AA373" s="43"/>
      <c r="AB373" s="43">
        <f>Z373</f>
        <v>0</v>
      </c>
      <c r="AC373" s="43"/>
      <c r="AD373" s="14">
        <f>V373+Z373</f>
        <v>22600</v>
      </c>
      <c r="AE373" s="77">
        <f>W373+AA373</f>
        <v>0</v>
      </c>
      <c r="AF373" s="77">
        <f>X373+AB373</f>
        <v>22600</v>
      </c>
      <c r="AG373" s="77">
        <f>Y373+AC373</f>
        <v>0</v>
      </c>
      <c r="AH373" s="14"/>
      <c r="AI373" s="43"/>
      <c r="AJ373" s="43">
        <f>AH373</f>
        <v>0</v>
      </c>
      <c r="AK373" s="43"/>
      <c r="AL373" s="14">
        <f>AD373+AH373</f>
        <v>22600</v>
      </c>
      <c r="AM373" s="77">
        <f>AE373+AI373</f>
        <v>0</v>
      </c>
      <c r="AN373" s="77">
        <f>AF373+AJ373</f>
        <v>22600</v>
      </c>
      <c r="AO373" s="77">
        <f>AG373+AK373</f>
        <v>0</v>
      </c>
      <c r="AP373" s="14"/>
      <c r="AQ373" s="43"/>
      <c r="AR373" s="43">
        <f>AP373</f>
        <v>0</v>
      </c>
      <c r="AS373" s="43"/>
      <c r="AT373" s="14">
        <f>AL373+AP373</f>
        <v>22600</v>
      </c>
      <c r="AU373" s="77">
        <f>AM373+AQ373</f>
        <v>0</v>
      </c>
      <c r="AV373" s="77">
        <f>AN373+AR373</f>
        <v>22600</v>
      </c>
      <c r="AW373" s="77">
        <f>AO373+AS373</f>
        <v>0</v>
      </c>
      <c r="AX373" s="14">
        <v>12000</v>
      </c>
      <c r="AY373" s="43"/>
      <c r="AZ373" s="43">
        <f>AX373</f>
        <v>12000</v>
      </c>
      <c r="BA373" s="43"/>
      <c r="BB373" s="43"/>
      <c r="BC373" s="43"/>
      <c r="BD373" s="43">
        <f>BB373</f>
        <v>0</v>
      </c>
      <c r="BE373" s="43"/>
      <c r="BF373" s="14">
        <f t="shared" ref="BF373" si="2104">AX373+BB373</f>
        <v>12000</v>
      </c>
      <c r="BG373" s="77">
        <f t="shared" ref="BG373" si="2105">AY373+BC373</f>
        <v>0</v>
      </c>
      <c r="BH373" s="77">
        <f t="shared" ref="BH373" si="2106">AZ373+BD373</f>
        <v>12000</v>
      </c>
      <c r="BI373" s="77">
        <f t="shared" ref="BI373" si="2107">BA373+BE373</f>
        <v>0</v>
      </c>
      <c r="BJ373" s="43"/>
      <c r="BK373" s="43"/>
      <c r="BL373" s="43">
        <f>BJ373</f>
        <v>0</v>
      </c>
      <c r="BM373" s="43"/>
      <c r="BN373" s="14">
        <f t="shared" ref="BN373" si="2108">BF373+BJ373</f>
        <v>12000</v>
      </c>
      <c r="BO373" s="77">
        <f t="shared" ref="BO373" si="2109">BG373+BK373</f>
        <v>0</v>
      </c>
      <c r="BP373" s="77">
        <f t="shared" ref="BP373" si="2110">BH373+BL373</f>
        <v>12000</v>
      </c>
      <c r="BQ373" s="77">
        <f t="shared" ref="BQ373" si="2111">BI373+BM373</f>
        <v>0</v>
      </c>
      <c r="BR373" s="14">
        <v>12000</v>
      </c>
      <c r="BS373" s="43"/>
      <c r="BT373" s="43">
        <f>BR373</f>
        <v>12000</v>
      </c>
      <c r="BU373" s="43"/>
      <c r="BV373" s="43"/>
      <c r="BW373" s="43"/>
      <c r="BX373" s="43">
        <f>BV373</f>
        <v>0</v>
      </c>
      <c r="BY373" s="43"/>
      <c r="BZ373" s="14">
        <f t="shared" ref="BZ373" si="2112">BR373+BV373</f>
        <v>12000</v>
      </c>
      <c r="CA373" s="77">
        <f t="shared" ref="CA373" si="2113">BS373+BW373</f>
        <v>0</v>
      </c>
      <c r="CB373" s="77">
        <f t="shared" ref="CB373" si="2114">BT373+BX373</f>
        <v>12000</v>
      </c>
      <c r="CC373" s="77">
        <f t="shared" ref="CC373" si="2115">BU373+BY373</f>
        <v>0</v>
      </c>
      <c r="CD373" s="43"/>
      <c r="CE373" s="43"/>
      <c r="CF373" s="43">
        <f>CD373</f>
        <v>0</v>
      </c>
      <c r="CG373" s="43"/>
      <c r="CH373" s="14">
        <f t="shared" ref="CH373" si="2116">BZ373+CD373</f>
        <v>12000</v>
      </c>
      <c r="CI373" s="77">
        <f t="shared" ref="CI373" si="2117">CA373+CE373</f>
        <v>0</v>
      </c>
      <c r="CJ373" s="77">
        <f t="shared" ref="CJ373" si="2118">CB373+CF373</f>
        <v>12000</v>
      </c>
      <c r="CK373" s="77">
        <f t="shared" ref="CK373" si="2119">CC373+CG373</f>
        <v>0</v>
      </c>
    </row>
    <row r="374" spans="1:89" ht="105" hidden="1" x14ac:dyDescent="0.25">
      <c r="A374" s="116" t="s">
        <v>276</v>
      </c>
      <c r="B374" s="116"/>
      <c r="C374" s="116"/>
      <c r="D374" s="116"/>
      <c r="E374" s="37">
        <v>852</v>
      </c>
      <c r="F374" s="2" t="s">
        <v>75</v>
      </c>
      <c r="G374" s="2" t="s">
        <v>48</v>
      </c>
      <c r="H374" s="3" t="s">
        <v>354</v>
      </c>
      <c r="I374" s="2"/>
      <c r="J374" s="14">
        <f t="shared" ref="J374:M375" si="2120">J375</f>
        <v>0</v>
      </c>
      <c r="K374" s="14">
        <f t="shared" si="2120"/>
        <v>0</v>
      </c>
      <c r="L374" s="14">
        <f t="shared" si="2120"/>
        <v>0</v>
      </c>
      <c r="M374" s="14">
        <f t="shared" si="2120"/>
        <v>0</v>
      </c>
      <c r="N374" s="14">
        <v>0</v>
      </c>
      <c r="O374" s="14">
        <v>0</v>
      </c>
      <c r="P374" s="14"/>
      <c r="Q374" s="14"/>
      <c r="R374" s="14" t="e">
        <f>#REF!-V374</f>
        <v>#REF!</v>
      </c>
      <c r="S374" s="36" t="e">
        <f>#REF!-W374</f>
        <v>#REF!</v>
      </c>
      <c r="T374" s="36" t="e">
        <f>#REF!-X374</f>
        <v>#REF!</v>
      </c>
      <c r="U374" s="36" t="e">
        <f>#REF!-Y374</f>
        <v>#REF!</v>
      </c>
      <c r="V374" s="14">
        <f t="shared" ref="V374:BV375" si="2121">V375</f>
        <v>1470000</v>
      </c>
      <c r="W374" s="43">
        <f t="shared" si="2121"/>
        <v>1470000</v>
      </c>
      <c r="X374" s="43">
        <f t="shared" si="2121"/>
        <v>0</v>
      </c>
      <c r="Y374" s="43">
        <f t="shared" si="2121"/>
        <v>0</v>
      </c>
      <c r="Z374" s="14">
        <f t="shared" si="2121"/>
        <v>0</v>
      </c>
      <c r="AA374" s="14">
        <f t="shared" si="2121"/>
        <v>0</v>
      </c>
      <c r="AB374" s="14">
        <f t="shared" si="2121"/>
        <v>0</v>
      </c>
      <c r="AC374" s="14">
        <f t="shared" si="2121"/>
        <v>0</v>
      </c>
      <c r="AD374" s="14">
        <f t="shared" si="2121"/>
        <v>1470000</v>
      </c>
      <c r="AE374" s="14">
        <f t="shared" si="2121"/>
        <v>1470000</v>
      </c>
      <c r="AF374" s="14">
        <f t="shared" si="2121"/>
        <v>0</v>
      </c>
      <c r="AG374" s="14">
        <f t="shared" si="2121"/>
        <v>0</v>
      </c>
      <c r="AH374" s="14">
        <f t="shared" si="2121"/>
        <v>0</v>
      </c>
      <c r="AI374" s="14">
        <f t="shared" si="2121"/>
        <v>0</v>
      </c>
      <c r="AJ374" s="14">
        <f t="shared" si="2121"/>
        <v>0</v>
      </c>
      <c r="AK374" s="14">
        <f t="shared" si="2121"/>
        <v>0</v>
      </c>
      <c r="AL374" s="14">
        <f t="shared" si="2121"/>
        <v>1470000</v>
      </c>
      <c r="AM374" s="14">
        <f t="shared" si="2121"/>
        <v>1470000</v>
      </c>
      <c r="AN374" s="14">
        <f t="shared" si="2121"/>
        <v>0</v>
      </c>
      <c r="AO374" s="14">
        <f t="shared" si="2121"/>
        <v>0</v>
      </c>
      <c r="AP374" s="14">
        <f t="shared" si="2121"/>
        <v>0</v>
      </c>
      <c r="AQ374" s="14">
        <f t="shared" si="2121"/>
        <v>0</v>
      </c>
      <c r="AR374" s="14">
        <f t="shared" si="2121"/>
        <v>0</v>
      </c>
      <c r="AS374" s="14">
        <f t="shared" si="2121"/>
        <v>0</v>
      </c>
      <c r="AT374" s="14">
        <f t="shared" si="2121"/>
        <v>1470000</v>
      </c>
      <c r="AU374" s="14">
        <f t="shared" si="2121"/>
        <v>1470000</v>
      </c>
      <c r="AV374" s="14">
        <f t="shared" si="2121"/>
        <v>0</v>
      </c>
      <c r="AW374" s="14">
        <f t="shared" si="2121"/>
        <v>0</v>
      </c>
      <c r="AX374" s="14">
        <f t="shared" si="2121"/>
        <v>1470000</v>
      </c>
      <c r="AY374" s="43">
        <f t="shared" si="2121"/>
        <v>1470000</v>
      </c>
      <c r="AZ374" s="43">
        <f t="shared" si="2121"/>
        <v>0</v>
      </c>
      <c r="BA374" s="43">
        <f t="shared" si="2121"/>
        <v>0</v>
      </c>
      <c r="BB374" s="14">
        <f t="shared" si="2121"/>
        <v>0</v>
      </c>
      <c r="BC374" s="14">
        <f t="shared" si="2121"/>
        <v>0</v>
      </c>
      <c r="BD374" s="14">
        <f t="shared" si="2121"/>
        <v>0</v>
      </c>
      <c r="BE374" s="14">
        <f t="shared" si="2121"/>
        <v>0</v>
      </c>
      <c r="BF374" s="14">
        <f t="shared" si="2121"/>
        <v>1470000</v>
      </c>
      <c r="BG374" s="14">
        <f t="shared" si="2121"/>
        <v>1470000</v>
      </c>
      <c r="BH374" s="14">
        <f t="shared" si="2121"/>
        <v>0</v>
      </c>
      <c r="BI374" s="14">
        <f t="shared" si="2121"/>
        <v>0</v>
      </c>
      <c r="BJ374" s="14">
        <f t="shared" si="2121"/>
        <v>0</v>
      </c>
      <c r="BK374" s="14">
        <f t="shared" si="2121"/>
        <v>0</v>
      </c>
      <c r="BL374" s="14">
        <f t="shared" si="2121"/>
        <v>0</v>
      </c>
      <c r="BM374" s="14">
        <f t="shared" si="2121"/>
        <v>0</v>
      </c>
      <c r="BN374" s="14">
        <f t="shared" si="2121"/>
        <v>1470000</v>
      </c>
      <c r="BO374" s="14">
        <f t="shared" si="2121"/>
        <v>1470000</v>
      </c>
      <c r="BP374" s="14">
        <f t="shared" si="2121"/>
        <v>0</v>
      </c>
      <c r="BQ374" s="14">
        <f t="shared" si="2121"/>
        <v>0</v>
      </c>
      <c r="BR374" s="14">
        <f t="shared" si="2121"/>
        <v>1470000</v>
      </c>
      <c r="BS374" s="43">
        <f t="shared" si="2121"/>
        <v>1470000</v>
      </c>
      <c r="BT374" s="43">
        <f t="shared" si="2121"/>
        <v>0</v>
      </c>
      <c r="BU374" s="43">
        <f t="shared" si="2121"/>
        <v>0</v>
      </c>
      <c r="BV374" s="14">
        <f t="shared" si="2121"/>
        <v>0</v>
      </c>
      <c r="BW374" s="14">
        <f t="shared" ref="BV374:CK375" si="2122">BW375</f>
        <v>0</v>
      </c>
      <c r="BX374" s="14">
        <f t="shared" si="2122"/>
        <v>0</v>
      </c>
      <c r="BY374" s="14">
        <f t="shared" si="2122"/>
        <v>0</v>
      </c>
      <c r="BZ374" s="14">
        <f t="shared" si="2122"/>
        <v>1470000</v>
      </c>
      <c r="CA374" s="14">
        <f t="shared" si="2122"/>
        <v>1470000</v>
      </c>
      <c r="CB374" s="14">
        <f t="shared" si="2122"/>
        <v>0</v>
      </c>
      <c r="CC374" s="14">
        <f t="shared" si="2122"/>
        <v>0</v>
      </c>
      <c r="CD374" s="14">
        <f t="shared" si="2122"/>
        <v>0</v>
      </c>
      <c r="CE374" s="14">
        <f t="shared" si="2122"/>
        <v>0</v>
      </c>
      <c r="CF374" s="14">
        <f t="shared" si="2122"/>
        <v>0</v>
      </c>
      <c r="CG374" s="14">
        <f t="shared" si="2122"/>
        <v>0</v>
      </c>
      <c r="CH374" s="14">
        <f t="shared" si="2122"/>
        <v>1470000</v>
      </c>
      <c r="CI374" s="14">
        <f t="shared" si="2122"/>
        <v>1470000</v>
      </c>
      <c r="CJ374" s="14">
        <f t="shared" si="2122"/>
        <v>0</v>
      </c>
      <c r="CK374" s="14">
        <f t="shared" si="2122"/>
        <v>0</v>
      </c>
    </row>
    <row r="375" spans="1:89" hidden="1" x14ac:dyDescent="0.25">
      <c r="A375" s="116" t="s">
        <v>93</v>
      </c>
      <c r="B375" s="116"/>
      <c r="C375" s="116"/>
      <c r="D375" s="116"/>
      <c r="E375" s="37">
        <v>852</v>
      </c>
      <c r="F375" s="2" t="s">
        <v>75</v>
      </c>
      <c r="G375" s="2" t="s">
        <v>48</v>
      </c>
      <c r="H375" s="3" t="s">
        <v>354</v>
      </c>
      <c r="I375" s="2" t="s">
        <v>94</v>
      </c>
      <c r="J375" s="14">
        <f t="shared" si="2120"/>
        <v>0</v>
      </c>
      <c r="K375" s="14">
        <f t="shared" si="2120"/>
        <v>0</v>
      </c>
      <c r="L375" s="14">
        <f t="shared" si="2120"/>
        <v>0</v>
      </c>
      <c r="M375" s="14">
        <f t="shared" si="2120"/>
        <v>0</v>
      </c>
      <c r="N375" s="14">
        <v>0</v>
      </c>
      <c r="O375" s="14">
        <v>0</v>
      </c>
      <c r="P375" s="14"/>
      <c r="Q375" s="14"/>
      <c r="R375" s="14" t="e">
        <f>#REF!-V375</f>
        <v>#REF!</v>
      </c>
      <c r="S375" s="36" t="e">
        <f>#REF!-W375</f>
        <v>#REF!</v>
      </c>
      <c r="T375" s="36" t="e">
        <f>#REF!-X375</f>
        <v>#REF!</v>
      </c>
      <c r="U375" s="36" t="e">
        <f>#REF!-Y375</f>
        <v>#REF!</v>
      </c>
      <c r="V375" s="14">
        <f t="shared" si="2121"/>
        <v>1470000</v>
      </c>
      <c r="W375" s="43">
        <f t="shared" si="2121"/>
        <v>1470000</v>
      </c>
      <c r="X375" s="43">
        <f t="shared" si="2121"/>
        <v>0</v>
      </c>
      <c r="Y375" s="43">
        <f t="shared" si="2121"/>
        <v>0</v>
      </c>
      <c r="Z375" s="14">
        <f t="shared" si="2121"/>
        <v>0</v>
      </c>
      <c r="AA375" s="14">
        <f t="shared" si="2121"/>
        <v>0</v>
      </c>
      <c r="AB375" s="14">
        <f t="shared" si="2121"/>
        <v>0</v>
      </c>
      <c r="AC375" s="14">
        <f t="shared" si="2121"/>
        <v>0</v>
      </c>
      <c r="AD375" s="14">
        <f t="shared" si="2121"/>
        <v>1470000</v>
      </c>
      <c r="AE375" s="14">
        <f t="shared" si="2121"/>
        <v>1470000</v>
      </c>
      <c r="AF375" s="14">
        <f t="shared" si="2121"/>
        <v>0</v>
      </c>
      <c r="AG375" s="14">
        <f t="shared" si="2121"/>
        <v>0</v>
      </c>
      <c r="AH375" s="14">
        <f t="shared" si="2121"/>
        <v>0</v>
      </c>
      <c r="AI375" s="14">
        <f t="shared" si="2121"/>
        <v>0</v>
      </c>
      <c r="AJ375" s="14">
        <f t="shared" si="2121"/>
        <v>0</v>
      </c>
      <c r="AK375" s="14">
        <f t="shared" si="2121"/>
        <v>0</v>
      </c>
      <c r="AL375" s="14">
        <f t="shared" si="2121"/>
        <v>1470000</v>
      </c>
      <c r="AM375" s="14">
        <f t="shared" si="2121"/>
        <v>1470000</v>
      </c>
      <c r="AN375" s="14">
        <f t="shared" si="2121"/>
        <v>0</v>
      </c>
      <c r="AO375" s="14">
        <f t="shared" si="2121"/>
        <v>0</v>
      </c>
      <c r="AP375" s="14">
        <f t="shared" si="2121"/>
        <v>0</v>
      </c>
      <c r="AQ375" s="14">
        <f t="shared" si="2121"/>
        <v>0</v>
      </c>
      <c r="AR375" s="14">
        <f t="shared" si="2121"/>
        <v>0</v>
      </c>
      <c r="AS375" s="14">
        <f t="shared" si="2121"/>
        <v>0</v>
      </c>
      <c r="AT375" s="14">
        <f t="shared" si="2121"/>
        <v>1470000</v>
      </c>
      <c r="AU375" s="14">
        <f t="shared" si="2121"/>
        <v>1470000</v>
      </c>
      <c r="AV375" s="14">
        <f t="shared" si="2121"/>
        <v>0</v>
      </c>
      <c r="AW375" s="14">
        <f t="shared" si="2121"/>
        <v>0</v>
      </c>
      <c r="AX375" s="14">
        <f t="shared" si="2121"/>
        <v>1470000</v>
      </c>
      <c r="AY375" s="43">
        <f t="shared" si="2121"/>
        <v>1470000</v>
      </c>
      <c r="AZ375" s="43">
        <f t="shared" si="2121"/>
        <v>0</v>
      </c>
      <c r="BA375" s="43">
        <f t="shared" si="2121"/>
        <v>0</v>
      </c>
      <c r="BB375" s="14">
        <f t="shared" si="2121"/>
        <v>0</v>
      </c>
      <c r="BC375" s="14">
        <f t="shared" si="2121"/>
        <v>0</v>
      </c>
      <c r="BD375" s="14">
        <f t="shared" si="2121"/>
        <v>0</v>
      </c>
      <c r="BE375" s="14">
        <f t="shared" si="2121"/>
        <v>0</v>
      </c>
      <c r="BF375" s="14">
        <f t="shared" si="2121"/>
        <v>1470000</v>
      </c>
      <c r="BG375" s="14">
        <f t="shared" si="2121"/>
        <v>1470000</v>
      </c>
      <c r="BH375" s="14">
        <f t="shared" si="2121"/>
        <v>0</v>
      </c>
      <c r="BI375" s="14">
        <f t="shared" si="2121"/>
        <v>0</v>
      </c>
      <c r="BJ375" s="14">
        <f t="shared" si="2121"/>
        <v>0</v>
      </c>
      <c r="BK375" s="14">
        <f t="shared" si="2121"/>
        <v>0</v>
      </c>
      <c r="BL375" s="14">
        <f t="shared" si="2121"/>
        <v>0</v>
      </c>
      <c r="BM375" s="14">
        <f t="shared" si="2121"/>
        <v>0</v>
      </c>
      <c r="BN375" s="14">
        <f t="shared" si="2121"/>
        <v>1470000</v>
      </c>
      <c r="BO375" s="14">
        <f t="shared" si="2121"/>
        <v>1470000</v>
      </c>
      <c r="BP375" s="14">
        <f t="shared" si="2121"/>
        <v>0</v>
      </c>
      <c r="BQ375" s="14">
        <f t="shared" si="2121"/>
        <v>0</v>
      </c>
      <c r="BR375" s="14">
        <f t="shared" si="2121"/>
        <v>1470000</v>
      </c>
      <c r="BS375" s="43">
        <f t="shared" si="2121"/>
        <v>1470000</v>
      </c>
      <c r="BT375" s="43">
        <f t="shared" si="2121"/>
        <v>0</v>
      </c>
      <c r="BU375" s="43">
        <f t="shared" si="2121"/>
        <v>0</v>
      </c>
      <c r="BV375" s="14">
        <f t="shared" si="2122"/>
        <v>0</v>
      </c>
      <c r="BW375" s="14">
        <f t="shared" si="2122"/>
        <v>0</v>
      </c>
      <c r="BX375" s="14">
        <f t="shared" si="2122"/>
        <v>0</v>
      </c>
      <c r="BY375" s="14">
        <f t="shared" si="2122"/>
        <v>0</v>
      </c>
      <c r="BZ375" s="14">
        <f t="shared" si="2122"/>
        <v>1470000</v>
      </c>
      <c r="CA375" s="14">
        <f t="shared" si="2122"/>
        <v>1470000</v>
      </c>
      <c r="CB375" s="14">
        <f t="shared" si="2122"/>
        <v>0</v>
      </c>
      <c r="CC375" s="14">
        <f t="shared" si="2122"/>
        <v>0</v>
      </c>
      <c r="CD375" s="14">
        <f t="shared" si="2122"/>
        <v>0</v>
      </c>
      <c r="CE375" s="14">
        <f t="shared" si="2122"/>
        <v>0</v>
      </c>
      <c r="CF375" s="14">
        <f t="shared" si="2122"/>
        <v>0</v>
      </c>
      <c r="CG375" s="14">
        <f t="shared" si="2122"/>
        <v>0</v>
      </c>
      <c r="CH375" s="14">
        <f t="shared" si="2122"/>
        <v>1470000</v>
      </c>
      <c r="CI375" s="14">
        <f t="shared" si="2122"/>
        <v>1470000</v>
      </c>
      <c r="CJ375" s="14">
        <f t="shared" si="2122"/>
        <v>0</v>
      </c>
      <c r="CK375" s="14">
        <f t="shared" si="2122"/>
        <v>0</v>
      </c>
    </row>
    <row r="376" spans="1:89" ht="30" hidden="1" x14ac:dyDescent="0.25">
      <c r="A376" s="116" t="s">
        <v>95</v>
      </c>
      <c r="B376" s="116"/>
      <c r="C376" s="116"/>
      <c r="D376" s="116"/>
      <c r="E376" s="37">
        <v>852</v>
      </c>
      <c r="F376" s="2" t="s">
        <v>75</v>
      </c>
      <c r="G376" s="2" t="s">
        <v>48</v>
      </c>
      <c r="H376" s="3" t="s">
        <v>354</v>
      </c>
      <c r="I376" s="2" t="s">
        <v>96</v>
      </c>
      <c r="J376" s="43"/>
      <c r="K376" s="43"/>
      <c r="L376" s="43"/>
      <c r="M376" s="43"/>
      <c r="N376" s="14">
        <v>0</v>
      </c>
      <c r="O376" s="14">
        <v>0</v>
      </c>
      <c r="P376" s="77"/>
      <c r="Q376" s="77"/>
      <c r="R376" s="14" t="e">
        <f>#REF!-V376</f>
        <v>#REF!</v>
      </c>
      <c r="S376" s="36" t="e">
        <f>#REF!-W376</f>
        <v>#REF!</v>
      </c>
      <c r="T376" s="36" t="e">
        <f>#REF!-X376</f>
        <v>#REF!</v>
      </c>
      <c r="U376" s="36" t="e">
        <f>#REF!-Y376</f>
        <v>#REF!</v>
      </c>
      <c r="V376" s="14">
        <v>1470000</v>
      </c>
      <c r="W376" s="43">
        <f>V376</f>
        <v>1470000</v>
      </c>
      <c r="X376" s="43"/>
      <c r="Y376" s="43"/>
      <c r="Z376" s="14"/>
      <c r="AA376" s="43">
        <f>Z376</f>
        <v>0</v>
      </c>
      <c r="AB376" s="43"/>
      <c r="AC376" s="43"/>
      <c r="AD376" s="14">
        <f>V376+Z376</f>
        <v>1470000</v>
      </c>
      <c r="AE376" s="77">
        <f>W376+AA376</f>
        <v>1470000</v>
      </c>
      <c r="AF376" s="77">
        <f>X376+AB376</f>
        <v>0</v>
      </c>
      <c r="AG376" s="77">
        <f>Y376+AC376</f>
        <v>0</v>
      </c>
      <c r="AH376" s="14"/>
      <c r="AI376" s="43">
        <f>AH376</f>
        <v>0</v>
      </c>
      <c r="AJ376" s="43"/>
      <c r="AK376" s="43"/>
      <c r="AL376" s="14">
        <f>AD376+AH376</f>
        <v>1470000</v>
      </c>
      <c r="AM376" s="77">
        <f>AE376+AI376</f>
        <v>1470000</v>
      </c>
      <c r="AN376" s="77">
        <f>AF376+AJ376</f>
        <v>0</v>
      </c>
      <c r="AO376" s="77">
        <f>AG376+AK376</f>
        <v>0</v>
      </c>
      <c r="AP376" s="14"/>
      <c r="AQ376" s="43">
        <f>AP376</f>
        <v>0</v>
      </c>
      <c r="AR376" s="43"/>
      <c r="AS376" s="43"/>
      <c r="AT376" s="14">
        <f>AL376+AP376</f>
        <v>1470000</v>
      </c>
      <c r="AU376" s="77">
        <f>AM376+AQ376</f>
        <v>1470000</v>
      </c>
      <c r="AV376" s="77">
        <f>AN376+AR376</f>
        <v>0</v>
      </c>
      <c r="AW376" s="77">
        <f>AO376+AS376</f>
        <v>0</v>
      </c>
      <c r="AX376" s="14">
        <v>1470000</v>
      </c>
      <c r="AY376" s="43">
        <f>AX376</f>
        <v>1470000</v>
      </c>
      <c r="AZ376" s="43"/>
      <c r="BA376" s="43"/>
      <c r="BB376" s="43"/>
      <c r="BC376" s="43">
        <f>BB376</f>
        <v>0</v>
      </c>
      <c r="BD376" s="43"/>
      <c r="BE376" s="43"/>
      <c r="BF376" s="14">
        <f t="shared" ref="BF376" si="2123">AX376+BB376</f>
        <v>1470000</v>
      </c>
      <c r="BG376" s="77">
        <f t="shared" ref="BG376" si="2124">AY376+BC376</f>
        <v>1470000</v>
      </c>
      <c r="BH376" s="77">
        <f t="shared" ref="BH376" si="2125">AZ376+BD376</f>
        <v>0</v>
      </c>
      <c r="BI376" s="77">
        <f t="shared" ref="BI376" si="2126">BA376+BE376</f>
        <v>0</v>
      </c>
      <c r="BJ376" s="43"/>
      <c r="BK376" s="43">
        <f>BJ376</f>
        <v>0</v>
      </c>
      <c r="BL376" s="43"/>
      <c r="BM376" s="43"/>
      <c r="BN376" s="14">
        <f t="shared" ref="BN376" si="2127">BF376+BJ376</f>
        <v>1470000</v>
      </c>
      <c r="BO376" s="77">
        <f t="shared" ref="BO376" si="2128">BG376+BK376</f>
        <v>1470000</v>
      </c>
      <c r="BP376" s="77">
        <f t="shared" ref="BP376" si="2129">BH376+BL376</f>
        <v>0</v>
      </c>
      <c r="BQ376" s="77">
        <f t="shared" ref="BQ376" si="2130">BI376+BM376</f>
        <v>0</v>
      </c>
      <c r="BR376" s="14">
        <v>1470000</v>
      </c>
      <c r="BS376" s="43">
        <f>BR376</f>
        <v>1470000</v>
      </c>
      <c r="BT376" s="43"/>
      <c r="BU376" s="43"/>
      <c r="BV376" s="43"/>
      <c r="BW376" s="43">
        <f>BV376</f>
        <v>0</v>
      </c>
      <c r="BX376" s="43"/>
      <c r="BY376" s="43"/>
      <c r="BZ376" s="14">
        <f t="shared" ref="BZ376" si="2131">BR376+BV376</f>
        <v>1470000</v>
      </c>
      <c r="CA376" s="77">
        <f t="shared" ref="CA376" si="2132">BS376+BW376</f>
        <v>1470000</v>
      </c>
      <c r="CB376" s="77">
        <f t="shared" ref="CB376" si="2133">BT376+BX376</f>
        <v>0</v>
      </c>
      <c r="CC376" s="77">
        <f t="shared" ref="CC376" si="2134">BU376+BY376</f>
        <v>0</v>
      </c>
      <c r="CD376" s="43"/>
      <c r="CE376" s="43">
        <f>CD376</f>
        <v>0</v>
      </c>
      <c r="CF376" s="43"/>
      <c r="CG376" s="43"/>
      <c r="CH376" s="14">
        <f t="shared" ref="CH376" si="2135">BZ376+CD376</f>
        <v>1470000</v>
      </c>
      <c r="CI376" s="77">
        <f t="shared" ref="CI376" si="2136">CA376+CE376</f>
        <v>1470000</v>
      </c>
      <c r="CJ376" s="77">
        <f t="shared" ref="CJ376" si="2137">CB376+CF376</f>
        <v>0</v>
      </c>
      <c r="CK376" s="77">
        <f t="shared" ref="CK376" si="2138">CC376+CG376</f>
        <v>0</v>
      </c>
    </row>
    <row r="377" spans="1:89" ht="30" x14ac:dyDescent="0.25">
      <c r="A377" s="30" t="s">
        <v>413</v>
      </c>
      <c r="B377" s="30"/>
      <c r="C377" s="30"/>
      <c r="D377" s="30"/>
      <c r="E377" s="94">
        <v>852</v>
      </c>
      <c r="F377" s="64" t="s">
        <v>75</v>
      </c>
      <c r="G377" s="64" t="s">
        <v>48</v>
      </c>
      <c r="H377" s="53" t="s">
        <v>414</v>
      </c>
      <c r="I377" s="64"/>
      <c r="J377" s="43">
        <f>J378</f>
        <v>56246.79</v>
      </c>
      <c r="K377" s="43">
        <f t="shared" ref="K377:M378" si="2139">K378</f>
        <v>56246.79</v>
      </c>
      <c r="L377" s="43">
        <f t="shared" si="2139"/>
        <v>0</v>
      </c>
      <c r="M377" s="43">
        <f t="shared" si="2139"/>
        <v>0</v>
      </c>
      <c r="N377" s="14">
        <v>0</v>
      </c>
      <c r="O377" s="14">
        <v>0</v>
      </c>
      <c r="P377" s="77"/>
      <c r="Q377" s="77"/>
      <c r="R377" s="14" t="e">
        <f>#REF!-V377</f>
        <v>#REF!</v>
      </c>
      <c r="S377" s="36" t="e">
        <f>#REF!-W377</f>
        <v>#REF!</v>
      </c>
      <c r="T377" s="36" t="e">
        <f>#REF!-X377</f>
        <v>#REF!</v>
      </c>
      <c r="U377" s="36" t="e">
        <f>#REF!-Y377</f>
        <v>#REF!</v>
      </c>
      <c r="V377" s="14"/>
      <c r="W377" s="43"/>
      <c r="X377" s="43"/>
      <c r="Y377" s="43"/>
      <c r="Z377" s="14"/>
      <c r="AA377" s="14"/>
      <c r="AB377" s="14"/>
      <c r="AC377" s="14"/>
      <c r="AD377" s="14">
        <f t="shared" ref="AD377:AS378" si="2140">AD378</f>
        <v>0</v>
      </c>
      <c r="AE377" s="14">
        <f t="shared" si="2140"/>
        <v>0</v>
      </c>
      <c r="AF377" s="14">
        <f t="shared" si="2140"/>
        <v>0</v>
      </c>
      <c r="AG377" s="14">
        <f t="shared" si="2140"/>
        <v>0</v>
      </c>
      <c r="AH377" s="14">
        <f t="shared" si="2140"/>
        <v>56118.8</v>
      </c>
      <c r="AI377" s="14">
        <f t="shared" si="2140"/>
        <v>56118.8</v>
      </c>
      <c r="AJ377" s="14">
        <f t="shared" si="2140"/>
        <v>0</v>
      </c>
      <c r="AK377" s="14">
        <f t="shared" si="2140"/>
        <v>0</v>
      </c>
      <c r="AL377" s="14">
        <f t="shared" si="2140"/>
        <v>56118.8</v>
      </c>
      <c r="AM377" s="14">
        <f t="shared" si="2140"/>
        <v>56118.8</v>
      </c>
      <c r="AN377" s="14">
        <f t="shared" si="2140"/>
        <v>0</v>
      </c>
      <c r="AO377" s="14">
        <f t="shared" si="2140"/>
        <v>0</v>
      </c>
      <c r="AP377" s="14">
        <f t="shared" si="2140"/>
        <v>0</v>
      </c>
      <c r="AQ377" s="14">
        <f t="shared" si="2140"/>
        <v>0</v>
      </c>
      <c r="AR377" s="14">
        <f t="shared" si="2140"/>
        <v>0</v>
      </c>
      <c r="AS377" s="14">
        <f t="shared" si="2140"/>
        <v>0</v>
      </c>
      <c r="AT377" s="14">
        <f t="shared" ref="AT377:AT379" si="2141">AL377+AP377</f>
        <v>56118.8</v>
      </c>
      <c r="AU377" s="77">
        <f t="shared" ref="AU377:AU379" si="2142">AM377+AQ377</f>
        <v>56118.8</v>
      </c>
      <c r="AV377" s="77">
        <f t="shared" ref="AV377:AV379" si="2143">AN377+AR377</f>
        <v>0</v>
      </c>
      <c r="AW377" s="77">
        <f t="shared" ref="AW377:AW379" si="2144">AO377+AS377</f>
        <v>0</v>
      </c>
      <c r="AX377" s="14"/>
      <c r="AY377" s="43"/>
      <c r="AZ377" s="43"/>
      <c r="BA377" s="43"/>
      <c r="BB377" s="43"/>
      <c r="BC377" s="43"/>
      <c r="BD377" s="43"/>
      <c r="BE377" s="43"/>
      <c r="BF377" s="14"/>
      <c r="BG377" s="77"/>
      <c r="BH377" s="77"/>
      <c r="BI377" s="77"/>
      <c r="BJ377" s="43"/>
      <c r="BK377" s="43"/>
      <c r="BL377" s="43"/>
      <c r="BM377" s="43"/>
      <c r="BN377" s="14"/>
      <c r="BO377" s="77"/>
      <c r="BP377" s="77"/>
      <c r="BQ377" s="77"/>
      <c r="BR377" s="14"/>
      <c r="BS377" s="43"/>
      <c r="BT377" s="43"/>
      <c r="BU377" s="43"/>
      <c r="BV377" s="43"/>
      <c r="BW377" s="43"/>
      <c r="BX377" s="43"/>
      <c r="BY377" s="43"/>
      <c r="BZ377" s="14"/>
      <c r="CA377" s="77"/>
      <c r="CB377" s="77"/>
      <c r="CC377" s="77"/>
      <c r="CD377" s="43"/>
      <c r="CE377" s="43"/>
      <c r="CF377" s="43"/>
      <c r="CG377" s="43"/>
      <c r="CH377" s="14"/>
      <c r="CI377" s="77"/>
      <c r="CJ377" s="77"/>
      <c r="CK377" s="77"/>
    </row>
    <row r="378" spans="1:89" ht="63" customHeight="1" x14ac:dyDescent="0.25">
      <c r="A378" s="30" t="s">
        <v>15</v>
      </c>
      <c r="B378" s="30"/>
      <c r="C378" s="30"/>
      <c r="D378" s="30"/>
      <c r="E378" s="94">
        <v>852</v>
      </c>
      <c r="F378" s="64" t="s">
        <v>75</v>
      </c>
      <c r="G378" s="64" t="s">
        <v>48</v>
      </c>
      <c r="H378" s="53" t="s">
        <v>414</v>
      </c>
      <c r="I378" s="64" t="s">
        <v>17</v>
      </c>
      <c r="J378" s="43">
        <f>J379</f>
        <v>56246.79</v>
      </c>
      <c r="K378" s="43">
        <f t="shared" si="2139"/>
        <v>56246.79</v>
      </c>
      <c r="L378" s="43">
        <f t="shared" si="2139"/>
        <v>0</v>
      </c>
      <c r="M378" s="43">
        <f t="shared" si="2139"/>
        <v>0</v>
      </c>
      <c r="N378" s="14">
        <v>0</v>
      </c>
      <c r="O378" s="14">
        <v>0</v>
      </c>
      <c r="P378" s="77"/>
      <c r="Q378" s="77"/>
      <c r="R378" s="14" t="e">
        <f>#REF!-V378</f>
        <v>#REF!</v>
      </c>
      <c r="S378" s="36" t="e">
        <f>#REF!-W378</f>
        <v>#REF!</v>
      </c>
      <c r="T378" s="36" t="e">
        <f>#REF!-X378</f>
        <v>#REF!</v>
      </c>
      <c r="U378" s="36" t="e">
        <f>#REF!-Y378</f>
        <v>#REF!</v>
      </c>
      <c r="V378" s="14"/>
      <c r="W378" s="43"/>
      <c r="X378" s="43"/>
      <c r="Y378" s="43"/>
      <c r="Z378" s="14"/>
      <c r="AA378" s="14"/>
      <c r="AB378" s="14"/>
      <c r="AC378" s="14"/>
      <c r="AD378" s="14">
        <f t="shared" si="2140"/>
        <v>0</v>
      </c>
      <c r="AE378" s="14">
        <f t="shared" si="2140"/>
        <v>0</v>
      </c>
      <c r="AF378" s="14">
        <f t="shared" si="2140"/>
        <v>0</v>
      </c>
      <c r="AG378" s="14">
        <f t="shared" si="2140"/>
        <v>0</v>
      </c>
      <c r="AH378" s="14">
        <f t="shared" si="2140"/>
        <v>56118.8</v>
      </c>
      <c r="AI378" s="14">
        <f t="shared" si="2140"/>
        <v>56118.8</v>
      </c>
      <c r="AJ378" s="14">
        <f t="shared" si="2140"/>
        <v>0</v>
      </c>
      <c r="AK378" s="14">
        <f t="shared" si="2140"/>
        <v>0</v>
      </c>
      <c r="AL378" s="14">
        <f t="shared" si="2140"/>
        <v>56118.8</v>
      </c>
      <c r="AM378" s="14">
        <f t="shared" si="2140"/>
        <v>56118.8</v>
      </c>
      <c r="AN378" s="14">
        <f t="shared" si="2140"/>
        <v>0</v>
      </c>
      <c r="AO378" s="14">
        <f t="shared" si="2140"/>
        <v>0</v>
      </c>
      <c r="AP378" s="14">
        <f t="shared" si="2140"/>
        <v>0</v>
      </c>
      <c r="AQ378" s="14">
        <f t="shared" si="2140"/>
        <v>0</v>
      </c>
      <c r="AR378" s="14">
        <f t="shared" si="2140"/>
        <v>0</v>
      </c>
      <c r="AS378" s="14">
        <f t="shared" si="2140"/>
        <v>0</v>
      </c>
      <c r="AT378" s="14">
        <f t="shared" si="2141"/>
        <v>56118.8</v>
      </c>
      <c r="AU378" s="77">
        <f t="shared" si="2142"/>
        <v>56118.8</v>
      </c>
      <c r="AV378" s="77">
        <f t="shared" si="2143"/>
        <v>0</v>
      </c>
      <c r="AW378" s="77">
        <f t="shared" si="2144"/>
        <v>0</v>
      </c>
      <c r="AX378" s="14"/>
      <c r="AY378" s="43"/>
      <c r="AZ378" s="43"/>
      <c r="BA378" s="43"/>
      <c r="BB378" s="43"/>
      <c r="BC378" s="43"/>
      <c r="BD378" s="43"/>
      <c r="BE378" s="43"/>
      <c r="BF378" s="14"/>
      <c r="BG378" s="77"/>
      <c r="BH378" s="77"/>
      <c r="BI378" s="77"/>
      <c r="BJ378" s="43"/>
      <c r="BK378" s="43"/>
      <c r="BL378" s="43"/>
      <c r="BM378" s="43"/>
      <c r="BN378" s="14"/>
      <c r="BO378" s="77"/>
      <c r="BP378" s="77"/>
      <c r="BQ378" s="77"/>
      <c r="BR378" s="14"/>
      <c r="BS378" s="43"/>
      <c r="BT378" s="43"/>
      <c r="BU378" s="43"/>
      <c r="BV378" s="43"/>
      <c r="BW378" s="43"/>
      <c r="BX378" s="43"/>
      <c r="BY378" s="43"/>
      <c r="BZ378" s="14"/>
      <c r="CA378" s="77"/>
      <c r="CB378" s="77"/>
      <c r="CC378" s="77"/>
      <c r="CD378" s="43"/>
      <c r="CE378" s="43"/>
      <c r="CF378" s="43"/>
      <c r="CG378" s="43"/>
      <c r="CH378" s="14"/>
      <c r="CI378" s="77"/>
      <c r="CJ378" s="77"/>
      <c r="CK378" s="77"/>
    </row>
    <row r="379" spans="1:89" ht="30" x14ac:dyDescent="0.25">
      <c r="A379" s="30" t="s">
        <v>261</v>
      </c>
      <c r="B379" s="30"/>
      <c r="C379" s="30"/>
      <c r="D379" s="30"/>
      <c r="E379" s="94">
        <v>852</v>
      </c>
      <c r="F379" s="64" t="s">
        <v>75</v>
      </c>
      <c r="G379" s="64" t="s">
        <v>48</v>
      </c>
      <c r="H379" s="53" t="s">
        <v>414</v>
      </c>
      <c r="I379" s="64" t="s">
        <v>18</v>
      </c>
      <c r="J379" s="43">
        <f>43200.3+13046.49</f>
        <v>56246.79</v>
      </c>
      <c r="K379" s="43">
        <f>J379</f>
        <v>56246.79</v>
      </c>
      <c r="L379" s="43"/>
      <c r="M379" s="43"/>
      <c r="N379" s="14">
        <v>0</v>
      </c>
      <c r="O379" s="14">
        <v>0</v>
      </c>
      <c r="P379" s="77"/>
      <c r="Q379" s="77"/>
      <c r="R379" s="14" t="e">
        <f>#REF!-V379</f>
        <v>#REF!</v>
      </c>
      <c r="S379" s="36" t="e">
        <f>#REF!-W379</f>
        <v>#REF!</v>
      </c>
      <c r="T379" s="36" t="e">
        <f>#REF!-X379</f>
        <v>#REF!</v>
      </c>
      <c r="U379" s="36" t="e">
        <f>#REF!-Y379</f>
        <v>#REF!</v>
      </c>
      <c r="V379" s="14"/>
      <c r="W379" s="43"/>
      <c r="X379" s="43"/>
      <c r="Y379" s="43"/>
      <c r="Z379" s="14"/>
      <c r="AA379" s="14"/>
      <c r="AB379" s="14"/>
      <c r="AC379" s="14"/>
      <c r="AD379" s="14"/>
      <c r="AE379" s="14"/>
      <c r="AF379" s="14"/>
      <c r="AG379" s="14"/>
      <c r="AH379" s="14">
        <v>56118.8</v>
      </c>
      <c r="AI379" s="14">
        <f>AH379</f>
        <v>56118.8</v>
      </c>
      <c r="AJ379" s="14"/>
      <c r="AK379" s="14"/>
      <c r="AL379" s="14">
        <f t="shared" ref="AL379" si="2145">AD379+AH379</f>
        <v>56118.8</v>
      </c>
      <c r="AM379" s="77">
        <f t="shared" ref="AM379" si="2146">AE379+AI379</f>
        <v>56118.8</v>
      </c>
      <c r="AN379" s="77">
        <f t="shared" ref="AN379" si="2147">AF379+AJ379</f>
        <v>0</v>
      </c>
      <c r="AO379" s="77">
        <f t="shared" ref="AO379" si="2148">AG379+AK379</f>
        <v>0</v>
      </c>
      <c r="AP379" s="14"/>
      <c r="AQ379" s="43"/>
      <c r="AR379" s="43"/>
      <c r="AS379" s="43"/>
      <c r="AT379" s="14">
        <f t="shared" si="2141"/>
        <v>56118.8</v>
      </c>
      <c r="AU379" s="77">
        <f t="shared" si="2142"/>
        <v>56118.8</v>
      </c>
      <c r="AV379" s="77">
        <f t="shared" si="2143"/>
        <v>0</v>
      </c>
      <c r="AW379" s="77">
        <f t="shared" si="2144"/>
        <v>0</v>
      </c>
      <c r="AX379" s="14"/>
      <c r="AY379" s="43"/>
      <c r="AZ379" s="43"/>
      <c r="BA379" s="43"/>
      <c r="BB379" s="43"/>
      <c r="BC379" s="43"/>
      <c r="BD379" s="43"/>
      <c r="BE379" s="43"/>
      <c r="BF379" s="14"/>
      <c r="BG379" s="77"/>
      <c r="BH379" s="77"/>
      <c r="BI379" s="77"/>
      <c r="BJ379" s="43"/>
      <c r="BK379" s="43"/>
      <c r="BL379" s="43"/>
      <c r="BM379" s="43"/>
      <c r="BN379" s="14"/>
      <c r="BO379" s="77"/>
      <c r="BP379" s="77"/>
      <c r="BQ379" s="77"/>
      <c r="BR379" s="14"/>
      <c r="BS379" s="43"/>
      <c r="BT379" s="43"/>
      <c r="BU379" s="43"/>
      <c r="BV379" s="43"/>
      <c r="BW379" s="43"/>
      <c r="BX379" s="43"/>
      <c r="BY379" s="43"/>
      <c r="BZ379" s="14"/>
      <c r="CA379" s="77"/>
      <c r="CB379" s="77"/>
      <c r="CC379" s="77"/>
      <c r="CD379" s="43"/>
      <c r="CE379" s="43"/>
      <c r="CF379" s="43"/>
      <c r="CG379" s="43"/>
      <c r="CH379" s="14"/>
      <c r="CI379" s="77"/>
      <c r="CJ379" s="77"/>
      <c r="CK379" s="77"/>
    </row>
    <row r="380" spans="1:89" hidden="1" x14ac:dyDescent="0.25">
      <c r="A380" s="114" t="s">
        <v>89</v>
      </c>
      <c r="B380" s="116"/>
      <c r="C380" s="116"/>
      <c r="D380" s="116"/>
      <c r="E380" s="37">
        <v>852</v>
      </c>
      <c r="F380" s="2" t="s">
        <v>90</v>
      </c>
      <c r="G380" s="2"/>
      <c r="H380" s="3" t="s">
        <v>46</v>
      </c>
      <c r="I380" s="2"/>
      <c r="J380" s="14">
        <f t="shared" ref="J380:M380" si="2149">J381+J392</f>
        <v>0</v>
      </c>
      <c r="K380" s="14">
        <f t="shared" si="2149"/>
        <v>0</v>
      </c>
      <c r="L380" s="14">
        <f t="shared" si="2149"/>
        <v>0</v>
      </c>
      <c r="M380" s="14">
        <f t="shared" si="2149"/>
        <v>0</v>
      </c>
      <c r="N380" s="14">
        <v>0</v>
      </c>
      <c r="O380" s="14">
        <v>0</v>
      </c>
      <c r="P380" s="15"/>
      <c r="Q380" s="15"/>
      <c r="R380" s="14" t="e">
        <f>#REF!-V380</f>
        <v>#REF!</v>
      </c>
      <c r="S380" s="36" t="e">
        <f>#REF!-W380</f>
        <v>#REF!</v>
      </c>
      <c r="T380" s="36" t="e">
        <f>#REF!-X380</f>
        <v>#REF!</v>
      </c>
      <c r="U380" s="36" t="e">
        <f>#REF!-Y380</f>
        <v>#REF!</v>
      </c>
      <c r="V380" s="15">
        <f>V381+V392</f>
        <v>8378824</v>
      </c>
      <c r="W380" s="40">
        <f t="shared" ref="W380:AG380" si="2150">W381+W392</f>
        <v>8378824</v>
      </c>
      <c r="X380" s="40">
        <f t="shared" si="2150"/>
        <v>0</v>
      </c>
      <c r="Y380" s="40">
        <f t="shared" si="2150"/>
        <v>0</v>
      </c>
      <c r="Z380" s="15">
        <f t="shared" si="2150"/>
        <v>0</v>
      </c>
      <c r="AA380" s="15">
        <f t="shared" ref="AA380" si="2151">AA381+AA392</f>
        <v>0</v>
      </c>
      <c r="AB380" s="15">
        <f t="shared" ref="AB380" si="2152">AB381+AB392</f>
        <v>0</v>
      </c>
      <c r="AC380" s="15">
        <f t="shared" ref="AC380" si="2153">AC381+AC392</f>
        <v>0</v>
      </c>
      <c r="AD380" s="15">
        <f t="shared" si="2150"/>
        <v>8378824</v>
      </c>
      <c r="AE380" s="15">
        <f t="shared" si="2150"/>
        <v>8378824</v>
      </c>
      <c r="AF380" s="15">
        <f t="shared" si="2150"/>
        <v>0</v>
      </c>
      <c r="AG380" s="15">
        <f t="shared" si="2150"/>
        <v>0</v>
      </c>
      <c r="AH380" s="15">
        <f t="shared" ref="AH380:AO380" si="2154">AH381+AH392</f>
        <v>0</v>
      </c>
      <c r="AI380" s="15">
        <f t="shared" si="2154"/>
        <v>0</v>
      </c>
      <c r="AJ380" s="15">
        <f t="shared" si="2154"/>
        <v>0</v>
      </c>
      <c r="AK380" s="15">
        <f t="shared" si="2154"/>
        <v>0</v>
      </c>
      <c r="AL380" s="15">
        <f t="shared" si="2154"/>
        <v>8378824</v>
      </c>
      <c r="AM380" s="15">
        <f t="shared" si="2154"/>
        <v>8378824</v>
      </c>
      <c r="AN380" s="15">
        <f t="shared" si="2154"/>
        <v>0</v>
      </c>
      <c r="AO380" s="15">
        <f t="shared" si="2154"/>
        <v>0</v>
      </c>
      <c r="AP380" s="15">
        <f t="shared" ref="AP380:AW380" si="2155">AP381+AP392</f>
        <v>0</v>
      </c>
      <c r="AQ380" s="15">
        <f t="shared" si="2155"/>
        <v>0</v>
      </c>
      <c r="AR380" s="15">
        <f t="shared" si="2155"/>
        <v>0</v>
      </c>
      <c r="AS380" s="15">
        <f t="shared" si="2155"/>
        <v>0</v>
      </c>
      <c r="AT380" s="15">
        <f t="shared" si="2155"/>
        <v>8378824</v>
      </c>
      <c r="AU380" s="15">
        <f t="shared" si="2155"/>
        <v>8378824</v>
      </c>
      <c r="AV380" s="15">
        <f t="shared" si="2155"/>
        <v>0</v>
      </c>
      <c r="AW380" s="15">
        <f t="shared" si="2155"/>
        <v>0</v>
      </c>
      <c r="AX380" s="15">
        <f t="shared" ref="AX380:BU380" si="2156">AX381+AX392</f>
        <v>8351024</v>
      </c>
      <c r="AY380" s="40">
        <f t="shared" si="2156"/>
        <v>8351024</v>
      </c>
      <c r="AZ380" s="40">
        <f t="shared" si="2156"/>
        <v>0</v>
      </c>
      <c r="BA380" s="40">
        <f t="shared" si="2156"/>
        <v>0</v>
      </c>
      <c r="BB380" s="15">
        <f t="shared" si="2156"/>
        <v>0</v>
      </c>
      <c r="BC380" s="15">
        <f t="shared" si="2156"/>
        <v>0</v>
      </c>
      <c r="BD380" s="15">
        <f t="shared" si="2156"/>
        <v>0</v>
      </c>
      <c r="BE380" s="15">
        <f t="shared" si="2156"/>
        <v>0</v>
      </c>
      <c r="BF380" s="15">
        <f t="shared" si="2156"/>
        <v>8351024</v>
      </c>
      <c r="BG380" s="15">
        <f t="shared" si="2156"/>
        <v>8351024</v>
      </c>
      <c r="BH380" s="15">
        <f t="shared" si="2156"/>
        <v>0</v>
      </c>
      <c r="BI380" s="15">
        <f t="shared" si="2156"/>
        <v>0</v>
      </c>
      <c r="BJ380" s="15">
        <f t="shared" ref="BJ380:BQ380" si="2157">BJ381+BJ392</f>
        <v>0</v>
      </c>
      <c r="BK380" s="15">
        <f t="shared" si="2157"/>
        <v>0</v>
      </c>
      <c r="BL380" s="15">
        <f t="shared" si="2157"/>
        <v>0</v>
      </c>
      <c r="BM380" s="15">
        <f t="shared" si="2157"/>
        <v>0</v>
      </c>
      <c r="BN380" s="15">
        <f t="shared" si="2157"/>
        <v>8351024</v>
      </c>
      <c r="BO380" s="15">
        <f t="shared" si="2157"/>
        <v>8351024</v>
      </c>
      <c r="BP380" s="15">
        <f t="shared" si="2157"/>
        <v>0</v>
      </c>
      <c r="BQ380" s="15">
        <f t="shared" si="2157"/>
        <v>0</v>
      </c>
      <c r="BR380" s="15">
        <f t="shared" si="2156"/>
        <v>9763824</v>
      </c>
      <c r="BS380" s="40">
        <f t="shared" si="2156"/>
        <v>9763824</v>
      </c>
      <c r="BT380" s="40">
        <f t="shared" si="2156"/>
        <v>0</v>
      </c>
      <c r="BU380" s="40">
        <f t="shared" si="2156"/>
        <v>0</v>
      </c>
      <c r="BV380" s="15">
        <f t="shared" ref="BV380:CC380" si="2158">BV381+BV392</f>
        <v>0</v>
      </c>
      <c r="BW380" s="15">
        <f t="shared" si="2158"/>
        <v>0</v>
      </c>
      <c r="BX380" s="15">
        <f t="shared" si="2158"/>
        <v>0</v>
      </c>
      <c r="BY380" s="15">
        <f t="shared" si="2158"/>
        <v>0</v>
      </c>
      <c r="BZ380" s="15">
        <f t="shared" si="2158"/>
        <v>9763824</v>
      </c>
      <c r="CA380" s="15">
        <f t="shared" si="2158"/>
        <v>9763824</v>
      </c>
      <c r="CB380" s="15">
        <f t="shared" si="2158"/>
        <v>0</v>
      </c>
      <c r="CC380" s="15">
        <f t="shared" si="2158"/>
        <v>0</v>
      </c>
      <c r="CD380" s="15">
        <f t="shared" ref="CD380:CK380" si="2159">CD381+CD392</f>
        <v>0</v>
      </c>
      <c r="CE380" s="15">
        <f t="shared" si="2159"/>
        <v>0</v>
      </c>
      <c r="CF380" s="15">
        <f t="shared" si="2159"/>
        <v>0</v>
      </c>
      <c r="CG380" s="15">
        <f t="shared" si="2159"/>
        <v>0</v>
      </c>
      <c r="CH380" s="15">
        <f t="shared" si="2159"/>
        <v>9763824</v>
      </c>
      <c r="CI380" s="15">
        <f t="shared" si="2159"/>
        <v>9763824</v>
      </c>
      <c r="CJ380" s="15">
        <f t="shared" si="2159"/>
        <v>0</v>
      </c>
      <c r="CK380" s="15">
        <f t="shared" si="2159"/>
        <v>0</v>
      </c>
    </row>
    <row r="381" spans="1:89" hidden="1" x14ac:dyDescent="0.25">
      <c r="A381" s="114" t="s">
        <v>98</v>
      </c>
      <c r="B381" s="116"/>
      <c r="C381" s="116"/>
      <c r="D381" s="116"/>
      <c r="E381" s="37">
        <v>852</v>
      </c>
      <c r="F381" s="2" t="s">
        <v>90</v>
      </c>
      <c r="G381" s="2" t="s">
        <v>13</v>
      </c>
      <c r="H381" s="3" t="s">
        <v>46</v>
      </c>
      <c r="I381" s="2"/>
      <c r="J381" s="14">
        <f t="shared" ref="J381:M381" si="2160">J382+J385+J388</f>
        <v>0</v>
      </c>
      <c r="K381" s="14">
        <f t="shared" si="2160"/>
        <v>0</v>
      </c>
      <c r="L381" s="14">
        <f t="shared" si="2160"/>
        <v>0</v>
      </c>
      <c r="M381" s="14">
        <f t="shared" si="2160"/>
        <v>0</v>
      </c>
      <c r="N381" s="14">
        <v>0</v>
      </c>
      <c r="O381" s="14">
        <v>0</v>
      </c>
      <c r="P381" s="15"/>
      <c r="Q381" s="15"/>
      <c r="R381" s="14" t="e">
        <f>#REF!-V381</f>
        <v>#REF!</v>
      </c>
      <c r="S381" s="36" t="e">
        <f>#REF!-W381</f>
        <v>#REF!</v>
      </c>
      <c r="T381" s="36" t="e">
        <f>#REF!-X381</f>
        <v>#REF!</v>
      </c>
      <c r="U381" s="36" t="e">
        <f>#REF!-Y381</f>
        <v>#REF!</v>
      </c>
      <c r="V381" s="15">
        <f>V382+V385+V388</f>
        <v>8328824</v>
      </c>
      <c r="W381" s="40">
        <f t="shared" ref="W381:AG381" si="2161">W382+W385+W388</f>
        <v>8328824</v>
      </c>
      <c r="X381" s="40">
        <f t="shared" si="2161"/>
        <v>0</v>
      </c>
      <c r="Y381" s="40">
        <f t="shared" si="2161"/>
        <v>0</v>
      </c>
      <c r="Z381" s="15">
        <f t="shared" si="2161"/>
        <v>0</v>
      </c>
      <c r="AA381" s="15">
        <f t="shared" ref="AA381" si="2162">AA382+AA385+AA388</f>
        <v>0</v>
      </c>
      <c r="AB381" s="15">
        <f t="shared" ref="AB381" si="2163">AB382+AB385+AB388</f>
        <v>0</v>
      </c>
      <c r="AC381" s="15">
        <f t="shared" ref="AC381" si="2164">AC382+AC385+AC388</f>
        <v>0</v>
      </c>
      <c r="AD381" s="15">
        <f t="shared" si="2161"/>
        <v>8328824</v>
      </c>
      <c r="AE381" s="15">
        <f t="shared" si="2161"/>
        <v>8328824</v>
      </c>
      <c r="AF381" s="15">
        <f t="shared" si="2161"/>
        <v>0</v>
      </c>
      <c r="AG381" s="15">
        <f t="shared" si="2161"/>
        <v>0</v>
      </c>
      <c r="AH381" s="15">
        <f t="shared" ref="AH381:AO381" si="2165">AH382+AH385+AH388</f>
        <v>0</v>
      </c>
      <c r="AI381" s="15">
        <f t="shared" si="2165"/>
        <v>0</v>
      </c>
      <c r="AJ381" s="15">
        <f t="shared" si="2165"/>
        <v>0</v>
      </c>
      <c r="AK381" s="15">
        <f t="shared" si="2165"/>
        <v>0</v>
      </c>
      <c r="AL381" s="15">
        <f t="shared" si="2165"/>
        <v>8328824</v>
      </c>
      <c r="AM381" s="15">
        <f t="shared" si="2165"/>
        <v>8328824</v>
      </c>
      <c r="AN381" s="15">
        <f t="shared" si="2165"/>
        <v>0</v>
      </c>
      <c r="AO381" s="15">
        <f t="shared" si="2165"/>
        <v>0</v>
      </c>
      <c r="AP381" s="15">
        <f t="shared" ref="AP381:AW381" si="2166">AP382+AP385+AP388</f>
        <v>0</v>
      </c>
      <c r="AQ381" s="15">
        <f t="shared" si="2166"/>
        <v>0</v>
      </c>
      <c r="AR381" s="15">
        <f t="shared" si="2166"/>
        <v>0</v>
      </c>
      <c r="AS381" s="15">
        <f t="shared" si="2166"/>
        <v>0</v>
      </c>
      <c r="AT381" s="15">
        <f t="shared" si="2166"/>
        <v>8328824</v>
      </c>
      <c r="AU381" s="15">
        <f t="shared" si="2166"/>
        <v>8328824</v>
      </c>
      <c r="AV381" s="15">
        <f t="shared" si="2166"/>
        <v>0</v>
      </c>
      <c r="AW381" s="15">
        <f t="shared" si="2166"/>
        <v>0</v>
      </c>
      <c r="AX381" s="15">
        <f t="shared" ref="AX381:BU381" si="2167">AX382+AX385+AX388</f>
        <v>8294024</v>
      </c>
      <c r="AY381" s="40">
        <f t="shared" si="2167"/>
        <v>8294024</v>
      </c>
      <c r="AZ381" s="40">
        <f t="shared" si="2167"/>
        <v>0</v>
      </c>
      <c r="BA381" s="40">
        <f t="shared" si="2167"/>
        <v>0</v>
      </c>
      <c r="BB381" s="15">
        <f t="shared" si="2167"/>
        <v>0</v>
      </c>
      <c r="BC381" s="15">
        <f t="shared" si="2167"/>
        <v>0</v>
      </c>
      <c r="BD381" s="15">
        <f t="shared" si="2167"/>
        <v>0</v>
      </c>
      <c r="BE381" s="15">
        <f t="shared" si="2167"/>
        <v>0</v>
      </c>
      <c r="BF381" s="15">
        <f t="shared" si="2167"/>
        <v>8294024</v>
      </c>
      <c r="BG381" s="15">
        <f t="shared" si="2167"/>
        <v>8294024</v>
      </c>
      <c r="BH381" s="15">
        <f t="shared" si="2167"/>
        <v>0</v>
      </c>
      <c r="BI381" s="15">
        <f t="shared" si="2167"/>
        <v>0</v>
      </c>
      <c r="BJ381" s="15">
        <f t="shared" ref="BJ381:BQ381" si="2168">BJ382+BJ385+BJ388</f>
        <v>0</v>
      </c>
      <c r="BK381" s="15">
        <f t="shared" si="2168"/>
        <v>0</v>
      </c>
      <c r="BL381" s="15">
        <f t="shared" si="2168"/>
        <v>0</v>
      </c>
      <c r="BM381" s="15">
        <f t="shared" si="2168"/>
        <v>0</v>
      </c>
      <c r="BN381" s="15">
        <f t="shared" si="2168"/>
        <v>8294024</v>
      </c>
      <c r="BO381" s="15">
        <f t="shared" si="2168"/>
        <v>8294024</v>
      </c>
      <c r="BP381" s="15">
        <f t="shared" si="2168"/>
        <v>0</v>
      </c>
      <c r="BQ381" s="15">
        <f t="shared" si="2168"/>
        <v>0</v>
      </c>
      <c r="BR381" s="15">
        <f t="shared" si="2167"/>
        <v>9706824</v>
      </c>
      <c r="BS381" s="40">
        <f t="shared" si="2167"/>
        <v>9706824</v>
      </c>
      <c r="BT381" s="40">
        <f t="shared" si="2167"/>
        <v>0</v>
      </c>
      <c r="BU381" s="40">
        <f t="shared" si="2167"/>
        <v>0</v>
      </c>
      <c r="BV381" s="15">
        <f t="shared" ref="BV381:CC381" si="2169">BV382+BV385+BV388</f>
        <v>0</v>
      </c>
      <c r="BW381" s="15">
        <f t="shared" si="2169"/>
        <v>0</v>
      </c>
      <c r="BX381" s="15">
        <f t="shared" si="2169"/>
        <v>0</v>
      </c>
      <c r="BY381" s="15">
        <f t="shared" si="2169"/>
        <v>0</v>
      </c>
      <c r="BZ381" s="15">
        <f t="shared" si="2169"/>
        <v>9706824</v>
      </c>
      <c r="CA381" s="15">
        <f t="shared" si="2169"/>
        <v>9706824</v>
      </c>
      <c r="CB381" s="15">
        <f t="shared" si="2169"/>
        <v>0</v>
      </c>
      <c r="CC381" s="15">
        <f t="shared" si="2169"/>
        <v>0</v>
      </c>
      <c r="CD381" s="15">
        <f t="shared" ref="CD381:CK381" si="2170">CD382+CD385+CD388</f>
        <v>0</v>
      </c>
      <c r="CE381" s="15">
        <f t="shared" si="2170"/>
        <v>0</v>
      </c>
      <c r="CF381" s="15">
        <f t="shared" si="2170"/>
        <v>0</v>
      </c>
      <c r="CG381" s="15">
        <f t="shared" si="2170"/>
        <v>0</v>
      </c>
      <c r="CH381" s="15">
        <f t="shared" si="2170"/>
        <v>9706824</v>
      </c>
      <c r="CI381" s="15">
        <f t="shared" si="2170"/>
        <v>9706824</v>
      </c>
      <c r="CJ381" s="15">
        <f t="shared" si="2170"/>
        <v>0</v>
      </c>
      <c r="CK381" s="15">
        <f t="shared" si="2170"/>
        <v>0</v>
      </c>
    </row>
    <row r="382" spans="1:89" ht="60" hidden="1" x14ac:dyDescent="0.25">
      <c r="A382" s="116" t="s">
        <v>124</v>
      </c>
      <c r="B382" s="116"/>
      <c r="C382" s="116"/>
      <c r="D382" s="116"/>
      <c r="E382" s="37">
        <v>852</v>
      </c>
      <c r="F382" s="2" t="s">
        <v>90</v>
      </c>
      <c r="G382" s="2" t="s">
        <v>13</v>
      </c>
      <c r="H382" s="3" t="s">
        <v>368</v>
      </c>
      <c r="I382" s="2"/>
      <c r="J382" s="14">
        <f t="shared" ref="J382:M383" si="2171">J383</f>
        <v>0</v>
      </c>
      <c r="K382" s="14">
        <f t="shared" si="2171"/>
        <v>0</v>
      </c>
      <c r="L382" s="14">
        <f t="shared" si="2171"/>
        <v>0</v>
      </c>
      <c r="M382" s="14">
        <f t="shared" si="2171"/>
        <v>0</v>
      </c>
      <c r="N382" s="14">
        <v>0</v>
      </c>
      <c r="O382" s="14">
        <v>0</v>
      </c>
      <c r="P382" s="14"/>
      <c r="Q382" s="14"/>
      <c r="R382" s="14" t="e">
        <f>#REF!-V382</f>
        <v>#REF!</v>
      </c>
      <c r="S382" s="36" t="e">
        <f>#REF!-W382</f>
        <v>#REF!</v>
      </c>
      <c r="T382" s="36" t="e">
        <f>#REF!-X382</f>
        <v>#REF!</v>
      </c>
      <c r="U382" s="36" t="e">
        <f>#REF!-Y382</f>
        <v>#REF!</v>
      </c>
      <c r="V382" s="14">
        <f t="shared" ref="V382:BV383" si="2172">V383</f>
        <v>929430</v>
      </c>
      <c r="W382" s="43">
        <f t="shared" si="2172"/>
        <v>929430</v>
      </c>
      <c r="X382" s="43">
        <f t="shared" si="2172"/>
        <v>0</v>
      </c>
      <c r="Y382" s="43">
        <f t="shared" si="2172"/>
        <v>0</v>
      </c>
      <c r="Z382" s="14">
        <f t="shared" si="2172"/>
        <v>0</v>
      </c>
      <c r="AA382" s="14">
        <f t="shared" si="2172"/>
        <v>0</v>
      </c>
      <c r="AB382" s="14">
        <f t="shared" si="2172"/>
        <v>0</v>
      </c>
      <c r="AC382" s="14">
        <f t="shared" si="2172"/>
        <v>0</v>
      </c>
      <c r="AD382" s="14">
        <f t="shared" si="2172"/>
        <v>929430</v>
      </c>
      <c r="AE382" s="14">
        <f t="shared" si="2172"/>
        <v>929430</v>
      </c>
      <c r="AF382" s="14">
        <f t="shared" si="2172"/>
        <v>0</v>
      </c>
      <c r="AG382" s="14">
        <f t="shared" si="2172"/>
        <v>0</v>
      </c>
      <c r="AH382" s="14">
        <f t="shared" si="2172"/>
        <v>0</v>
      </c>
      <c r="AI382" s="14">
        <f t="shared" si="2172"/>
        <v>0</v>
      </c>
      <c r="AJ382" s="14">
        <f t="shared" si="2172"/>
        <v>0</v>
      </c>
      <c r="AK382" s="14">
        <f t="shared" si="2172"/>
        <v>0</v>
      </c>
      <c r="AL382" s="14">
        <f t="shared" si="2172"/>
        <v>929430</v>
      </c>
      <c r="AM382" s="14">
        <f t="shared" si="2172"/>
        <v>929430</v>
      </c>
      <c r="AN382" s="14">
        <f t="shared" si="2172"/>
        <v>0</v>
      </c>
      <c r="AO382" s="14">
        <f t="shared" si="2172"/>
        <v>0</v>
      </c>
      <c r="AP382" s="14">
        <f t="shared" si="2172"/>
        <v>0</v>
      </c>
      <c r="AQ382" s="14">
        <f t="shared" si="2172"/>
        <v>0</v>
      </c>
      <c r="AR382" s="14">
        <f t="shared" si="2172"/>
        <v>0</v>
      </c>
      <c r="AS382" s="14">
        <f t="shared" si="2172"/>
        <v>0</v>
      </c>
      <c r="AT382" s="14">
        <f t="shared" si="2172"/>
        <v>929430</v>
      </c>
      <c r="AU382" s="14">
        <f t="shared" si="2172"/>
        <v>929430</v>
      </c>
      <c r="AV382" s="14">
        <f t="shared" si="2172"/>
        <v>0</v>
      </c>
      <c r="AW382" s="14">
        <f t="shared" si="2172"/>
        <v>0</v>
      </c>
      <c r="AX382" s="14">
        <f t="shared" si="2172"/>
        <v>929430</v>
      </c>
      <c r="AY382" s="43">
        <f t="shared" si="2172"/>
        <v>929430</v>
      </c>
      <c r="AZ382" s="43">
        <f t="shared" si="2172"/>
        <v>0</v>
      </c>
      <c r="BA382" s="43">
        <f t="shared" si="2172"/>
        <v>0</v>
      </c>
      <c r="BB382" s="14">
        <f t="shared" si="2172"/>
        <v>0</v>
      </c>
      <c r="BC382" s="14">
        <f t="shared" si="2172"/>
        <v>0</v>
      </c>
      <c r="BD382" s="14">
        <f t="shared" si="2172"/>
        <v>0</v>
      </c>
      <c r="BE382" s="14">
        <f t="shared" si="2172"/>
        <v>0</v>
      </c>
      <c r="BF382" s="14">
        <f t="shared" si="2172"/>
        <v>929430</v>
      </c>
      <c r="BG382" s="14">
        <f t="shared" si="2172"/>
        <v>929430</v>
      </c>
      <c r="BH382" s="14">
        <f t="shared" si="2172"/>
        <v>0</v>
      </c>
      <c r="BI382" s="14">
        <f t="shared" si="2172"/>
        <v>0</v>
      </c>
      <c r="BJ382" s="14">
        <f t="shared" si="2172"/>
        <v>0</v>
      </c>
      <c r="BK382" s="14">
        <f t="shared" si="2172"/>
        <v>0</v>
      </c>
      <c r="BL382" s="14">
        <f t="shared" si="2172"/>
        <v>0</v>
      </c>
      <c r="BM382" s="14">
        <f t="shared" si="2172"/>
        <v>0</v>
      </c>
      <c r="BN382" s="14">
        <f t="shared" si="2172"/>
        <v>929430</v>
      </c>
      <c r="BO382" s="14">
        <f t="shared" si="2172"/>
        <v>929430</v>
      </c>
      <c r="BP382" s="14">
        <f t="shared" si="2172"/>
        <v>0</v>
      </c>
      <c r="BQ382" s="14">
        <f t="shared" si="2172"/>
        <v>0</v>
      </c>
      <c r="BR382" s="14">
        <f t="shared" si="2172"/>
        <v>929430</v>
      </c>
      <c r="BS382" s="43">
        <f t="shared" si="2172"/>
        <v>929430</v>
      </c>
      <c r="BT382" s="43">
        <f t="shared" si="2172"/>
        <v>0</v>
      </c>
      <c r="BU382" s="43">
        <f t="shared" si="2172"/>
        <v>0</v>
      </c>
      <c r="BV382" s="14">
        <f t="shared" si="2172"/>
        <v>0</v>
      </c>
      <c r="BW382" s="14">
        <f t="shared" ref="BV382:CK383" si="2173">BW383</f>
        <v>0</v>
      </c>
      <c r="BX382" s="14">
        <f t="shared" si="2173"/>
        <v>0</v>
      </c>
      <c r="BY382" s="14">
        <f t="shared" si="2173"/>
        <v>0</v>
      </c>
      <c r="BZ382" s="14">
        <f t="shared" si="2173"/>
        <v>929430</v>
      </c>
      <c r="CA382" s="14">
        <f t="shared" si="2173"/>
        <v>929430</v>
      </c>
      <c r="CB382" s="14">
        <f t="shared" si="2173"/>
        <v>0</v>
      </c>
      <c r="CC382" s="14">
        <f t="shared" si="2173"/>
        <v>0</v>
      </c>
      <c r="CD382" s="14">
        <f t="shared" si="2173"/>
        <v>0</v>
      </c>
      <c r="CE382" s="14">
        <f t="shared" si="2173"/>
        <v>0</v>
      </c>
      <c r="CF382" s="14">
        <f t="shared" si="2173"/>
        <v>0</v>
      </c>
      <c r="CG382" s="14">
        <f t="shared" si="2173"/>
        <v>0</v>
      </c>
      <c r="CH382" s="14">
        <f t="shared" si="2173"/>
        <v>929430</v>
      </c>
      <c r="CI382" s="14">
        <f t="shared" si="2173"/>
        <v>929430</v>
      </c>
      <c r="CJ382" s="14">
        <f t="shared" si="2173"/>
        <v>0</v>
      </c>
      <c r="CK382" s="14">
        <f t="shared" si="2173"/>
        <v>0</v>
      </c>
    </row>
    <row r="383" spans="1:89" s="16" customFormat="1" hidden="1" x14ac:dyDescent="0.25">
      <c r="A383" s="116" t="s">
        <v>93</v>
      </c>
      <c r="B383" s="114"/>
      <c r="C383" s="114"/>
      <c r="D383" s="114"/>
      <c r="E383" s="37">
        <v>852</v>
      </c>
      <c r="F383" s="2" t="s">
        <v>90</v>
      </c>
      <c r="G383" s="2" t="s">
        <v>13</v>
      </c>
      <c r="H383" s="3" t="s">
        <v>368</v>
      </c>
      <c r="I383" s="2" t="s">
        <v>94</v>
      </c>
      <c r="J383" s="14">
        <f t="shared" si="2171"/>
        <v>0</v>
      </c>
      <c r="K383" s="14">
        <f t="shared" si="2171"/>
        <v>0</v>
      </c>
      <c r="L383" s="14">
        <f t="shared" si="2171"/>
        <v>0</v>
      </c>
      <c r="M383" s="14">
        <f t="shared" si="2171"/>
        <v>0</v>
      </c>
      <c r="N383" s="14">
        <v>0</v>
      </c>
      <c r="O383" s="14">
        <v>0</v>
      </c>
      <c r="P383" s="14"/>
      <c r="Q383" s="14"/>
      <c r="R383" s="14" t="e">
        <f>#REF!-V383</f>
        <v>#REF!</v>
      </c>
      <c r="S383" s="36" t="e">
        <f>#REF!-W383</f>
        <v>#REF!</v>
      </c>
      <c r="T383" s="36" t="e">
        <f>#REF!-X383</f>
        <v>#REF!</v>
      </c>
      <c r="U383" s="36" t="e">
        <f>#REF!-Y383</f>
        <v>#REF!</v>
      </c>
      <c r="V383" s="14">
        <f t="shared" si="2172"/>
        <v>929430</v>
      </c>
      <c r="W383" s="43">
        <f t="shared" si="2172"/>
        <v>929430</v>
      </c>
      <c r="X383" s="43">
        <f t="shared" si="2172"/>
        <v>0</v>
      </c>
      <c r="Y383" s="43">
        <f t="shared" si="2172"/>
        <v>0</v>
      </c>
      <c r="Z383" s="14">
        <f t="shared" si="2172"/>
        <v>0</v>
      </c>
      <c r="AA383" s="14">
        <f t="shared" si="2172"/>
        <v>0</v>
      </c>
      <c r="AB383" s="14">
        <f t="shared" si="2172"/>
        <v>0</v>
      </c>
      <c r="AC383" s="14">
        <f t="shared" si="2172"/>
        <v>0</v>
      </c>
      <c r="AD383" s="14">
        <f t="shared" si="2172"/>
        <v>929430</v>
      </c>
      <c r="AE383" s="14">
        <f t="shared" si="2172"/>
        <v>929430</v>
      </c>
      <c r="AF383" s="14">
        <f t="shared" si="2172"/>
        <v>0</v>
      </c>
      <c r="AG383" s="14">
        <f t="shared" si="2172"/>
        <v>0</v>
      </c>
      <c r="AH383" s="14">
        <f t="shared" si="2172"/>
        <v>0</v>
      </c>
      <c r="AI383" s="14">
        <f t="shared" si="2172"/>
        <v>0</v>
      </c>
      <c r="AJ383" s="14">
        <f t="shared" si="2172"/>
        <v>0</v>
      </c>
      <c r="AK383" s="14">
        <f t="shared" si="2172"/>
        <v>0</v>
      </c>
      <c r="AL383" s="14">
        <f t="shared" si="2172"/>
        <v>929430</v>
      </c>
      <c r="AM383" s="14">
        <f t="shared" si="2172"/>
        <v>929430</v>
      </c>
      <c r="AN383" s="14">
        <f t="shared" si="2172"/>
        <v>0</v>
      </c>
      <c r="AO383" s="14">
        <f t="shared" si="2172"/>
        <v>0</v>
      </c>
      <c r="AP383" s="14">
        <f t="shared" si="2172"/>
        <v>0</v>
      </c>
      <c r="AQ383" s="14">
        <f t="shared" si="2172"/>
        <v>0</v>
      </c>
      <c r="AR383" s="14">
        <f t="shared" si="2172"/>
        <v>0</v>
      </c>
      <c r="AS383" s="14">
        <f t="shared" si="2172"/>
        <v>0</v>
      </c>
      <c r="AT383" s="14">
        <f t="shared" si="2172"/>
        <v>929430</v>
      </c>
      <c r="AU383" s="14">
        <f t="shared" si="2172"/>
        <v>929430</v>
      </c>
      <c r="AV383" s="14">
        <f t="shared" si="2172"/>
        <v>0</v>
      </c>
      <c r="AW383" s="14">
        <f t="shared" si="2172"/>
        <v>0</v>
      </c>
      <c r="AX383" s="14">
        <f t="shared" si="2172"/>
        <v>929430</v>
      </c>
      <c r="AY383" s="43">
        <f t="shared" si="2172"/>
        <v>929430</v>
      </c>
      <c r="AZ383" s="43">
        <f t="shared" si="2172"/>
        <v>0</v>
      </c>
      <c r="BA383" s="43">
        <f t="shared" si="2172"/>
        <v>0</v>
      </c>
      <c r="BB383" s="14">
        <f t="shared" si="2172"/>
        <v>0</v>
      </c>
      <c r="BC383" s="14">
        <f t="shared" si="2172"/>
        <v>0</v>
      </c>
      <c r="BD383" s="14">
        <f t="shared" si="2172"/>
        <v>0</v>
      </c>
      <c r="BE383" s="14">
        <f t="shared" si="2172"/>
        <v>0</v>
      </c>
      <c r="BF383" s="14">
        <f t="shared" si="2172"/>
        <v>929430</v>
      </c>
      <c r="BG383" s="14">
        <f t="shared" si="2172"/>
        <v>929430</v>
      </c>
      <c r="BH383" s="14">
        <f t="shared" si="2172"/>
        <v>0</v>
      </c>
      <c r="BI383" s="14">
        <f t="shared" si="2172"/>
        <v>0</v>
      </c>
      <c r="BJ383" s="14">
        <f t="shared" si="2172"/>
        <v>0</v>
      </c>
      <c r="BK383" s="14">
        <f t="shared" si="2172"/>
        <v>0</v>
      </c>
      <c r="BL383" s="14">
        <f t="shared" si="2172"/>
        <v>0</v>
      </c>
      <c r="BM383" s="14">
        <f t="shared" si="2172"/>
        <v>0</v>
      </c>
      <c r="BN383" s="14">
        <f t="shared" si="2172"/>
        <v>929430</v>
      </c>
      <c r="BO383" s="14">
        <f t="shared" si="2172"/>
        <v>929430</v>
      </c>
      <c r="BP383" s="14">
        <f t="shared" si="2172"/>
        <v>0</v>
      </c>
      <c r="BQ383" s="14">
        <f t="shared" si="2172"/>
        <v>0</v>
      </c>
      <c r="BR383" s="14">
        <f t="shared" si="2172"/>
        <v>929430</v>
      </c>
      <c r="BS383" s="43">
        <f t="shared" si="2172"/>
        <v>929430</v>
      </c>
      <c r="BT383" s="43">
        <f t="shared" si="2172"/>
        <v>0</v>
      </c>
      <c r="BU383" s="43">
        <f t="shared" si="2172"/>
        <v>0</v>
      </c>
      <c r="BV383" s="14">
        <f t="shared" si="2173"/>
        <v>0</v>
      </c>
      <c r="BW383" s="14">
        <f t="shared" si="2173"/>
        <v>0</v>
      </c>
      <c r="BX383" s="14">
        <f t="shared" si="2173"/>
        <v>0</v>
      </c>
      <c r="BY383" s="14">
        <f t="shared" si="2173"/>
        <v>0</v>
      </c>
      <c r="BZ383" s="14">
        <f t="shared" si="2173"/>
        <v>929430</v>
      </c>
      <c r="CA383" s="14">
        <f t="shared" si="2173"/>
        <v>929430</v>
      </c>
      <c r="CB383" s="14">
        <f t="shared" si="2173"/>
        <v>0</v>
      </c>
      <c r="CC383" s="14">
        <f t="shared" si="2173"/>
        <v>0</v>
      </c>
      <c r="CD383" s="14">
        <f t="shared" si="2173"/>
        <v>0</v>
      </c>
      <c r="CE383" s="14">
        <f t="shared" si="2173"/>
        <v>0</v>
      </c>
      <c r="CF383" s="14">
        <f t="shared" si="2173"/>
        <v>0</v>
      </c>
      <c r="CG383" s="14">
        <f t="shared" si="2173"/>
        <v>0</v>
      </c>
      <c r="CH383" s="14">
        <f t="shared" si="2173"/>
        <v>929430</v>
      </c>
      <c r="CI383" s="14">
        <f t="shared" si="2173"/>
        <v>929430</v>
      </c>
      <c r="CJ383" s="14">
        <f t="shared" si="2173"/>
        <v>0</v>
      </c>
      <c r="CK383" s="14">
        <f t="shared" si="2173"/>
        <v>0</v>
      </c>
    </row>
    <row r="384" spans="1:89" s="16" customFormat="1" ht="30" hidden="1" x14ac:dyDescent="0.25">
      <c r="A384" s="116" t="s">
        <v>95</v>
      </c>
      <c r="B384" s="114"/>
      <c r="C384" s="114"/>
      <c r="D384" s="114"/>
      <c r="E384" s="37">
        <v>852</v>
      </c>
      <c r="F384" s="2" t="s">
        <v>90</v>
      </c>
      <c r="G384" s="2" t="s">
        <v>13</v>
      </c>
      <c r="H384" s="3" t="s">
        <v>368</v>
      </c>
      <c r="I384" s="2" t="s">
        <v>96</v>
      </c>
      <c r="J384" s="43"/>
      <c r="K384" s="43"/>
      <c r="L384" s="43"/>
      <c r="M384" s="43"/>
      <c r="N384" s="14">
        <v>0</v>
      </c>
      <c r="O384" s="14">
        <v>0</v>
      </c>
      <c r="P384" s="77"/>
      <c r="Q384" s="77"/>
      <c r="R384" s="14" t="e">
        <f>#REF!-V384</f>
        <v>#REF!</v>
      </c>
      <c r="S384" s="36" t="e">
        <f>#REF!-W384</f>
        <v>#REF!</v>
      </c>
      <c r="T384" s="36" t="e">
        <f>#REF!-X384</f>
        <v>#REF!</v>
      </c>
      <c r="U384" s="36" t="e">
        <f>#REF!-Y384</f>
        <v>#REF!</v>
      </c>
      <c r="V384" s="14">
        <v>929430</v>
      </c>
      <c r="W384" s="43">
        <f>V384</f>
        <v>929430</v>
      </c>
      <c r="X384" s="43"/>
      <c r="Y384" s="43"/>
      <c r="Z384" s="14"/>
      <c r="AA384" s="43">
        <f>Z384</f>
        <v>0</v>
      </c>
      <c r="AB384" s="43"/>
      <c r="AC384" s="43"/>
      <c r="AD384" s="14">
        <f>V384+Z384</f>
        <v>929430</v>
      </c>
      <c r="AE384" s="77">
        <f>W384+AA384</f>
        <v>929430</v>
      </c>
      <c r="AF384" s="77">
        <f>X384+AB384</f>
        <v>0</v>
      </c>
      <c r="AG384" s="77">
        <f>Y384+AC384</f>
        <v>0</v>
      </c>
      <c r="AH384" s="14"/>
      <c r="AI384" s="43">
        <f>AH384</f>
        <v>0</v>
      </c>
      <c r="AJ384" s="43"/>
      <c r="AK384" s="43"/>
      <c r="AL384" s="14">
        <f>AD384+AH384</f>
        <v>929430</v>
      </c>
      <c r="AM384" s="77">
        <f>AE384+AI384</f>
        <v>929430</v>
      </c>
      <c r="AN384" s="77">
        <f>AF384+AJ384</f>
        <v>0</v>
      </c>
      <c r="AO384" s="77">
        <f>AG384+AK384</f>
        <v>0</v>
      </c>
      <c r="AP384" s="14"/>
      <c r="AQ384" s="43">
        <f>AP384</f>
        <v>0</v>
      </c>
      <c r="AR384" s="43"/>
      <c r="AS384" s="43"/>
      <c r="AT384" s="14">
        <f>AL384+AP384</f>
        <v>929430</v>
      </c>
      <c r="AU384" s="77">
        <f>AM384+AQ384</f>
        <v>929430</v>
      </c>
      <c r="AV384" s="77">
        <f>AN384+AR384</f>
        <v>0</v>
      </c>
      <c r="AW384" s="77">
        <f>AO384+AS384</f>
        <v>0</v>
      </c>
      <c r="AX384" s="14">
        <v>929430</v>
      </c>
      <c r="AY384" s="43">
        <f>AX384</f>
        <v>929430</v>
      </c>
      <c r="AZ384" s="43"/>
      <c r="BA384" s="43"/>
      <c r="BB384" s="43"/>
      <c r="BC384" s="43">
        <f>BB384</f>
        <v>0</v>
      </c>
      <c r="BD384" s="43"/>
      <c r="BE384" s="43"/>
      <c r="BF384" s="14">
        <f t="shared" ref="BF384" si="2174">AX384+BB384</f>
        <v>929430</v>
      </c>
      <c r="BG384" s="77">
        <f t="shared" ref="BG384" si="2175">AY384+BC384</f>
        <v>929430</v>
      </c>
      <c r="BH384" s="77">
        <f t="shared" ref="BH384" si="2176">AZ384+BD384</f>
        <v>0</v>
      </c>
      <c r="BI384" s="77">
        <f t="shared" ref="BI384" si="2177">BA384+BE384</f>
        <v>0</v>
      </c>
      <c r="BJ384" s="43"/>
      <c r="BK384" s="43">
        <f>BJ384</f>
        <v>0</v>
      </c>
      <c r="BL384" s="43"/>
      <c r="BM384" s="43"/>
      <c r="BN384" s="14">
        <f t="shared" ref="BN384" si="2178">BF384+BJ384</f>
        <v>929430</v>
      </c>
      <c r="BO384" s="77">
        <f t="shared" ref="BO384" si="2179">BG384+BK384</f>
        <v>929430</v>
      </c>
      <c r="BP384" s="77">
        <f t="shared" ref="BP384" si="2180">BH384+BL384</f>
        <v>0</v>
      </c>
      <c r="BQ384" s="77">
        <f t="shared" ref="BQ384" si="2181">BI384+BM384</f>
        <v>0</v>
      </c>
      <c r="BR384" s="14">
        <v>929430</v>
      </c>
      <c r="BS384" s="43">
        <f>BR384</f>
        <v>929430</v>
      </c>
      <c r="BT384" s="43"/>
      <c r="BU384" s="43"/>
      <c r="BV384" s="43"/>
      <c r="BW384" s="43">
        <f>BV384</f>
        <v>0</v>
      </c>
      <c r="BX384" s="43"/>
      <c r="BY384" s="43"/>
      <c r="BZ384" s="14">
        <f t="shared" ref="BZ384" si="2182">BR384+BV384</f>
        <v>929430</v>
      </c>
      <c r="CA384" s="77">
        <f t="shared" ref="CA384" si="2183">BS384+BW384</f>
        <v>929430</v>
      </c>
      <c r="CB384" s="77">
        <f t="shared" ref="CB384" si="2184">BT384+BX384</f>
        <v>0</v>
      </c>
      <c r="CC384" s="77">
        <f t="shared" ref="CC384" si="2185">BU384+BY384</f>
        <v>0</v>
      </c>
      <c r="CD384" s="43"/>
      <c r="CE384" s="43">
        <f>CD384</f>
        <v>0</v>
      </c>
      <c r="CF384" s="43"/>
      <c r="CG384" s="43"/>
      <c r="CH384" s="14">
        <f t="shared" ref="CH384" si="2186">BZ384+CD384</f>
        <v>929430</v>
      </c>
      <c r="CI384" s="77">
        <f t="shared" ref="CI384" si="2187">CA384+CE384</f>
        <v>929430</v>
      </c>
      <c r="CJ384" s="77">
        <f t="shared" ref="CJ384" si="2188">CB384+CF384</f>
        <v>0</v>
      </c>
      <c r="CK384" s="77">
        <f t="shared" ref="CK384" si="2189">CC384+CG384</f>
        <v>0</v>
      </c>
    </row>
    <row r="385" spans="1:89" ht="45" hidden="1" x14ac:dyDescent="0.25">
      <c r="A385" s="116" t="s">
        <v>123</v>
      </c>
      <c r="B385" s="116"/>
      <c r="C385" s="116"/>
      <c r="D385" s="116"/>
      <c r="E385" s="37">
        <v>852</v>
      </c>
      <c r="F385" s="2" t="s">
        <v>90</v>
      </c>
      <c r="G385" s="2" t="s">
        <v>13</v>
      </c>
      <c r="H385" s="3" t="s">
        <v>367</v>
      </c>
      <c r="I385" s="2"/>
      <c r="J385" s="14">
        <f t="shared" ref="J385:M386" si="2190">J386</f>
        <v>0</v>
      </c>
      <c r="K385" s="14">
        <f t="shared" si="2190"/>
        <v>0</v>
      </c>
      <c r="L385" s="14">
        <f t="shared" si="2190"/>
        <v>0</v>
      </c>
      <c r="M385" s="14">
        <f t="shared" si="2190"/>
        <v>0</v>
      </c>
      <c r="N385" s="14">
        <v>0</v>
      </c>
      <c r="O385" s="14">
        <v>0</v>
      </c>
      <c r="P385" s="14"/>
      <c r="Q385" s="14"/>
      <c r="R385" s="14" t="e">
        <f>#REF!-V385</f>
        <v>#REF!</v>
      </c>
      <c r="S385" s="36" t="e">
        <f>#REF!-W385</f>
        <v>#REF!</v>
      </c>
      <c r="T385" s="36" t="e">
        <f>#REF!-X385</f>
        <v>#REF!</v>
      </c>
      <c r="U385" s="36" t="e">
        <f>#REF!-Y385</f>
        <v>#REF!</v>
      </c>
      <c r="V385" s="14">
        <f t="shared" ref="V385:BV386" si="2191">V386</f>
        <v>187600</v>
      </c>
      <c r="W385" s="43">
        <f t="shared" si="2191"/>
        <v>187600</v>
      </c>
      <c r="X385" s="43">
        <f t="shared" si="2191"/>
        <v>0</v>
      </c>
      <c r="Y385" s="43">
        <f t="shared" si="2191"/>
        <v>0</v>
      </c>
      <c r="Z385" s="14">
        <f t="shared" si="2191"/>
        <v>0</v>
      </c>
      <c r="AA385" s="14">
        <f t="shared" si="2191"/>
        <v>0</v>
      </c>
      <c r="AB385" s="14">
        <f t="shared" si="2191"/>
        <v>0</v>
      </c>
      <c r="AC385" s="14">
        <f t="shared" si="2191"/>
        <v>0</v>
      </c>
      <c r="AD385" s="14">
        <f t="shared" si="2191"/>
        <v>187600</v>
      </c>
      <c r="AE385" s="14">
        <f t="shared" si="2191"/>
        <v>187600</v>
      </c>
      <c r="AF385" s="14">
        <f t="shared" si="2191"/>
        <v>0</v>
      </c>
      <c r="AG385" s="14">
        <f t="shared" si="2191"/>
        <v>0</v>
      </c>
      <c r="AH385" s="14">
        <f t="shared" si="2191"/>
        <v>0</v>
      </c>
      <c r="AI385" s="14">
        <f t="shared" si="2191"/>
        <v>0</v>
      </c>
      <c r="AJ385" s="14">
        <f t="shared" si="2191"/>
        <v>0</v>
      </c>
      <c r="AK385" s="14">
        <f t="shared" si="2191"/>
        <v>0</v>
      </c>
      <c r="AL385" s="14">
        <f t="shared" si="2191"/>
        <v>187600</v>
      </c>
      <c r="AM385" s="14">
        <f t="shared" si="2191"/>
        <v>187600</v>
      </c>
      <c r="AN385" s="14">
        <f t="shared" si="2191"/>
        <v>0</v>
      </c>
      <c r="AO385" s="14">
        <f t="shared" si="2191"/>
        <v>0</v>
      </c>
      <c r="AP385" s="14">
        <f t="shared" si="2191"/>
        <v>0</v>
      </c>
      <c r="AQ385" s="14">
        <f t="shared" si="2191"/>
        <v>0</v>
      </c>
      <c r="AR385" s="14">
        <f t="shared" si="2191"/>
        <v>0</v>
      </c>
      <c r="AS385" s="14">
        <f t="shared" si="2191"/>
        <v>0</v>
      </c>
      <c r="AT385" s="14">
        <f t="shared" si="2191"/>
        <v>187600</v>
      </c>
      <c r="AU385" s="14">
        <f t="shared" si="2191"/>
        <v>187600</v>
      </c>
      <c r="AV385" s="14">
        <f t="shared" si="2191"/>
        <v>0</v>
      </c>
      <c r="AW385" s="14">
        <f t="shared" si="2191"/>
        <v>0</v>
      </c>
      <c r="AX385" s="14">
        <f t="shared" si="2191"/>
        <v>187600</v>
      </c>
      <c r="AY385" s="43">
        <f t="shared" si="2191"/>
        <v>187600</v>
      </c>
      <c r="AZ385" s="43">
        <f t="shared" si="2191"/>
        <v>0</v>
      </c>
      <c r="BA385" s="43">
        <f t="shared" si="2191"/>
        <v>0</v>
      </c>
      <c r="BB385" s="14">
        <f t="shared" si="2191"/>
        <v>0</v>
      </c>
      <c r="BC385" s="14">
        <f t="shared" si="2191"/>
        <v>0</v>
      </c>
      <c r="BD385" s="14">
        <f t="shared" si="2191"/>
        <v>0</v>
      </c>
      <c r="BE385" s="14">
        <f t="shared" si="2191"/>
        <v>0</v>
      </c>
      <c r="BF385" s="14">
        <f t="shared" si="2191"/>
        <v>187600</v>
      </c>
      <c r="BG385" s="14">
        <f t="shared" si="2191"/>
        <v>187600</v>
      </c>
      <c r="BH385" s="14">
        <f t="shared" si="2191"/>
        <v>0</v>
      </c>
      <c r="BI385" s="14">
        <f t="shared" si="2191"/>
        <v>0</v>
      </c>
      <c r="BJ385" s="14">
        <f t="shared" si="2191"/>
        <v>0</v>
      </c>
      <c r="BK385" s="14">
        <f t="shared" si="2191"/>
        <v>0</v>
      </c>
      <c r="BL385" s="14">
        <f t="shared" si="2191"/>
        <v>0</v>
      </c>
      <c r="BM385" s="14">
        <f t="shared" si="2191"/>
        <v>0</v>
      </c>
      <c r="BN385" s="14">
        <f t="shared" si="2191"/>
        <v>187600</v>
      </c>
      <c r="BO385" s="14">
        <f t="shared" si="2191"/>
        <v>187600</v>
      </c>
      <c r="BP385" s="14">
        <f t="shared" si="2191"/>
        <v>0</v>
      </c>
      <c r="BQ385" s="14">
        <f t="shared" si="2191"/>
        <v>0</v>
      </c>
      <c r="BR385" s="14">
        <f t="shared" si="2191"/>
        <v>187600</v>
      </c>
      <c r="BS385" s="43">
        <f t="shared" si="2191"/>
        <v>187600</v>
      </c>
      <c r="BT385" s="43">
        <f t="shared" si="2191"/>
        <v>0</v>
      </c>
      <c r="BU385" s="43">
        <f t="shared" si="2191"/>
        <v>0</v>
      </c>
      <c r="BV385" s="14">
        <f t="shared" si="2191"/>
        <v>0</v>
      </c>
      <c r="BW385" s="14">
        <f t="shared" ref="BV385:CK386" si="2192">BW386</f>
        <v>0</v>
      </c>
      <c r="BX385" s="14">
        <f t="shared" si="2192"/>
        <v>0</v>
      </c>
      <c r="BY385" s="14">
        <f t="shared" si="2192"/>
        <v>0</v>
      </c>
      <c r="BZ385" s="14">
        <f t="shared" si="2192"/>
        <v>187600</v>
      </c>
      <c r="CA385" s="14">
        <f t="shared" si="2192"/>
        <v>187600</v>
      </c>
      <c r="CB385" s="14">
        <f t="shared" si="2192"/>
        <v>0</v>
      </c>
      <c r="CC385" s="14">
        <f t="shared" si="2192"/>
        <v>0</v>
      </c>
      <c r="CD385" s="14">
        <f t="shared" si="2192"/>
        <v>0</v>
      </c>
      <c r="CE385" s="14">
        <f t="shared" si="2192"/>
        <v>0</v>
      </c>
      <c r="CF385" s="14">
        <f t="shared" si="2192"/>
        <v>0</v>
      </c>
      <c r="CG385" s="14">
        <f t="shared" si="2192"/>
        <v>0</v>
      </c>
      <c r="CH385" s="14">
        <f t="shared" si="2192"/>
        <v>187600</v>
      </c>
      <c r="CI385" s="14">
        <f t="shared" si="2192"/>
        <v>187600</v>
      </c>
      <c r="CJ385" s="14">
        <f t="shared" si="2192"/>
        <v>0</v>
      </c>
      <c r="CK385" s="14">
        <f t="shared" si="2192"/>
        <v>0</v>
      </c>
    </row>
    <row r="386" spans="1:89" hidden="1" x14ac:dyDescent="0.25">
      <c r="A386" s="116" t="s">
        <v>93</v>
      </c>
      <c r="B386" s="114"/>
      <c r="C386" s="114"/>
      <c r="D386" s="114"/>
      <c r="E386" s="37">
        <v>852</v>
      </c>
      <c r="F386" s="2" t="s">
        <v>90</v>
      </c>
      <c r="G386" s="2" t="s">
        <v>13</v>
      </c>
      <c r="H386" s="3" t="s">
        <v>367</v>
      </c>
      <c r="I386" s="2" t="s">
        <v>94</v>
      </c>
      <c r="J386" s="14">
        <f t="shared" si="2190"/>
        <v>0</v>
      </c>
      <c r="K386" s="14">
        <f t="shared" si="2190"/>
        <v>0</v>
      </c>
      <c r="L386" s="14">
        <f t="shared" si="2190"/>
        <v>0</v>
      </c>
      <c r="M386" s="14">
        <f t="shared" si="2190"/>
        <v>0</v>
      </c>
      <c r="N386" s="14">
        <v>0</v>
      </c>
      <c r="O386" s="14">
        <v>0</v>
      </c>
      <c r="P386" s="14"/>
      <c r="Q386" s="14"/>
      <c r="R386" s="14" t="e">
        <f>#REF!-V386</f>
        <v>#REF!</v>
      </c>
      <c r="S386" s="36" t="e">
        <f>#REF!-W386</f>
        <v>#REF!</v>
      </c>
      <c r="T386" s="36" t="e">
        <f>#REF!-X386</f>
        <v>#REF!</v>
      </c>
      <c r="U386" s="36" t="e">
        <f>#REF!-Y386</f>
        <v>#REF!</v>
      </c>
      <c r="V386" s="14">
        <f t="shared" si="2191"/>
        <v>187600</v>
      </c>
      <c r="W386" s="43">
        <f t="shared" si="2191"/>
        <v>187600</v>
      </c>
      <c r="X386" s="43">
        <f t="shared" si="2191"/>
        <v>0</v>
      </c>
      <c r="Y386" s="43">
        <f t="shared" si="2191"/>
        <v>0</v>
      </c>
      <c r="Z386" s="14">
        <f t="shared" si="2191"/>
        <v>0</v>
      </c>
      <c r="AA386" s="14">
        <f t="shared" si="2191"/>
        <v>0</v>
      </c>
      <c r="AB386" s="14">
        <f t="shared" si="2191"/>
        <v>0</v>
      </c>
      <c r="AC386" s="14">
        <f t="shared" si="2191"/>
        <v>0</v>
      </c>
      <c r="AD386" s="14">
        <f t="shared" si="2191"/>
        <v>187600</v>
      </c>
      <c r="AE386" s="14">
        <f t="shared" si="2191"/>
        <v>187600</v>
      </c>
      <c r="AF386" s="14">
        <f t="shared" si="2191"/>
        <v>0</v>
      </c>
      <c r="AG386" s="14">
        <f t="shared" si="2191"/>
        <v>0</v>
      </c>
      <c r="AH386" s="14">
        <f t="shared" si="2191"/>
        <v>0</v>
      </c>
      <c r="AI386" s="14">
        <f t="shared" si="2191"/>
        <v>0</v>
      </c>
      <c r="AJ386" s="14">
        <f t="shared" si="2191"/>
        <v>0</v>
      </c>
      <c r="AK386" s="14">
        <f t="shared" si="2191"/>
        <v>0</v>
      </c>
      <c r="AL386" s="14">
        <f t="shared" si="2191"/>
        <v>187600</v>
      </c>
      <c r="AM386" s="14">
        <f t="shared" si="2191"/>
        <v>187600</v>
      </c>
      <c r="AN386" s="14">
        <f t="shared" si="2191"/>
        <v>0</v>
      </c>
      <c r="AO386" s="14">
        <f t="shared" si="2191"/>
        <v>0</v>
      </c>
      <c r="AP386" s="14">
        <f t="shared" si="2191"/>
        <v>0</v>
      </c>
      <c r="AQ386" s="14">
        <f t="shared" si="2191"/>
        <v>0</v>
      </c>
      <c r="AR386" s="14">
        <f t="shared" si="2191"/>
        <v>0</v>
      </c>
      <c r="AS386" s="14">
        <f t="shared" si="2191"/>
        <v>0</v>
      </c>
      <c r="AT386" s="14">
        <f t="shared" si="2191"/>
        <v>187600</v>
      </c>
      <c r="AU386" s="14">
        <f t="shared" si="2191"/>
        <v>187600</v>
      </c>
      <c r="AV386" s="14">
        <f t="shared" si="2191"/>
        <v>0</v>
      </c>
      <c r="AW386" s="14">
        <f t="shared" si="2191"/>
        <v>0</v>
      </c>
      <c r="AX386" s="14">
        <f t="shared" si="2191"/>
        <v>187600</v>
      </c>
      <c r="AY386" s="43">
        <f t="shared" si="2191"/>
        <v>187600</v>
      </c>
      <c r="AZ386" s="43">
        <f t="shared" si="2191"/>
        <v>0</v>
      </c>
      <c r="BA386" s="43">
        <f t="shared" si="2191"/>
        <v>0</v>
      </c>
      <c r="BB386" s="14">
        <f t="shared" si="2191"/>
        <v>0</v>
      </c>
      <c r="BC386" s="14">
        <f t="shared" si="2191"/>
        <v>0</v>
      </c>
      <c r="BD386" s="14">
        <f t="shared" si="2191"/>
        <v>0</v>
      </c>
      <c r="BE386" s="14">
        <f t="shared" si="2191"/>
        <v>0</v>
      </c>
      <c r="BF386" s="14">
        <f t="shared" si="2191"/>
        <v>187600</v>
      </c>
      <c r="BG386" s="14">
        <f t="shared" si="2191"/>
        <v>187600</v>
      </c>
      <c r="BH386" s="14">
        <f t="shared" si="2191"/>
        <v>0</v>
      </c>
      <c r="BI386" s="14">
        <f t="shared" si="2191"/>
        <v>0</v>
      </c>
      <c r="BJ386" s="14">
        <f t="shared" si="2191"/>
        <v>0</v>
      </c>
      <c r="BK386" s="14">
        <f t="shared" si="2191"/>
        <v>0</v>
      </c>
      <c r="BL386" s="14">
        <f t="shared" si="2191"/>
        <v>0</v>
      </c>
      <c r="BM386" s="14">
        <f t="shared" si="2191"/>
        <v>0</v>
      </c>
      <c r="BN386" s="14">
        <f t="shared" si="2191"/>
        <v>187600</v>
      </c>
      <c r="BO386" s="14">
        <f t="shared" si="2191"/>
        <v>187600</v>
      </c>
      <c r="BP386" s="14">
        <f t="shared" si="2191"/>
        <v>0</v>
      </c>
      <c r="BQ386" s="14">
        <f t="shared" si="2191"/>
        <v>0</v>
      </c>
      <c r="BR386" s="14">
        <f t="shared" si="2191"/>
        <v>187600</v>
      </c>
      <c r="BS386" s="43">
        <f t="shared" si="2191"/>
        <v>187600</v>
      </c>
      <c r="BT386" s="43">
        <f t="shared" si="2191"/>
        <v>0</v>
      </c>
      <c r="BU386" s="43">
        <f t="shared" si="2191"/>
        <v>0</v>
      </c>
      <c r="BV386" s="14">
        <f t="shared" si="2192"/>
        <v>0</v>
      </c>
      <c r="BW386" s="14">
        <f t="shared" si="2192"/>
        <v>0</v>
      </c>
      <c r="BX386" s="14">
        <f t="shared" si="2192"/>
        <v>0</v>
      </c>
      <c r="BY386" s="14">
        <f t="shared" si="2192"/>
        <v>0</v>
      </c>
      <c r="BZ386" s="14">
        <f t="shared" si="2192"/>
        <v>187600</v>
      </c>
      <c r="CA386" s="14">
        <f t="shared" si="2192"/>
        <v>187600</v>
      </c>
      <c r="CB386" s="14">
        <f t="shared" si="2192"/>
        <v>0</v>
      </c>
      <c r="CC386" s="14">
        <f t="shared" si="2192"/>
        <v>0</v>
      </c>
      <c r="CD386" s="14">
        <f t="shared" si="2192"/>
        <v>0</v>
      </c>
      <c r="CE386" s="14">
        <f t="shared" si="2192"/>
        <v>0</v>
      </c>
      <c r="CF386" s="14">
        <f t="shared" si="2192"/>
        <v>0</v>
      </c>
      <c r="CG386" s="14">
        <f t="shared" si="2192"/>
        <v>0</v>
      </c>
      <c r="CH386" s="14">
        <f t="shared" si="2192"/>
        <v>187600</v>
      </c>
      <c r="CI386" s="14">
        <f t="shared" si="2192"/>
        <v>187600</v>
      </c>
      <c r="CJ386" s="14">
        <f t="shared" si="2192"/>
        <v>0</v>
      </c>
      <c r="CK386" s="14">
        <f t="shared" si="2192"/>
        <v>0</v>
      </c>
    </row>
    <row r="387" spans="1:89" ht="30" hidden="1" x14ac:dyDescent="0.25">
      <c r="A387" s="116" t="s">
        <v>95</v>
      </c>
      <c r="B387" s="114"/>
      <c r="C387" s="114"/>
      <c r="D387" s="114"/>
      <c r="E387" s="37">
        <v>852</v>
      </c>
      <c r="F387" s="2" t="s">
        <v>90</v>
      </c>
      <c r="G387" s="2" t="s">
        <v>13</v>
      </c>
      <c r="H387" s="3" t="s">
        <v>367</v>
      </c>
      <c r="I387" s="2" t="s">
        <v>96</v>
      </c>
      <c r="J387" s="43"/>
      <c r="K387" s="43"/>
      <c r="L387" s="43"/>
      <c r="M387" s="43"/>
      <c r="N387" s="14">
        <v>0</v>
      </c>
      <c r="O387" s="14">
        <v>0</v>
      </c>
      <c r="P387" s="77"/>
      <c r="Q387" s="77"/>
      <c r="R387" s="14" t="e">
        <f>#REF!-V387</f>
        <v>#REF!</v>
      </c>
      <c r="S387" s="36" t="e">
        <f>#REF!-W387</f>
        <v>#REF!</v>
      </c>
      <c r="T387" s="36" t="e">
        <f>#REF!-X387</f>
        <v>#REF!</v>
      </c>
      <c r="U387" s="36" t="e">
        <f>#REF!-Y387</f>
        <v>#REF!</v>
      </c>
      <c r="V387" s="14">
        <v>187600</v>
      </c>
      <c r="W387" s="43">
        <f>V387</f>
        <v>187600</v>
      </c>
      <c r="X387" s="43"/>
      <c r="Y387" s="43"/>
      <c r="Z387" s="14"/>
      <c r="AA387" s="43">
        <f>Z387</f>
        <v>0</v>
      </c>
      <c r="AB387" s="43"/>
      <c r="AC387" s="43"/>
      <c r="AD387" s="14">
        <f>V387+Z387</f>
        <v>187600</v>
      </c>
      <c r="AE387" s="77">
        <f>W387+AA387</f>
        <v>187600</v>
      </c>
      <c r="AF387" s="77">
        <f>X387+AB387</f>
        <v>0</v>
      </c>
      <c r="AG387" s="77">
        <f>Y387+AC387</f>
        <v>0</v>
      </c>
      <c r="AH387" s="14"/>
      <c r="AI387" s="43">
        <f>AH387</f>
        <v>0</v>
      </c>
      <c r="AJ387" s="43"/>
      <c r="AK387" s="43"/>
      <c r="AL387" s="14">
        <f>AD387+AH387</f>
        <v>187600</v>
      </c>
      <c r="AM387" s="77">
        <f>AE387+AI387</f>
        <v>187600</v>
      </c>
      <c r="AN387" s="77">
        <f>AF387+AJ387</f>
        <v>0</v>
      </c>
      <c r="AO387" s="77">
        <f>AG387+AK387</f>
        <v>0</v>
      </c>
      <c r="AP387" s="14"/>
      <c r="AQ387" s="43">
        <f>AP387</f>
        <v>0</v>
      </c>
      <c r="AR387" s="43"/>
      <c r="AS387" s="43"/>
      <c r="AT387" s="14">
        <f>AL387+AP387</f>
        <v>187600</v>
      </c>
      <c r="AU387" s="77">
        <f>AM387+AQ387</f>
        <v>187600</v>
      </c>
      <c r="AV387" s="77">
        <f>AN387+AR387</f>
        <v>0</v>
      </c>
      <c r="AW387" s="77">
        <f>AO387+AS387</f>
        <v>0</v>
      </c>
      <c r="AX387" s="14">
        <v>187600</v>
      </c>
      <c r="AY387" s="43">
        <f>AX387</f>
        <v>187600</v>
      </c>
      <c r="AZ387" s="43"/>
      <c r="BA387" s="43"/>
      <c r="BB387" s="43"/>
      <c r="BC387" s="43">
        <f>BB387</f>
        <v>0</v>
      </c>
      <c r="BD387" s="43"/>
      <c r="BE387" s="43"/>
      <c r="BF387" s="14">
        <f t="shared" ref="BF387" si="2193">AX387+BB387</f>
        <v>187600</v>
      </c>
      <c r="BG387" s="77">
        <f t="shared" ref="BG387" si="2194">AY387+BC387</f>
        <v>187600</v>
      </c>
      <c r="BH387" s="77">
        <f t="shared" ref="BH387" si="2195">AZ387+BD387</f>
        <v>0</v>
      </c>
      <c r="BI387" s="77">
        <f t="shared" ref="BI387" si="2196">BA387+BE387</f>
        <v>0</v>
      </c>
      <c r="BJ387" s="43"/>
      <c r="BK387" s="43">
        <f>BJ387</f>
        <v>0</v>
      </c>
      <c r="BL387" s="43"/>
      <c r="BM387" s="43"/>
      <c r="BN387" s="14">
        <f t="shared" ref="BN387" si="2197">BF387+BJ387</f>
        <v>187600</v>
      </c>
      <c r="BO387" s="77">
        <f t="shared" ref="BO387" si="2198">BG387+BK387</f>
        <v>187600</v>
      </c>
      <c r="BP387" s="77">
        <f t="shared" ref="BP387" si="2199">BH387+BL387</f>
        <v>0</v>
      </c>
      <c r="BQ387" s="77">
        <f t="shared" ref="BQ387" si="2200">BI387+BM387</f>
        <v>0</v>
      </c>
      <c r="BR387" s="14">
        <v>187600</v>
      </c>
      <c r="BS387" s="43">
        <f>BR387</f>
        <v>187600</v>
      </c>
      <c r="BT387" s="43"/>
      <c r="BU387" s="43"/>
      <c r="BV387" s="43"/>
      <c r="BW387" s="43">
        <f>BV387</f>
        <v>0</v>
      </c>
      <c r="BX387" s="43"/>
      <c r="BY387" s="43"/>
      <c r="BZ387" s="14">
        <f t="shared" ref="BZ387" si="2201">BR387+BV387</f>
        <v>187600</v>
      </c>
      <c r="CA387" s="77">
        <f t="shared" ref="CA387" si="2202">BS387+BW387</f>
        <v>187600</v>
      </c>
      <c r="CB387" s="77">
        <f t="shared" ref="CB387" si="2203">BT387+BX387</f>
        <v>0</v>
      </c>
      <c r="CC387" s="77">
        <f t="shared" ref="CC387" si="2204">BU387+BY387</f>
        <v>0</v>
      </c>
      <c r="CD387" s="43"/>
      <c r="CE387" s="43">
        <f>CD387</f>
        <v>0</v>
      </c>
      <c r="CF387" s="43"/>
      <c r="CG387" s="43"/>
      <c r="CH387" s="14">
        <f t="shared" ref="CH387" si="2205">BZ387+CD387</f>
        <v>187600</v>
      </c>
      <c r="CI387" s="77">
        <f t="shared" ref="CI387" si="2206">CA387+CE387</f>
        <v>187600</v>
      </c>
      <c r="CJ387" s="77">
        <f t="shared" ref="CJ387" si="2207">CB387+CF387</f>
        <v>0</v>
      </c>
      <c r="CK387" s="77">
        <f t="shared" ref="CK387" si="2208">CC387+CG387</f>
        <v>0</v>
      </c>
    </row>
    <row r="388" spans="1:89" s="16" customFormat="1" ht="75" hidden="1" x14ac:dyDescent="0.25">
      <c r="A388" s="116" t="s">
        <v>409</v>
      </c>
      <c r="B388" s="114"/>
      <c r="C388" s="114"/>
      <c r="D388" s="114"/>
      <c r="E388" s="37">
        <v>852</v>
      </c>
      <c r="F388" s="2" t="s">
        <v>90</v>
      </c>
      <c r="G388" s="2" t="s">
        <v>13</v>
      </c>
      <c r="H388" s="3" t="s">
        <v>369</v>
      </c>
      <c r="I388" s="2"/>
      <c r="J388" s="14">
        <f t="shared" ref="J388:M388" si="2209">J389</f>
        <v>0</v>
      </c>
      <c r="K388" s="14">
        <f t="shared" si="2209"/>
        <v>0</v>
      </c>
      <c r="L388" s="14">
        <f t="shared" si="2209"/>
        <v>0</v>
      </c>
      <c r="M388" s="14">
        <f t="shared" si="2209"/>
        <v>0</v>
      </c>
      <c r="N388" s="14">
        <v>0</v>
      </c>
      <c r="O388" s="14">
        <v>0</v>
      </c>
      <c r="P388" s="14"/>
      <c r="Q388" s="14"/>
      <c r="R388" s="14" t="e">
        <f>#REF!-V388</f>
        <v>#REF!</v>
      </c>
      <c r="S388" s="36" t="e">
        <f>#REF!-W388</f>
        <v>#REF!</v>
      </c>
      <c r="T388" s="36" t="e">
        <f>#REF!-X388</f>
        <v>#REF!</v>
      </c>
      <c r="U388" s="36" t="e">
        <f>#REF!-Y388</f>
        <v>#REF!</v>
      </c>
      <c r="V388" s="14">
        <f t="shared" ref="V388:CG388" si="2210">V389</f>
        <v>7211794</v>
      </c>
      <c r="W388" s="43">
        <f t="shared" si="2210"/>
        <v>7211794</v>
      </c>
      <c r="X388" s="43">
        <f t="shared" si="2210"/>
        <v>0</v>
      </c>
      <c r="Y388" s="43">
        <f t="shared" si="2210"/>
        <v>0</v>
      </c>
      <c r="Z388" s="14">
        <f t="shared" si="2210"/>
        <v>0</v>
      </c>
      <c r="AA388" s="14">
        <f t="shared" si="2210"/>
        <v>0</v>
      </c>
      <c r="AB388" s="14">
        <f t="shared" si="2210"/>
        <v>0</v>
      </c>
      <c r="AC388" s="14">
        <f t="shared" si="2210"/>
        <v>0</v>
      </c>
      <c r="AD388" s="14">
        <f t="shared" si="2210"/>
        <v>7211794</v>
      </c>
      <c r="AE388" s="14">
        <f t="shared" si="2210"/>
        <v>7211794</v>
      </c>
      <c r="AF388" s="14">
        <f t="shared" si="2210"/>
        <v>0</v>
      </c>
      <c r="AG388" s="14">
        <f t="shared" si="2210"/>
        <v>0</v>
      </c>
      <c r="AH388" s="14">
        <f t="shared" si="2210"/>
        <v>0</v>
      </c>
      <c r="AI388" s="14">
        <f t="shared" si="2210"/>
        <v>0</v>
      </c>
      <c r="AJ388" s="14">
        <f t="shared" si="2210"/>
        <v>0</v>
      </c>
      <c r="AK388" s="14">
        <f t="shared" si="2210"/>
        <v>0</v>
      </c>
      <c r="AL388" s="14">
        <f t="shared" si="2210"/>
        <v>7211794</v>
      </c>
      <c r="AM388" s="14">
        <f t="shared" si="2210"/>
        <v>7211794</v>
      </c>
      <c r="AN388" s="14">
        <f t="shared" si="2210"/>
        <v>0</v>
      </c>
      <c r="AO388" s="14">
        <f t="shared" si="2210"/>
        <v>0</v>
      </c>
      <c r="AP388" s="14">
        <f t="shared" si="2210"/>
        <v>0</v>
      </c>
      <c r="AQ388" s="14">
        <f t="shared" si="2210"/>
        <v>0</v>
      </c>
      <c r="AR388" s="14">
        <f t="shared" si="2210"/>
        <v>0</v>
      </c>
      <c r="AS388" s="14">
        <f t="shared" si="2210"/>
        <v>0</v>
      </c>
      <c r="AT388" s="14">
        <f t="shared" si="2210"/>
        <v>7211794</v>
      </c>
      <c r="AU388" s="14">
        <f t="shared" si="2210"/>
        <v>7211794</v>
      </c>
      <c r="AV388" s="14">
        <f t="shared" si="2210"/>
        <v>0</v>
      </c>
      <c r="AW388" s="14">
        <f t="shared" si="2210"/>
        <v>0</v>
      </c>
      <c r="AX388" s="14">
        <f t="shared" si="2210"/>
        <v>7176994</v>
      </c>
      <c r="AY388" s="43">
        <f t="shared" si="2210"/>
        <v>7176994</v>
      </c>
      <c r="AZ388" s="43">
        <f t="shared" si="2210"/>
        <v>0</v>
      </c>
      <c r="BA388" s="43">
        <f t="shared" si="2210"/>
        <v>0</v>
      </c>
      <c r="BB388" s="14">
        <f t="shared" si="2210"/>
        <v>0</v>
      </c>
      <c r="BC388" s="14">
        <f t="shared" si="2210"/>
        <v>0</v>
      </c>
      <c r="BD388" s="14">
        <f t="shared" si="2210"/>
        <v>0</v>
      </c>
      <c r="BE388" s="14">
        <f t="shared" si="2210"/>
        <v>0</v>
      </c>
      <c r="BF388" s="14">
        <f t="shared" si="2210"/>
        <v>7176994</v>
      </c>
      <c r="BG388" s="14">
        <f t="shared" si="2210"/>
        <v>7176994</v>
      </c>
      <c r="BH388" s="14">
        <f t="shared" si="2210"/>
        <v>0</v>
      </c>
      <c r="BI388" s="14">
        <f t="shared" si="2210"/>
        <v>0</v>
      </c>
      <c r="BJ388" s="14">
        <f t="shared" si="2210"/>
        <v>0</v>
      </c>
      <c r="BK388" s="14">
        <f t="shared" si="2210"/>
        <v>0</v>
      </c>
      <c r="BL388" s="14">
        <f t="shared" si="2210"/>
        <v>0</v>
      </c>
      <c r="BM388" s="14">
        <f t="shared" si="2210"/>
        <v>0</v>
      </c>
      <c r="BN388" s="14">
        <f t="shared" si="2210"/>
        <v>7176994</v>
      </c>
      <c r="BO388" s="14">
        <f t="shared" si="2210"/>
        <v>7176994</v>
      </c>
      <c r="BP388" s="14">
        <f t="shared" si="2210"/>
        <v>0</v>
      </c>
      <c r="BQ388" s="14">
        <f t="shared" si="2210"/>
        <v>0</v>
      </c>
      <c r="BR388" s="14">
        <f t="shared" si="2210"/>
        <v>8589794</v>
      </c>
      <c r="BS388" s="43">
        <f t="shared" si="2210"/>
        <v>8589794</v>
      </c>
      <c r="BT388" s="43">
        <f t="shared" si="2210"/>
        <v>0</v>
      </c>
      <c r="BU388" s="43">
        <f t="shared" si="2210"/>
        <v>0</v>
      </c>
      <c r="BV388" s="14">
        <f t="shared" si="2210"/>
        <v>0</v>
      </c>
      <c r="BW388" s="14">
        <f t="shared" si="2210"/>
        <v>0</v>
      </c>
      <c r="BX388" s="14">
        <f t="shared" si="2210"/>
        <v>0</v>
      </c>
      <c r="BY388" s="14">
        <f t="shared" si="2210"/>
        <v>0</v>
      </c>
      <c r="BZ388" s="14">
        <f t="shared" si="2210"/>
        <v>8589794</v>
      </c>
      <c r="CA388" s="14">
        <f t="shared" si="2210"/>
        <v>8589794</v>
      </c>
      <c r="CB388" s="14">
        <f t="shared" si="2210"/>
        <v>0</v>
      </c>
      <c r="CC388" s="14">
        <f t="shared" si="2210"/>
        <v>0</v>
      </c>
      <c r="CD388" s="14">
        <f t="shared" si="2210"/>
        <v>0</v>
      </c>
      <c r="CE388" s="14">
        <f t="shared" si="2210"/>
        <v>0</v>
      </c>
      <c r="CF388" s="14">
        <f t="shared" si="2210"/>
        <v>0</v>
      </c>
      <c r="CG388" s="14">
        <f t="shared" si="2210"/>
        <v>0</v>
      </c>
      <c r="CH388" s="14">
        <f t="shared" ref="CH388:CK388" si="2211">CH389</f>
        <v>8589794</v>
      </c>
      <c r="CI388" s="14">
        <f t="shared" si="2211"/>
        <v>8589794</v>
      </c>
      <c r="CJ388" s="14">
        <f t="shared" si="2211"/>
        <v>0</v>
      </c>
      <c r="CK388" s="14">
        <f t="shared" si="2211"/>
        <v>0</v>
      </c>
    </row>
    <row r="389" spans="1:89" hidden="1" x14ac:dyDescent="0.25">
      <c r="A389" s="116" t="s">
        <v>93</v>
      </c>
      <c r="B389" s="114"/>
      <c r="C389" s="114"/>
      <c r="D389" s="114"/>
      <c r="E389" s="37">
        <v>852</v>
      </c>
      <c r="F389" s="2" t="s">
        <v>90</v>
      </c>
      <c r="G389" s="2" t="s">
        <v>13</v>
      </c>
      <c r="H389" s="3" t="s">
        <v>369</v>
      </c>
      <c r="I389" s="2" t="s">
        <v>94</v>
      </c>
      <c r="J389" s="14">
        <f t="shared" ref="J389:M389" si="2212">J390+J391</f>
        <v>0</v>
      </c>
      <c r="K389" s="14">
        <f t="shared" si="2212"/>
        <v>0</v>
      </c>
      <c r="L389" s="14">
        <f t="shared" si="2212"/>
        <v>0</v>
      </c>
      <c r="M389" s="14">
        <f t="shared" si="2212"/>
        <v>0</v>
      </c>
      <c r="N389" s="14">
        <v>0</v>
      </c>
      <c r="O389" s="14">
        <v>0</v>
      </c>
      <c r="P389" s="14"/>
      <c r="Q389" s="14"/>
      <c r="R389" s="14" t="e">
        <f>#REF!-V389</f>
        <v>#REF!</v>
      </c>
      <c r="S389" s="36" t="e">
        <f>#REF!-W389</f>
        <v>#REF!</v>
      </c>
      <c r="T389" s="36" t="e">
        <f>#REF!-X389</f>
        <v>#REF!</v>
      </c>
      <c r="U389" s="36" t="e">
        <f>#REF!-Y389</f>
        <v>#REF!</v>
      </c>
      <c r="V389" s="14">
        <f t="shared" ref="V389" si="2213">V390+V391</f>
        <v>7211794</v>
      </c>
      <c r="W389" s="43">
        <f t="shared" ref="W389:AG389" si="2214">W390+W391</f>
        <v>7211794</v>
      </c>
      <c r="X389" s="43">
        <f t="shared" si="2214"/>
        <v>0</v>
      </c>
      <c r="Y389" s="43">
        <f t="shared" si="2214"/>
        <v>0</v>
      </c>
      <c r="Z389" s="14">
        <f t="shared" si="2214"/>
        <v>0</v>
      </c>
      <c r="AA389" s="14">
        <f t="shared" ref="AA389:AC389" si="2215">AA390+AA391</f>
        <v>0</v>
      </c>
      <c r="AB389" s="14">
        <f t="shared" si="2215"/>
        <v>0</v>
      </c>
      <c r="AC389" s="14">
        <f t="shared" si="2215"/>
        <v>0</v>
      </c>
      <c r="AD389" s="14">
        <f t="shared" si="2214"/>
        <v>7211794</v>
      </c>
      <c r="AE389" s="14">
        <f t="shared" si="2214"/>
        <v>7211794</v>
      </c>
      <c r="AF389" s="14">
        <f t="shared" si="2214"/>
        <v>0</v>
      </c>
      <c r="AG389" s="14">
        <f t="shared" si="2214"/>
        <v>0</v>
      </c>
      <c r="AH389" s="14">
        <f t="shared" ref="AH389:AO389" si="2216">AH390+AH391</f>
        <v>0</v>
      </c>
      <c r="AI389" s="14">
        <f t="shared" si="2216"/>
        <v>0</v>
      </c>
      <c r="AJ389" s="14">
        <f t="shared" si="2216"/>
        <v>0</v>
      </c>
      <c r="AK389" s="14">
        <f t="shared" si="2216"/>
        <v>0</v>
      </c>
      <c r="AL389" s="14">
        <f t="shared" si="2216"/>
        <v>7211794</v>
      </c>
      <c r="AM389" s="14">
        <f t="shared" si="2216"/>
        <v>7211794</v>
      </c>
      <c r="AN389" s="14">
        <f t="shared" si="2216"/>
        <v>0</v>
      </c>
      <c r="AO389" s="14">
        <f t="shared" si="2216"/>
        <v>0</v>
      </c>
      <c r="AP389" s="14">
        <f t="shared" ref="AP389:AW389" si="2217">AP390+AP391</f>
        <v>0</v>
      </c>
      <c r="AQ389" s="14">
        <f t="shared" si="2217"/>
        <v>0</v>
      </c>
      <c r="AR389" s="14">
        <f t="shared" si="2217"/>
        <v>0</v>
      </c>
      <c r="AS389" s="14">
        <f t="shared" si="2217"/>
        <v>0</v>
      </c>
      <c r="AT389" s="14">
        <f t="shared" si="2217"/>
        <v>7211794</v>
      </c>
      <c r="AU389" s="14">
        <f t="shared" si="2217"/>
        <v>7211794</v>
      </c>
      <c r="AV389" s="14">
        <f t="shared" si="2217"/>
        <v>0</v>
      </c>
      <c r="AW389" s="14">
        <f t="shared" si="2217"/>
        <v>0</v>
      </c>
      <c r="AX389" s="14">
        <f t="shared" ref="AX389:BU389" si="2218">AX390+AX391</f>
        <v>7176994</v>
      </c>
      <c r="AY389" s="43">
        <f t="shared" si="2218"/>
        <v>7176994</v>
      </c>
      <c r="AZ389" s="43">
        <f t="shared" si="2218"/>
        <v>0</v>
      </c>
      <c r="BA389" s="43">
        <f t="shared" si="2218"/>
        <v>0</v>
      </c>
      <c r="BB389" s="14">
        <f t="shared" si="2218"/>
        <v>0</v>
      </c>
      <c r="BC389" s="14">
        <f t="shared" si="2218"/>
        <v>0</v>
      </c>
      <c r="BD389" s="14">
        <f t="shared" si="2218"/>
        <v>0</v>
      </c>
      <c r="BE389" s="14">
        <f t="shared" si="2218"/>
        <v>0</v>
      </c>
      <c r="BF389" s="14">
        <f t="shared" si="2218"/>
        <v>7176994</v>
      </c>
      <c r="BG389" s="14">
        <f t="shared" si="2218"/>
        <v>7176994</v>
      </c>
      <c r="BH389" s="14">
        <f t="shared" si="2218"/>
        <v>0</v>
      </c>
      <c r="BI389" s="14">
        <f t="shared" si="2218"/>
        <v>0</v>
      </c>
      <c r="BJ389" s="14">
        <f t="shared" ref="BJ389:BQ389" si="2219">BJ390+BJ391</f>
        <v>0</v>
      </c>
      <c r="BK389" s="14">
        <f t="shared" si="2219"/>
        <v>0</v>
      </c>
      <c r="BL389" s="14">
        <f t="shared" si="2219"/>
        <v>0</v>
      </c>
      <c r="BM389" s="14">
        <f t="shared" si="2219"/>
        <v>0</v>
      </c>
      <c r="BN389" s="14">
        <f t="shared" si="2219"/>
        <v>7176994</v>
      </c>
      <c r="BO389" s="14">
        <f t="shared" si="2219"/>
        <v>7176994</v>
      </c>
      <c r="BP389" s="14">
        <f t="shared" si="2219"/>
        <v>0</v>
      </c>
      <c r="BQ389" s="14">
        <f t="shared" si="2219"/>
        <v>0</v>
      </c>
      <c r="BR389" s="14">
        <f t="shared" si="2218"/>
        <v>8589794</v>
      </c>
      <c r="BS389" s="43">
        <f t="shared" si="2218"/>
        <v>8589794</v>
      </c>
      <c r="BT389" s="43">
        <f t="shared" si="2218"/>
        <v>0</v>
      </c>
      <c r="BU389" s="43">
        <f t="shared" si="2218"/>
        <v>0</v>
      </c>
      <c r="BV389" s="14">
        <f t="shared" ref="BV389:CC389" si="2220">BV390+BV391</f>
        <v>0</v>
      </c>
      <c r="BW389" s="14">
        <f t="shared" si="2220"/>
        <v>0</v>
      </c>
      <c r="BX389" s="14">
        <f t="shared" si="2220"/>
        <v>0</v>
      </c>
      <c r="BY389" s="14">
        <f t="shared" si="2220"/>
        <v>0</v>
      </c>
      <c r="BZ389" s="14">
        <f t="shared" si="2220"/>
        <v>8589794</v>
      </c>
      <c r="CA389" s="14">
        <f t="shared" si="2220"/>
        <v>8589794</v>
      </c>
      <c r="CB389" s="14">
        <f t="shared" si="2220"/>
        <v>0</v>
      </c>
      <c r="CC389" s="14">
        <f t="shared" si="2220"/>
        <v>0</v>
      </c>
      <c r="CD389" s="14">
        <f t="shared" ref="CD389:CK389" si="2221">CD390+CD391</f>
        <v>0</v>
      </c>
      <c r="CE389" s="14">
        <f t="shared" si="2221"/>
        <v>0</v>
      </c>
      <c r="CF389" s="14">
        <f t="shared" si="2221"/>
        <v>0</v>
      </c>
      <c r="CG389" s="14">
        <f t="shared" si="2221"/>
        <v>0</v>
      </c>
      <c r="CH389" s="14">
        <f t="shared" si="2221"/>
        <v>8589794</v>
      </c>
      <c r="CI389" s="14">
        <f t="shared" si="2221"/>
        <v>8589794</v>
      </c>
      <c r="CJ389" s="14">
        <f t="shared" si="2221"/>
        <v>0</v>
      </c>
      <c r="CK389" s="14">
        <f t="shared" si="2221"/>
        <v>0</v>
      </c>
    </row>
    <row r="390" spans="1:89" hidden="1" x14ac:dyDescent="0.25">
      <c r="A390" s="116" t="s">
        <v>101</v>
      </c>
      <c r="B390" s="114"/>
      <c r="C390" s="114"/>
      <c r="D390" s="114"/>
      <c r="E390" s="37">
        <v>852</v>
      </c>
      <c r="F390" s="2" t="s">
        <v>90</v>
      </c>
      <c r="G390" s="2" t="s">
        <v>13</v>
      </c>
      <c r="H390" s="3" t="s">
        <v>369</v>
      </c>
      <c r="I390" s="2" t="s">
        <v>102</v>
      </c>
      <c r="J390" s="43"/>
      <c r="K390" s="43"/>
      <c r="L390" s="43"/>
      <c r="M390" s="43"/>
      <c r="N390" s="14">
        <v>0</v>
      </c>
      <c r="O390" s="14">
        <v>0</v>
      </c>
      <c r="P390" s="77"/>
      <c r="Q390" s="77"/>
      <c r="R390" s="14" t="e">
        <f>#REF!-V390</f>
        <v>#REF!</v>
      </c>
      <c r="S390" s="36" t="e">
        <f>#REF!-W390</f>
        <v>#REF!</v>
      </c>
      <c r="T390" s="36" t="e">
        <f>#REF!-X390</f>
        <v>#REF!</v>
      </c>
      <c r="U390" s="36" t="e">
        <f>#REF!-Y390</f>
        <v>#REF!</v>
      </c>
      <c r="V390" s="14">
        <v>5193212</v>
      </c>
      <c r="W390" s="43">
        <f>V390</f>
        <v>5193212</v>
      </c>
      <c r="X390" s="43"/>
      <c r="Y390" s="43"/>
      <c r="Z390" s="14"/>
      <c r="AA390" s="43">
        <f>Z390</f>
        <v>0</v>
      </c>
      <c r="AB390" s="43"/>
      <c r="AC390" s="43"/>
      <c r="AD390" s="14">
        <f t="shared" ref="AD390:AG391" si="2222">V390+Z390</f>
        <v>5193212</v>
      </c>
      <c r="AE390" s="77">
        <f t="shared" si="2222"/>
        <v>5193212</v>
      </c>
      <c r="AF390" s="77">
        <f t="shared" si="2222"/>
        <v>0</v>
      </c>
      <c r="AG390" s="77">
        <f t="shared" si="2222"/>
        <v>0</v>
      </c>
      <c r="AH390" s="14"/>
      <c r="AI390" s="43">
        <f>AH390</f>
        <v>0</v>
      </c>
      <c r="AJ390" s="43"/>
      <c r="AK390" s="43"/>
      <c r="AL390" s="14">
        <f t="shared" ref="AL390:AL391" si="2223">AD390+AH390</f>
        <v>5193212</v>
      </c>
      <c r="AM390" s="77">
        <f t="shared" ref="AM390:AM391" si="2224">AE390+AI390</f>
        <v>5193212</v>
      </c>
      <c r="AN390" s="77">
        <f t="shared" ref="AN390:AN391" si="2225">AF390+AJ390</f>
        <v>0</v>
      </c>
      <c r="AO390" s="77">
        <f t="shared" ref="AO390:AO391" si="2226">AG390+AK390</f>
        <v>0</v>
      </c>
      <c r="AP390" s="14"/>
      <c r="AQ390" s="43">
        <f>AP390</f>
        <v>0</v>
      </c>
      <c r="AR390" s="43"/>
      <c r="AS390" s="43"/>
      <c r="AT390" s="14">
        <f t="shared" ref="AT390:AT391" si="2227">AL390+AP390</f>
        <v>5193212</v>
      </c>
      <c r="AU390" s="77">
        <f t="shared" ref="AU390:AU391" si="2228">AM390+AQ390</f>
        <v>5193212</v>
      </c>
      <c r="AV390" s="77">
        <f t="shared" ref="AV390:AV391" si="2229">AN390+AR390</f>
        <v>0</v>
      </c>
      <c r="AW390" s="77">
        <f t="shared" ref="AW390:AW391" si="2230">AO390+AS390</f>
        <v>0</v>
      </c>
      <c r="AX390" s="14">
        <v>5458740</v>
      </c>
      <c r="AY390" s="43">
        <f>AX390</f>
        <v>5458740</v>
      </c>
      <c r="AZ390" s="43"/>
      <c r="BA390" s="43"/>
      <c r="BB390" s="43"/>
      <c r="BC390" s="43">
        <f>BB390</f>
        <v>0</v>
      </c>
      <c r="BD390" s="43"/>
      <c r="BE390" s="43"/>
      <c r="BF390" s="14">
        <f t="shared" ref="BF390:BF391" si="2231">AX390+BB390</f>
        <v>5458740</v>
      </c>
      <c r="BG390" s="77">
        <f t="shared" ref="BG390:BG391" si="2232">AY390+BC390</f>
        <v>5458740</v>
      </c>
      <c r="BH390" s="77">
        <f t="shared" ref="BH390:BH391" si="2233">AZ390+BD390</f>
        <v>0</v>
      </c>
      <c r="BI390" s="77">
        <f t="shared" ref="BI390:BI391" si="2234">BA390+BE390</f>
        <v>0</v>
      </c>
      <c r="BJ390" s="43"/>
      <c r="BK390" s="43">
        <f>BJ390</f>
        <v>0</v>
      </c>
      <c r="BL390" s="43"/>
      <c r="BM390" s="43"/>
      <c r="BN390" s="14">
        <f t="shared" ref="BN390:BN391" si="2235">BF390+BJ390</f>
        <v>5458740</v>
      </c>
      <c r="BO390" s="77">
        <f t="shared" ref="BO390:BO391" si="2236">BG390+BK390</f>
        <v>5458740</v>
      </c>
      <c r="BP390" s="77">
        <f t="shared" ref="BP390:BP391" si="2237">BH390+BL390</f>
        <v>0</v>
      </c>
      <c r="BQ390" s="77">
        <f t="shared" ref="BQ390:BQ391" si="2238">BI390+BM390</f>
        <v>0</v>
      </c>
      <c r="BR390" s="14">
        <v>5522786</v>
      </c>
      <c r="BS390" s="43">
        <f>BR390</f>
        <v>5522786</v>
      </c>
      <c r="BT390" s="43"/>
      <c r="BU390" s="43"/>
      <c r="BV390" s="43"/>
      <c r="BW390" s="43">
        <f>BV390</f>
        <v>0</v>
      </c>
      <c r="BX390" s="43"/>
      <c r="BY390" s="43"/>
      <c r="BZ390" s="14">
        <f t="shared" ref="BZ390:BZ391" si="2239">BR390+BV390</f>
        <v>5522786</v>
      </c>
      <c r="CA390" s="77">
        <f t="shared" ref="CA390:CA391" si="2240">BS390+BW390</f>
        <v>5522786</v>
      </c>
      <c r="CB390" s="77">
        <f t="shared" ref="CB390:CB391" si="2241">BT390+BX390</f>
        <v>0</v>
      </c>
      <c r="CC390" s="77">
        <f t="shared" ref="CC390:CC391" si="2242">BU390+BY390</f>
        <v>0</v>
      </c>
      <c r="CD390" s="43"/>
      <c r="CE390" s="43">
        <f>CD390</f>
        <v>0</v>
      </c>
      <c r="CF390" s="43"/>
      <c r="CG390" s="43"/>
      <c r="CH390" s="14">
        <f t="shared" ref="CH390:CH391" si="2243">BZ390+CD390</f>
        <v>5522786</v>
      </c>
      <c r="CI390" s="77">
        <f t="shared" ref="CI390:CI391" si="2244">CA390+CE390</f>
        <v>5522786</v>
      </c>
      <c r="CJ390" s="77">
        <f t="shared" ref="CJ390:CJ391" si="2245">CB390+CF390</f>
        <v>0</v>
      </c>
      <c r="CK390" s="77">
        <f t="shared" ref="CK390:CK391" si="2246">CC390+CG390</f>
        <v>0</v>
      </c>
    </row>
    <row r="391" spans="1:89" ht="30" hidden="1" x14ac:dyDescent="0.25">
      <c r="A391" s="116" t="s">
        <v>95</v>
      </c>
      <c r="B391" s="114"/>
      <c r="C391" s="114"/>
      <c r="D391" s="114"/>
      <c r="E391" s="37">
        <v>852</v>
      </c>
      <c r="F391" s="2" t="s">
        <v>90</v>
      </c>
      <c r="G391" s="2" t="s">
        <v>13</v>
      </c>
      <c r="H391" s="3" t="s">
        <v>369</v>
      </c>
      <c r="I391" s="2" t="s">
        <v>96</v>
      </c>
      <c r="J391" s="43"/>
      <c r="K391" s="43"/>
      <c r="L391" s="43"/>
      <c r="M391" s="43"/>
      <c r="N391" s="14">
        <v>0</v>
      </c>
      <c r="O391" s="14">
        <v>0</v>
      </c>
      <c r="P391" s="77"/>
      <c r="Q391" s="77"/>
      <c r="R391" s="14" t="e">
        <f>#REF!-V391</f>
        <v>#REF!</v>
      </c>
      <c r="S391" s="36" t="e">
        <f>#REF!-W391</f>
        <v>#REF!</v>
      </c>
      <c r="T391" s="36" t="e">
        <f>#REF!-X391</f>
        <v>#REF!</v>
      </c>
      <c r="U391" s="36" t="e">
        <f>#REF!-Y391</f>
        <v>#REF!</v>
      </c>
      <c r="V391" s="14">
        <v>2018582</v>
      </c>
      <c r="W391" s="43">
        <f>V391</f>
        <v>2018582</v>
      </c>
      <c r="X391" s="43"/>
      <c r="Y391" s="43"/>
      <c r="Z391" s="14"/>
      <c r="AA391" s="43">
        <f>Z391</f>
        <v>0</v>
      </c>
      <c r="AB391" s="43"/>
      <c r="AC391" s="43"/>
      <c r="AD391" s="14">
        <f t="shared" si="2222"/>
        <v>2018582</v>
      </c>
      <c r="AE391" s="77">
        <f t="shared" si="2222"/>
        <v>2018582</v>
      </c>
      <c r="AF391" s="77">
        <f t="shared" si="2222"/>
        <v>0</v>
      </c>
      <c r="AG391" s="77">
        <f t="shared" si="2222"/>
        <v>0</v>
      </c>
      <c r="AH391" s="14"/>
      <c r="AI391" s="43">
        <f>AH391</f>
        <v>0</v>
      </c>
      <c r="AJ391" s="43"/>
      <c r="AK391" s="43"/>
      <c r="AL391" s="14">
        <f t="shared" si="2223"/>
        <v>2018582</v>
      </c>
      <c r="AM391" s="77">
        <f t="shared" si="2224"/>
        <v>2018582</v>
      </c>
      <c r="AN391" s="77">
        <f t="shared" si="2225"/>
        <v>0</v>
      </c>
      <c r="AO391" s="77">
        <f t="shared" si="2226"/>
        <v>0</v>
      </c>
      <c r="AP391" s="14"/>
      <c r="AQ391" s="43">
        <f>AP391</f>
        <v>0</v>
      </c>
      <c r="AR391" s="43"/>
      <c r="AS391" s="43"/>
      <c r="AT391" s="14">
        <f t="shared" si="2227"/>
        <v>2018582</v>
      </c>
      <c r="AU391" s="77">
        <f t="shared" si="2228"/>
        <v>2018582</v>
      </c>
      <c r="AV391" s="77">
        <f t="shared" si="2229"/>
        <v>0</v>
      </c>
      <c r="AW391" s="77">
        <f t="shared" si="2230"/>
        <v>0</v>
      </c>
      <c r="AX391" s="14">
        <v>1718254</v>
      </c>
      <c r="AY391" s="43">
        <f>AX391</f>
        <v>1718254</v>
      </c>
      <c r="AZ391" s="43"/>
      <c r="BA391" s="43"/>
      <c r="BB391" s="43"/>
      <c r="BC391" s="43">
        <f>BB391</f>
        <v>0</v>
      </c>
      <c r="BD391" s="43"/>
      <c r="BE391" s="43"/>
      <c r="BF391" s="14">
        <f t="shared" si="2231"/>
        <v>1718254</v>
      </c>
      <c r="BG391" s="77">
        <f t="shared" si="2232"/>
        <v>1718254</v>
      </c>
      <c r="BH391" s="77">
        <f t="shared" si="2233"/>
        <v>0</v>
      </c>
      <c r="BI391" s="77">
        <f t="shared" si="2234"/>
        <v>0</v>
      </c>
      <c r="BJ391" s="43"/>
      <c r="BK391" s="43">
        <f>BJ391</f>
        <v>0</v>
      </c>
      <c r="BL391" s="43"/>
      <c r="BM391" s="43"/>
      <c r="BN391" s="14">
        <f t="shared" si="2235"/>
        <v>1718254</v>
      </c>
      <c r="BO391" s="77">
        <f t="shared" si="2236"/>
        <v>1718254</v>
      </c>
      <c r="BP391" s="77">
        <f t="shared" si="2237"/>
        <v>0</v>
      </c>
      <c r="BQ391" s="77">
        <f t="shared" si="2238"/>
        <v>0</v>
      </c>
      <c r="BR391" s="14">
        <v>3067008</v>
      </c>
      <c r="BS391" s="43">
        <f>BR391</f>
        <v>3067008</v>
      </c>
      <c r="BT391" s="43"/>
      <c r="BU391" s="43"/>
      <c r="BV391" s="43"/>
      <c r="BW391" s="43">
        <f>BV391</f>
        <v>0</v>
      </c>
      <c r="BX391" s="43"/>
      <c r="BY391" s="43"/>
      <c r="BZ391" s="14">
        <f t="shared" si="2239"/>
        <v>3067008</v>
      </c>
      <c r="CA391" s="77">
        <f t="shared" si="2240"/>
        <v>3067008</v>
      </c>
      <c r="CB391" s="77">
        <f t="shared" si="2241"/>
        <v>0</v>
      </c>
      <c r="CC391" s="77">
        <f t="shared" si="2242"/>
        <v>0</v>
      </c>
      <c r="CD391" s="43"/>
      <c r="CE391" s="43">
        <f>CD391</f>
        <v>0</v>
      </c>
      <c r="CF391" s="43"/>
      <c r="CG391" s="43"/>
      <c r="CH391" s="14">
        <f t="shared" si="2243"/>
        <v>3067008</v>
      </c>
      <c r="CI391" s="77">
        <f t="shared" si="2244"/>
        <v>3067008</v>
      </c>
      <c r="CJ391" s="77">
        <f t="shared" si="2245"/>
        <v>0</v>
      </c>
      <c r="CK391" s="77">
        <f t="shared" si="2246"/>
        <v>0</v>
      </c>
    </row>
    <row r="392" spans="1:89" hidden="1" x14ac:dyDescent="0.25">
      <c r="A392" s="114" t="s">
        <v>99</v>
      </c>
      <c r="B392" s="116"/>
      <c r="C392" s="116"/>
      <c r="D392" s="116"/>
      <c r="E392" s="37">
        <v>852</v>
      </c>
      <c r="F392" s="2" t="s">
        <v>90</v>
      </c>
      <c r="G392" s="2" t="s">
        <v>100</v>
      </c>
      <c r="H392" s="3" t="s">
        <v>46</v>
      </c>
      <c r="I392" s="2"/>
      <c r="J392" s="14">
        <f t="shared" ref="J392:M394" si="2247">J393</f>
        <v>0</v>
      </c>
      <c r="K392" s="14">
        <f t="shared" si="2247"/>
        <v>0</v>
      </c>
      <c r="L392" s="14">
        <f t="shared" si="2247"/>
        <v>0</v>
      </c>
      <c r="M392" s="14">
        <f t="shared" si="2247"/>
        <v>0</v>
      </c>
      <c r="N392" s="14">
        <v>0</v>
      </c>
      <c r="O392" s="14">
        <v>0</v>
      </c>
      <c r="P392" s="15"/>
      <c r="Q392" s="15"/>
      <c r="R392" s="14" t="e">
        <f>#REF!-V392</f>
        <v>#REF!</v>
      </c>
      <c r="S392" s="36" t="e">
        <f>#REF!-W392</f>
        <v>#REF!</v>
      </c>
      <c r="T392" s="36" t="e">
        <f>#REF!-X392</f>
        <v>#REF!</v>
      </c>
      <c r="U392" s="36" t="e">
        <f>#REF!-Y392</f>
        <v>#REF!</v>
      </c>
      <c r="V392" s="15">
        <f t="shared" ref="V392:BV394" si="2248">V393</f>
        <v>50000</v>
      </c>
      <c r="W392" s="40">
        <f t="shared" si="2248"/>
        <v>50000</v>
      </c>
      <c r="X392" s="40">
        <f t="shared" si="2248"/>
        <v>0</v>
      </c>
      <c r="Y392" s="40">
        <f t="shared" si="2248"/>
        <v>0</v>
      </c>
      <c r="Z392" s="15">
        <f t="shared" si="2248"/>
        <v>0</v>
      </c>
      <c r="AA392" s="15">
        <f t="shared" si="2248"/>
        <v>0</v>
      </c>
      <c r="AB392" s="15">
        <f t="shared" si="2248"/>
        <v>0</v>
      </c>
      <c r="AC392" s="15">
        <f t="shared" si="2248"/>
        <v>0</v>
      </c>
      <c r="AD392" s="15">
        <f t="shared" si="2248"/>
        <v>50000</v>
      </c>
      <c r="AE392" s="15">
        <f t="shared" si="2248"/>
        <v>50000</v>
      </c>
      <c r="AF392" s="15">
        <f t="shared" si="2248"/>
        <v>0</v>
      </c>
      <c r="AG392" s="15">
        <f t="shared" si="2248"/>
        <v>0</v>
      </c>
      <c r="AH392" s="15">
        <f t="shared" si="2248"/>
        <v>0</v>
      </c>
      <c r="AI392" s="15">
        <f t="shared" si="2248"/>
        <v>0</v>
      </c>
      <c r="AJ392" s="15">
        <f t="shared" si="2248"/>
        <v>0</v>
      </c>
      <c r="AK392" s="15">
        <f t="shared" si="2248"/>
        <v>0</v>
      </c>
      <c r="AL392" s="15">
        <f t="shared" si="2248"/>
        <v>50000</v>
      </c>
      <c r="AM392" s="15">
        <f t="shared" si="2248"/>
        <v>50000</v>
      </c>
      <c r="AN392" s="15">
        <f t="shared" si="2248"/>
        <v>0</v>
      </c>
      <c r="AO392" s="15">
        <f t="shared" si="2248"/>
        <v>0</v>
      </c>
      <c r="AP392" s="15">
        <f t="shared" si="2248"/>
        <v>0</v>
      </c>
      <c r="AQ392" s="15">
        <f t="shared" si="2248"/>
        <v>0</v>
      </c>
      <c r="AR392" s="15">
        <f t="shared" si="2248"/>
        <v>0</v>
      </c>
      <c r="AS392" s="15">
        <f t="shared" si="2248"/>
        <v>0</v>
      </c>
      <c r="AT392" s="15">
        <f t="shared" si="2248"/>
        <v>50000</v>
      </c>
      <c r="AU392" s="15">
        <f t="shared" si="2248"/>
        <v>50000</v>
      </c>
      <c r="AV392" s="15">
        <f t="shared" si="2248"/>
        <v>0</v>
      </c>
      <c r="AW392" s="15">
        <f t="shared" si="2248"/>
        <v>0</v>
      </c>
      <c r="AX392" s="15">
        <f t="shared" si="2248"/>
        <v>57000</v>
      </c>
      <c r="AY392" s="40">
        <f t="shared" si="2248"/>
        <v>57000</v>
      </c>
      <c r="AZ392" s="40">
        <f t="shared" si="2248"/>
        <v>0</v>
      </c>
      <c r="BA392" s="40">
        <f t="shared" si="2248"/>
        <v>0</v>
      </c>
      <c r="BB392" s="15">
        <f t="shared" si="2248"/>
        <v>0</v>
      </c>
      <c r="BC392" s="15">
        <f t="shared" si="2248"/>
        <v>0</v>
      </c>
      <c r="BD392" s="15">
        <f t="shared" si="2248"/>
        <v>0</v>
      </c>
      <c r="BE392" s="15">
        <f t="shared" si="2248"/>
        <v>0</v>
      </c>
      <c r="BF392" s="15">
        <f t="shared" si="2248"/>
        <v>57000</v>
      </c>
      <c r="BG392" s="15">
        <f t="shared" si="2248"/>
        <v>57000</v>
      </c>
      <c r="BH392" s="15">
        <f t="shared" si="2248"/>
        <v>0</v>
      </c>
      <c r="BI392" s="15">
        <f t="shared" si="2248"/>
        <v>0</v>
      </c>
      <c r="BJ392" s="15">
        <f t="shared" si="2248"/>
        <v>0</v>
      </c>
      <c r="BK392" s="15">
        <f t="shared" si="2248"/>
        <v>0</v>
      </c>
      <c r="BL392" s="15">
        <f t="shared" si="2248"/>
        <v>0</v>
      </c>
      <c r="BM392" s="15">
        <f t="shared" si="2248"/>
        <v>0</v>
      </c>
      <c r="BN392" s="15">
        <f t="shared" si="2248"/>
        <v>57000</v>
      </c>
      <c r="BO392" s="15">
        <f t="shared" si="2248"/>
        <v>57000</v>
      </c>
      <c r="BP392" s="15">
        <f t="shared" si="2248"/>
        <v>0</v>
      </c>
      <c r="BQ392" s="15">
        <f t="shared" si="2248"/>
        <v>0</v>
      </c>
      <c r="BR392" s="15">
        <f t="shared" si="2248"/>
        <v>57000</v>
      </c>
      <c r="BS392" s="40">
        <f t="shared" si="2248"/>
        <v>57000</v>
      </c>
      <c r="BT392" s="40">
        <f t="shared" si="2248"/>
        <v>0</v>
      </c>
      <c r="BU392" s="40">
        <f t="shared" si="2248"/>
        <v>0</v>
      </c>
      <c r="BV392" s="15">
        <f t="shared" si="2248"/>
        <v>0</v>
      </c>
      <c r="BW392" s="15">
        <f t="shared" ref="BV392:CK394" si="2249">BW393</f>
        <v>0</v>
      </c>
      <c r="BX392" s="15">
        <f t="shared" si="2249"/>
        <v>0</v>
      </c>
      <c r="BY392" s="15">
        <f t="shared" si="2249"/>
        <v>0</v>
      </c>
      <c r="BZ392" s="15">
        <f t="shared" si="2249"/>
        <v>57000</v>
      </c>
      <c r="CA392" s="15">
        <f t="shared" si="2249"/>
        <v>57000</v>
      </c>
      <c r="CB392" s="15">
        <f t="shared" si="2249"/>
        <v>0</v>
      </c>
      <c r="CC392" s="15">
        <f t="shared" si="2249"/>
        <v>0</v>
      </c>
      <c r="CD392" s="15">
        <f t="shared" si="2249"/>
        <v>0</v>
      </c>
      <c r="CE392" s="15">
        <f t="shared" si="2249"/>
        <v>0</v>
      </c>
      <c r="CF392" s="15">
        <f t="shared" si="2249"/>
        <v>0</v>
      </c>
      <c r="CG392" s="15">
        <f t="shared" si="2249"/>
        <v>0</v>
      </c>
      <c r="CH392" s="15">
        <f t="shared" si="2249"/>
        <v>57000</v>
      </c>
      <c r="CI392" s="15">
        <f t="shared" si="2249"/>
        <v>57000</v>
      </c>
      <c r="CJ392" s="15">
        <f t="shared" si="2249"/>
        <v>0</v>
      </c>
      <c r="CK392" s="15">
        <f t="shared" si="2249"/>
        <v>0</v>
      </c>
    </row>
    <row r="393" spans="1:89" ht="105" hidden="1" x14ac:dyDescent="0.25">
      <c r="A393" s="116" t="s">
        <v>411</v>
      </c>
      <c r="B393" s="116"/>
      <c r="C393" s="116"/>
      <c r="D393" s="116"/>
      <c r="E393" s="37">
        <v>852</v>
      </c>
      <c r="F393" s="3" t="s">
        <v>90</v>
      </c>
      <c r="G393" s="3" t="s">
        <v>100</v>
      </c>
      <c r="H393" s="3" t="s">
        <v>371</v>
      </c>
      <c r="I393" s="2"/>
      <c r="J393" s="14">
        <f t="shared" si="2247"/>
        <v>0</v>
      </c>
      <c r="K393" s="14">
        <f t="shared" si="2247"/>
        <v>0</v>
      </c>
      <c r="L393" s="14">
        <f t="shared" si="2247"/>
        <v>0</v>
      </c>
      <c r="M393" s="14">
        <f t="shared" si="2247"/>
        <v>0</v>
      </c>
      <c r="N393" s="14">
        <v>0</v>
      </c>
      <c r="O393" s="14">
        <v>0</v>
      </c>
      <c r="P393" s="14"/>
      <c r="Q393" s="14"/>
      <c r="R393" s="14" t="e">
        <f>#REF!-V393</f>
        <v>#REF!</v>
      </c>
      <c r="S393" s="36" t="e">
        <f>#REF!-W393</f>
        <v>#REF!</v>
      </c>
      <c r="T393" s="36" t="e">
        <f>#REF!-X393</f>
        <v>#REF!</v>
      </c>
      <c r="U393" s="36" t="e">
        <f>#REF!-Y393</f>
        <v>#REF!</v>
      </c>
      <c r="V393" s="14">
        <f t="shared" si="2248"/>
        <v>50000</v>
      </c>
      <c r="W393" s="43">
        <f t="shared" si="2248"/>
        <v>50000</v>
      </c>
      <c r="X393" s="43">
        <f t="shared" si="2248"/>
        <v>0</v>
      </c>
      <c r="Y393" s="43">
        <f t="shared" si="2248"/>
        <v>0</v>
      </c>
      <c r="Z393" s="14">
        <f t="shared" si="2248"/>
        <v>0</v>
      </c>
      <c r="AA393" s="14">
        <f t="shared" si="2248"/>
        <v>0</v>
      </c>
      <c r="AB393" s="14">
        <f t="shared" si="2248"/>
        <v>0</v>
      </c>
      <c r="AC393" s="14">
        <f t="shared" si="2248"/>
        <v>0</v>
      </c>
      <c r="AD393" s="14">
        <f t="shared" si="2248"/>
        <v>50000</v>
      </c>
      <c r="AE393" s="14">
        <f t="shared" si="2248"/>
        <v>50000</v>
      </c>
      <c r="AF393" s="14">
        <f t="shared" si="2248"/>
        <v>0</v>
      </c>
      <c r="AG393" s="14">
        <f t="shared" si="2248"/>
        <v>0</v>
      </c>
      <c r="AH393" s="14">
        <f t="shared" si="2248"/>
        <v>0</v>
      </c>
      <c r="AI393" s="14">
        <f t="shared" si="2248"/>
        <v>0</v>
      </c>
      <c r="AJ393" s="14">
        <f t="shared" si="2248"/>
        <v>0</v>
      </c>
      <c r="AK393" s="14">
        <f t="shared" si="2248"/>
        <v>0</v>
      </c>
      <c r="AL393" s="14">
        <f t="shared" si="2248"/>
        <v>50000</v>
      </c>
      <c r="AM393" s="14">
        <f t="shared" si="2248"/>
        <v>50000</v>
      </c>
      <c r="AN393" s="14">
        <f t="shared" si="2248"/>
        <v>0</v>
      </c>
      <c r="AO393" s="14">
        <f t="shared" si="2248"/>
        <v>0</v>
      </c>
      <c r="AP393" s="14">
        <f t="shared" si="2248"/>
        <v>0</v>
      </c>
      <c r="AQ393" s="14">
        <f t="shared" si="2248"/>
        <v>0</v>
      </c>
      <c r="AR393" s="14">
        <f t="shared" si="2248"/>
        <v>0</v>
      </c>
      <c r="AS393" s="14">
        <f t="shared" si="2248"/>
        <v>0</v>
      </c>
      <c r="AT393" s="14">
        <f t="shared" si="2248"/>
        <v>50000</v>
      </c>
      <c r="AU393" s="14">
        <f t="shared" si="2248"/>
        <v>50000</v>
      </c>
      <c r="AV393" s="14">
        <f t="shared" si="2248"/>
        <v>0</v>
      </c>
      <c r="AW393" s="14">
        <f t="shared" si="2248"/>
        <v>0</v>
      </c>
      <c r="AX393" s="14">
        <f t="shared" si="2248"/>
        <v>57000</v>
      </c>
      <c r="AY393" s="43">
        <f t="shared" si="2248"/>
        <v>57000</v>
      </c>
      <c r="AZ393" s="43">
        <f t="shared" si="2248"/>
        <v>0</v>
      </c>
      <c r="BA393" s="43">
        <f t="shared" si="2248"/>
        <v>0</v>
      </c>
      <c r="BB393" s="14">
        <f t="shared" si="2248"/>
        <v>0</v>
      </c>
      <c r="BC393" s="14">
        <f t="shared" si="2248"/>
        <v>0</v>
      </c>
      <c r="BD393" s="14">
        <f t="shared" si="2248"/>
        <v>0</v>
      </c>
      <c r="BE393" s="14">
        <f t="shared" si="2248"/>
        <v>0</v>
      </c>
      <c r="BF393" s="14">
        <f t="shared" si="2248"/>
        <v>57000</v>
      </c>
      <c r="BG393" s="14">
        <f t="shared" si="2248"/>
        <v>57000</v>
      </c>
      <c r="BH393" s="14">
        <f t="shared" si="2248"/>
        <v>0</v>
      </c>
      <c r="BI393" s="14">
        <f t="shared" si="2248"/>
        <v>0</v>
      </c>
      <c r="BJ393" s="14">
        <f t="shared" si="2248"/>
        <v>0</v>
      </c>
      <c r="BK393" s="14">
        <f t="shared" si="2248"/>
        <v>0</v>
      </c>
      <c r="BL393" s="14">
        <f t="shared" si="2248"/>
        <v>0</v>
      </c>
      <c r="BM393" s="14">
        <f t="shared" si="2248"/>
        <v>0</v>
      </c>
      <c r="BN393" s="14">
        <f t="shared" si="2248"/>
        <v>57000</v>
      </c>
      <c r="BO393" s="14">
        <f t="shared" si="2248"/>
        <v>57000</v>
      </c>
      <c r="BP393" s="14">
        <f t="shared" si="2248"/>
        <v>0</v>
      </c>
      <c r="BQ393" s="14">
        <f t="shared" si="2248"/>
        <v>0</v>
      </c>
      <c r="BR393" s="14">
        <f t="shared" si="2248"/>
        <v>57000</v>
      </c>
      <c r="BS393" s="43">
        <f t="shared" si="2248"/>
        <v>57000</v>
      </c>
      <c r="BT393" s="43">
        <f t="shared" si="2248"/>
        <v>0</v>
      </c>
      <c r="BU393" s="43">
        <f t="shared" si="2248"/>
        <v>0</v>
      </c>
      <c r="BV393" s="14">
        <f t="shared" si="2249"/>
        <v>0</v>
      </c>
      <c r="BW393" s="14">
        <f t="shared" si="2249"/>
        <v>0</v>
      </c>
      <c r="BX393" s="14">
        <f t="shared" si="2249"/>
        <v>0</v>
      </c>
      <c r="BY393" s="14">
        <f t="shared" si="2249"/>
        <v>0</v>
      </c>
      <c r="BZ393" s="14">
        <f t="shared" si="2249"/>
        <v>57000</v>
      </c>
      <c r="CA393" s="14">
        <f t="shared" si="2249"/>
        <v>57000</v>
      </c>
      <c r="CB393" s="14">
        <f t="shared" si="2249"/>
        <v>0</v>
      </c>
      <c r="CC393" s="14">
        <f t="shared" si="2249"/>
        <v>0</v>
      </c>
      <c r="CD393" s="14">
        <f t="shared" si="2249"/>
        <v>0</v>
      </c>
      <c r="CE393" s="14">
        <f t="shared" si="2249"/>
        <v>0</v>
      </c>
      <c r="CF393" s="14">
        <f t="shared" si="2249"/>
        <v>0</v>
      </c>
      <c r="CG393" s="14">
        <f t="shared" si="2249"/>
        <v>0</v>
      </c>
      <c r="CH393" s="14">
        <f t="shared" si="2249"/>
        <v>57000</v>
      </c>
      <c r="CI393" s="14">
        <f t="shared" si="2249"/>
        <v>57000</v>
      </c>
      <c r="CJ393" s="14">
        <f t="shared" si="2249"/>
        <v>0</v>
      </c>
      <c r="CK393" s="14">
        <f t="shared" si="2249"/>
        <v>0</v>
      </c>
    </row>
    <row r="394" spans="1:89" ht="30" hidden="1" x14ac:dyDescent="0.25">
      <c r="A394" s="116" t="s">
        <v>20</v>
      </c>
      <c r="B394" s="116"/>
      <c r="C394" s="116"/>
      <c r="D394" s="116"/>
      <c r="E394" s="37">
        <v>852</v>
      </c>
      <c r="F394" s="3" t="s">
        <v>90</v>
      </c>
      <c r="G394" s="3" t="s">
        <v>100</v>
      </c>
      <c r="H394" s="3" t="s">
        <v>371</v>
      </c>
      <c r="I394" s="2" t="s">
        <v>21</v>
      </c>
      <c r="J394" s="14">
        <f t="shared" si="2247"/>
        <v>0</v>
      </c>
      <c r="K394" s="14">
        <f t="shared" si="2247"/>
        <v>0</v>
      </c>
      <c r="L394" s="14">
        <f t="shared" si="2247"/>
        <v>0</v>
      </c>
      <c r="M394" s="14">
        <f t="shared" si="2247"/>
        <v>0</v>
      </c>
      <c r="N394" s="14">
        <v>0</v>
      </c>
      <c r="O394" s="14">
        <v>0</v>
      </c>
      <c r="P394" s="14"/>
      <c r="Q394" s="14"/>
      <c r="R394" s="14" t="e">
        <f>#REF!-V394</f>
        <v>#REF!</v>
      </c>
      <c r="S394" s="36" t="e">
        <f>#REF!-W394</f>
        <v>#REF!</v>
      </c>
      <c r="T394" s="36" t="e">
        <f>#REF!-X394</f>
        <v>#REF!</v>
      </c>
      <c r="U394" s="36" t="e">
        <f>#REF!-Y394</f>
        <v>#REF!</v>
      </c>
      <c r="V394" s="14">
        <f t="shared" si="2248"/>
        <v>50000</v>
      </c>
      <c r="W394" s="43">
        <f t="shared" si="2248"/>
        <v>50000</v>
      </c>
      <c r="X394" s="43">
        <f t="shared" si="2248"/>
        <v>0</v>
      </c>
      <c r="Y394" s="43">
        <f t="shared" si="2248"/>
        <v>0</v>
      </c>
      <c r="Z394" s="14">
        <f t="shared" si="2248"/>
        <v>0</v>
      </c>
      <c r="AA394" s="14">
        <f t="shared" si="2248"/>
        <v>0</v>
      </c>
      <c r="AB394" s="14">
        <f t="shared" si="2248"/>
        <v>0</v>
      </c>
      <c r="AC394" s="14">
        <f t="shared" si="2248"/>
        <v>0</v>
      </c>
      <c r="AD394" s="14">
        <f t="shared" si="2248"/>
        <v>50000</v>
      </c>
      <c r="AE394" s="14">
        <f t="shared" si="2248"/>
        <v>50000</v>
      </c>
      <c r="AF394" s="14">
        <f t="shared" si="2248"/>
        <v>0</v>
      </c>
      <c r="AG394" s="14">
        <f t="shared" si="2248"/>
        <v>0</v>
      </c>
      <c r="AH394" s="14">
        <f t="shared" si="2248"/>
        <v>0</v>
      </c>
      <c r="AI394" s="14">
        <f t="shared" si="2248"/>
        <v>0</v>
      </c>
      <c r="AJ394" s="14">
        <f t="shared" si="2248"/>
        <v>0</v>
      </c>
      <c r="AK394" s="14">
        <f t="shared" si="2248"/>
        <v>0</v>
      </c>
      <c r="AL394" s="14">
        <f t="shared" si="2248"/>
        <v>50000</v>
      </c>
      <c r="AM394" s="14">
        <f t="shared" si="2248"/>
        <v>50000</v>
      </c>
      <c r="AN394" s="14">
        <f t="shared" si="2248"/>
        <v>0</v>
      </c>
      <c r="AO394" s="14">
        <f t="shared" si="2248"/>
        <v>0</v>
      </c>
      <c r="AP394" s="14">
        <f t="shared" si="2248"/>
        <v>0</v>
      </c>
      <c r="AQ394" s="14">
        <f t="shared" si="2248"/>
        <v>0</v>
      </c>
      <c r="AR394" s="14">
        <f t="shared" si="2248"/>
        <v>0</v>
      </c>
      <c r="AS394" s="14">
        <f t="shared" si="2248"/>
        <v>0</v>
      </c>
      <c r="AT394" s="14">
        <f t="shared" si="2248"/>
        <v>50000</v>
      </c>
      <c r="AU394" s="14">
        <f t="shared" si="2248"/>
        <v>50000</v>
      </c>
      <c r="AV394" s="14">
        <f t="shared" si="2248"/>
        <v>0</v>
      </c>
      <c r="AW394" s="14">
        <f t="shared" si="2248"/>
        <v>0</v>
      </c>
      <c r="AX394" s="14">
        <f t="shared" si="2248"/>
        <v>57000</v>
      </c>
      <c r="AY394" s="43">
        <f t="shared" si="2248"/>
        <v>57000</v>
      </c>
      <c r="AZ394" s="43">
        <f t="shared" si="2248"/>
        <v>0</v>
      </c>
      <c r="BA394" s="43">
        <f t="shared" si="2248"/>
        <v>0</v>
      </c>
      <c r="BB394" s="14">
        <f t="shared" si="2248"/>
        <v>0</v>
      </c>
      <c r="BC394" s="14">
        <f t="shared" si="2248"/>
        <v>0</v>
      </c>
      <c r="BD394" s="14">
        <f t="shared" si="2248"/>
        <v>0</v>
      </c>
      <c r="BE394" s="14">
        <f t="shared" si="2248"/>
        <v>0</v>
      </c>
      <c r="BF394" s="14">
        <f t="shared" si="2248"/>
        <v>57000</v>
      </c>
      <c r="BG394" s="14">
        <f t="shared" si="2248"/>
        <v>57000</v>
      </c>
      <c r="BH394" s="14">
        <f t="shared" si="2248"/>
        <v>0</v>
      </c>
      <c r="BI394" s="14">
        <f t="shared" si="2248"/>
        <v>0</v>
      </c>
      <c r="BJ394" s="14">
        <f t="shared" si="2248"/>
        <v>0</v>
      </c>
      <c r="BK394" s="14">
        <f t="shared" si="2248"/>
        <v>0</v>
      </c>
      <c r="BL394" s="14">
        <f t="shared" si="2248"/>
        <v>0</v>
      </c>
      <c r="BM394" s="14">
        <f t="shared" si="2248"/>
        <v>0</v>
      </c>
      <c r="BN394" s="14">
        <f t="shared" si="2248"/>
        <v>57000</v>
      </c>
      <c r="BO394" s="14">
        <f t="shared" si="2248"/>
        <v>57000</v>
      </c>
      <c r="BP394" s="14">
        <f t="shared" si="2248"/>
        <v>0</v>
      </c>
      <c r="BQ394" s="14">
        <f t="shared" si="2248"/>
        <v>0</v>
      </c>
      <c r="BR394" s="14">
        <f t="shared" si="2248"/>
        <v>57000</v>
      </c>
      <c r="BS394" s="43">
        <f t="shared" si="2248"/>
        <v>57000</v>
      </c>
      <c r="BT394" s="43">
        <f t="shared" si="2248"/>
        <v>0</v>
      </c>
      <c r="BU394" s="43">
        <f t="shared" si="2248"/>
        <v>0</v>
      </c>
      <c r="BV394" s="14">
        <f t="shared" si="2249"/>
        <v>0</v>
      </c>
      <c r="BW394" s="14">
        <f t="shared" si="2249"/>
        <v>0</v>
      </c>
      <c r="BX394" s="14">
        <f t="shared" si="2249"/>
        <v>0</v>
      </c>
      <c r="BY394" s="14">
        <f t="shared" si="2249"/>
        <v>0</v>
      </c>
      <c r="BZ394" s="14">
        <f t="shared" si="2249"/>
        <v>57000</v>
      </c>
      <c r="CA394" s="14">
        <f t="shared" si="2249"/>
        <v>57000</v>
      </c>
      <c r="CB394" s="14">
        <f t="shared" si="2249"/>
        <v>0</v>
      </c>
      <c r="CC394" s="14">
        <f t="shared" si="2249"/>
        <v>0</v>
      </c>
      <c r="CD394" s="14">
        <f t="shared" si="2249"/>
        <v>0</v>
      </c>
      <c r="CE394" s="14">
        <f t="shared" si="2249"/>
        <v>0</v>
      </c>
      <c r="CF394" s="14">
        <f t="shared" si="2249"/>
        <v>0</v>
      </c>
      <c r="CG394" s="14">
        <f t="shared" si="2249"/>
        <v>0</v>
      </c>
      <c r="CH394" s="14">
        <f t="shared" si="2249"/>
        <v>57000</v>
      </c>
      <c r="CI394" s="14">
        <f t="shared" si="2249"/>
        <v>57000</v>
      </c>
      <c r="CJ394" s="14">
        <f t="shared" si="2249"/>
        <v>0</v>
      </c>
      <c r="CK394" s="14">
        <f t="shared" si="2249"/>
        <v>0</v>
      </c>
    </row>
    <row r="395" spans="1:89" ht="30" hidden="1" x14ac:dyDescent="0.25">
      <c r="A395" s="116" t="s">
        <v>9</v>
      </c>
      <c r="B395" s="116"/>
      <c r="C395" s="116"/>
      <c r="D395" s="116"/>
      <c r="E395" s="37">
        <v>852</v>
      </c>
      <c r="F395" s="3" t="s">
        <v>90</v>
      </c>
      <c r="G395" s="3" t="s">
        <v>100</v>
      </c>
      <c r="H395" s="3" t="s">
        <v>371</v>
      </c>
      <c r="I395" s="2" t="s">
        <v>22</v>
      </c>
      <c r="J395" s="43"/>
      <c r="K395" s="43"/>
      <c r="L395" s="43"/>
      <c r="M395" s="43"/>
      <c r="N395" s="14">
        <v>0</v>
      </c>
      <c r="O395" s="14">
        <v>0</v>
      </c>
      <c r="P395" s="77"/>
      <c r="Q395" s="77"/>
      <c r="R395" s="14" t="e">
        <f>#REF!-V395</f>
        <v>#REF!</v>
      </c>
      <c r="S395" s="36" t="e">
        <f>#REF!-W395</f>
        <v>#REF!</v>
      </c>
      <c r="T395" s="36" t="e">
        <f>#REF!-X395</f>
        <v>#REF!</v>
      </c>
      <c r="U395" s="36" t="e">
        <f>#REF!-Y395</f>
        <v>#REF!</v>
      </c>
      <c r="V395" s="14">
        <v>50000</v>
      </c>
      <c r="W395" s="43">
        <f>V395</f>
        <v>50000</v>
      </c>
      <c r="X395" s="43"/>
      <c r="Y395" s="43"/>
      <c r="Z395" s="14"/>
      <c r="AA395" s="43">
        <f>Z395</f>
        <v>0</v>
      </c>
      <c r="AB395" s="43"/>
      <c r="AC395" s="43"/>
      <c r="AD395" s="14">
        <f>V395+Z395</f>
        <v>50000</v>
      </c>
      <c r="AE395" s="77">
        <f>W395+AA395</f>
        <v>50000</v>
      </c>
      <c r="AF395" s="77">
        <f>X395+AB395</f>
        <v>0</v>
      </c>
      <c r="AG395" s="77">
        <f>Y395+AC395</f>
        <v>0</v>
      </c>
      <c r="AH395" s="14"/>
      <c r="AI395" s="43">
        <f>AH395</f>
        <v>0</v>
      </c>
      <c r="AJ395" s="43"/>
      <c r="AK395" s="43"/>
      <c r="AL395" s="14">
        <f>AD395+AH395</f>
        <v>50000</v>
      </c>
      <c r="AM395" s="77">
        <f>AE395+AI395</f>
        <v>50000</v>
      </c>
      <c r="AN395" s="77">
        <f>AF395+AJ395</f>
        <v>0</v>
      </c>
      <c r="AO395" s="77">
        <f>AG395+AK395</f>
        <v>0</v>
      </c>
      <c r="AP395" s="14"/>
      <c r="AQ395" s="43">
        <f>AP395</f>
        <v>0</v>
      </c>
      <c r="AR395" s="43"/>
      <c r="AS395" s="43"/>
      <c r="AT395" s="14">
        <f>AL395+AP395</f>
        <v>50000</v>
      </c>
      <c r="AU395" s="77">
        <f>AM395+AQ395</f>
        <v>50000</v>
      </c>
      <c r="AV395" s="77">
        <f>AN395+AR395</f>
        <v>0</v>
      </c>
      <c r="AW395" s="77">
        <f>AO395+AS395</f>
        <v>0</v>
      </c>
      <c r="AX395" s="14">
        <v>57000</v>
      </c>
      <c r="AY395" s="43">
        <f>AX395</f>
        <v>57000</v>
      </c>
      <c r="AZ395" s="43"/>
      <c r="BA395" s="43"/>
      <c r="BB395" s="43"/>
      <c r="BC395" s="43">
        <f>BB395</f>
        <v>0</v>
      </c>
      <c r="BD395" s="43"/>
      <c r="BE395" s="43"/>
      <c r="BF395" s="14">
        <f t="shared" ref="BF395" si="2250">AX395+BB395</f>
        <v>57000</v>
      </c>
      <c r="BG395" s="77">
        <f t="shared" ref="BG395" si="2251">AY395+BC395</f>
        <v>57000</v>
      </c>
      <c r="BH395" s="77">
        <f t="shared" ref="BH395" si="2252">AZ395+BD395</f>
        <v>0</v>
      </c>
      <c r="BI395" s="77">
        <f t="shared" ref="BI395" si="2253">BA395+BE395</f>
        <v>0</v>
      </c>
      <c r="BJ395" s="43"/>
      <c r="BK395" s="43">
        <f>BJ395</f>
        <v>0</v>
      </c>
      <c r="BL395" s="43"/>
      <c r="BM395" s="43"/>
      <c r="BN395" s="14">
        <f t="shared" ref="BN395" si="2254">BF395+BJ395</f>
        <v>57000</v>
      </c>
      <c r="BO395" s="77">
        <f t="shared" ref="BO395" si="2255">BG395+BK395</f>
        <v>57000</v>
      </c>
      <c r="BP395" s="77">
        <f t="shared" ref="BP395" si="2256">BH395+BL395</f>
        <v>0</v>
      </c>
      <c r="BQ395" s="77">
        <f t="shared" ref="BQ395" si="2257">BI395+BM395</f>
        <v>0</v>
      </c>
      <c r="BR395" s="14">
        <v>57000</v>
      </c>
      <c r="BS395" s="43">
        <f>BR395</f>
        <v>57000</v>
      </c>
      <c r="BT395" s="43"/>
      <c r="BU395" s="43"/>
      <c r="BV395" s="43"/>
      <c r="BW395" s="43">
        <f>BV395</f>
        <v>0</v>
      </c>
      <c r="BX395" s="43"/>
      <c r="BY395" s="43"/>
      <c r="BZ395" s="14">
        <f t="shared" ref="BZ395" si="2258">BR395+BV395</f>
        <v>57000</v>
      </c>
      <c r="CA395" s="77">
        <f t="shared" ref="CA395" si="2259">BS395+BW395</f>
        <v>57000</v>
      </c>
      <c r="CB395" s="77">
        <f t="shared" ref="CB395" si="2260">BT395+BX395</f>
        <v>0</v>
      </c>
      <c r="CC395" s="77">
        <f t="shared" ref="CC395" si="2261">BU395+BY395</f>
        <v>0</v>
      </c>
      <c r="CD395" s="43"/>
      <c r="CE395" s="43">
        <f>CD395</f>
        <v>0</v>
      </c>
      <c r="CF395" s="43"/>
      <c r="CG395" s="43"/>
      <c r="CH395" s="14">
        <f t="shared" ref="CH395" si="2262">BZ395+CD395</f>
        <v>57000</v>
      </c>
      <c r="CI395" s="77">
        <f t="shared" ref="CI395" si="2263">CA395+CE395</f>
        <v>57000</v>
      </c>
      <c r="CJ395" s="77">
        <f t="shared" ref="CJ395" si="2264">CB395+CF395</f>
        <v>0</v>
      </c>
      <c r="CK395" s="77">
        <f t="shared" ref="CK395" si="2265">CC395+CG395</f>
        <v>0</v>
      </c>
    </row>
    <row r="396" spans="1:89" x14ac:dyDescent="0.25">
      <c r="A396" s="114" t="s">
        <v>103</v>
      </c>
      <c r="B396" s="116"/>
      <c r="C396" s="116"/>
      <c r="D396" s="116"/>
      <c r="E396" s="37" t="s">
        <v>296</v>
      </c>
      <c r="F396" s="2" t="s">
        <v>104</v>
      </c>
      <c r="G396" s="3"/>
      <c r="H396" s="3"/>
      <c r="I396" s="2"/>
      <c r="J396" s="14">
        <f t="shared" ref="J396:M396" si="2266">J397+J401</f>
        <v>259835.3</v>
      </c>
      <c r="K396" s="14">
        <f t="shared" si="2266"/>
        <v>87058.63</v>
      </c>
      <c r="L396" s="14">
        <f t="shared" si="2266"/>
        <v>22776.67</v>
      </c>
      <c r="M396" s="14">
        <f t="shared" si="2266"/>
        <v>0</v>
      </c>
      <c r="N396" s="14">
        <v>0</v>
      </c>
      <c r="O396" s="14">
        <v>0</v>
      </c>
      <c r="P396" s="14"/>
      <c r="Q396" s="14"/>
      <c r="R396" s="14" t="e">
        <f>#REF!-V396</f>
        <v>#REF!</v>
      </c>
      <c r="S396" s="36" t="e">
        <f>#REF!-W396</f>
        <v>#REF!</v>
      </c>
      <c r="T396" s="36" t="e">
        <f>#REF!-X396</f>
        <v>#REF!</v>
      </c>
      <c r="U396" s="36" t="e">
        <f>#REF!-Y396</f>
        <v>#REF!</v>
      </c>
      <c r="V396" s="14">
        <f t="shared" ref="V396:Y396" si="2267">V397+V401</f>
        <v>0</v>
      </c>
      <c r="W396" s="43">
        <f t="shared" si="2267"/>
        <v>0</v>
      </c>
      <c r="X396" s="43">
        <f t="shared" si="2267"/>
        <v>0</v>
      </c>
      <c r="Y396" s="43">
        <f t="shared" si="2267"/>
        <v>0</v>
      </c>
      <c r="Z396" s="14">
        <f t="shared" ref="Z396:CC396" si="2268">Z401</f>
        <v>0</v>
      </c>
      <c r="AA396" s="14">
        <f t="shared" si="2268"/>
        <v>0</v>
      </c>
      <c r="AB396" s="14">
        <f t="shared" si="2268"/>
        <v>0</v>
      </c>
      <c r="AC396" s="14">
        <f t="shared" si="2268"/>
        <v>0</v>
      </c>
      <c r="AD396" s="14">
        <f t="shared" si="2268"/>
        <v>0</v>
      </c>
      <c r="AE396" s="14">
        <f t="shared" si="2268"/>
        <v>0</v>
      </c>
      <c r="AF396" s="14">
        <f t="shared" si="2268"/>
        <v>0</v>
      </c>
      <c r="AG396" s="14">
        <f t="shared" si="2268"/>
        <v>0</v>
      </c>
      <c r="AH396" s="14">
        <f t="shared" si="2268"/>
        <v>3438286.2</v>
      </c>
      <c r="AI396" s="14">
        <f t="shared" si="2268"/>
        <v>153070</v>
      </c>
      <c r="AJ396" s="14">
        <f t="shared" si="2268"/>
        <v>3285216.2</v>
      </c>
      <c r="AK396" s="14">
        <f t="shared" si="2268"/>
        <v>0</v>
      </c>
      <c r="AL396" s="14">
        <f t="shared" si="2268"/>
        <v>3438286.2</v>
      </c>
      <c r="AM396" s="14">
        <f t="shared" si="2268"/>
        <v>153070</v>
      </c>
      <c r="AN396" s="14">
        <f t="shared" si="2268"/>
        <v>3285216.2</v>
      </c>
      <c r="AO396" s="14">
        <f t="shared" si="2268"/>
        <v>0</v>
      </c>
      <c r="AP396" s="14">
        <f t="shared" si="2268"/>
        <v>0</v>
      </c>
      <c r="AQ396" s="14">
        <f t="shared" si="2268"/>
        <v>0</v>
      </c>
      <c r="AR396" s="14">
        <f t="shared" si="2268"/>
        <v>0</v>
      </c>
      <c r="AS396" s="14">
        <f t="shared" si="2268"/>
        <v>0</v>
      </c>
      <c r="AT396" s="14">
        <f t="shared" si="2268"/>
        <v>3438286.2</v>
      </c>
      <c r="AU396" s="14">
        <f t="shared" si="2268"/>
        <v>153070</v>
      </c>
      <c r="AV396" s="14">
        <f t="shared" si="2268"/>
        <v>3285216.2</v>
      </c>
      <c r="AW396" s="14">
        <f t="shared" si="2268"/>
        <v>0</v>
      </c>
      <c r="AX396" s="14">
        <f t="shared" si="2268"/>
        <v>0</v>
      </c>
      <c r="AY396" s="14">
        <f t="shared" si="2268"/>
        <v>0</v>
      </c>
      <c r="AZ396" s="14">
        <f t="shared" si="2268"/>
        <v>0</v>
      </c>
      <c r="BA396" s="14">
        <f t="shared" si="2268"/>
        <v>0</v>
      </c>
      <c r="BB396" s="14">
        <f t="shared" si="2268"/>
        <v>0</v>
      </c>
      <c r="BC396" s="14">
        <f t="shared" si="2268"/>
        <v>0</v>
      </c>
      <c r="BD396" s="14">
        <f t="shared" si="2268"/>
        <v>0</v>
      </c>
      <c r="BE396" s="14">
        <f t="shared" si="2268"/>
        <v>0</v>
      </c>
      <c r="BF396" s="14">
        <f t="shared" si="2268"/>
        <v>0</v>
      </c>
      <c r="BG396" s="14">
        <f t="shared" si="2268"/>
        <v>0</v>
      </c>
      <c r="BH396" s="14">
        <f t="shared" si="2268"/>
        <v>0</v>
      </c>
      <c r="BI396" s="14">
        <f t="shared" si="2268"/>
        <v>0</v>
      </c>
      <c r="BJ396" s="14">
        <f t="shared" si="2268"/>
        <v>5972800</v>
      </c>
      <c r="BK396" s="14">
        <f t="shared" si="2268"/>
        <v>87600</v>
      </c>
      <c r="BL396" s="14">
        <f t="shared" si="2268"/>
        <v>5885200</v>
      </c>
      <c r="BM396" s="14">
        <f t="shared" si="2268"/>
        <v>0</v>
      </c>
      <c r="BN396" s="14">
        <f t="shared" si="2268"/>
        <v>5972800</v>
      </c>
      <c r="BO396" s="14">
        <f t="shared" si="2268"/>
        <v>87600</v>
      </c>
      <c r="BP396" s="14">
        <f t="shared" si="2268"/>
        <v>5885200</v>
      </c>
      <c r="BQ396" s="14">
        <f t="shared" si="2268"/>
        <v>0</v>
      </c>
      <c r="BR396" s="14">
        <f t="shared" si="2268"/>
        <v>0</v>
      </c>
      <c r="BS396" s="14">
        <f t="shared" si="2268"/>
        <v>0</v>
      </c>
      <c r="BT396" s="14">
        <f t="shared" si="2268"/>
        <v>0</v>
      </c>
      <c r="BU396" s="14">
        <f t="shared" si="2268"/>
        <v>0</v>
      </c>
      <c r="BV396" s="14">
        <f t="shared" si="2268"/>
        <v>0</v>
      </c>
      <c r="BW396" s="14">
        <f t="shared" si="2268"/>
        <v>0</v>
      </c>
      <c r="BX396" s="14">
        <f t="shared" si="2268"/>
        <v>0</v>
      </c>
      <c r="BY396" s="14">
        <f t="shared" si="2268"/>
        <v>0</v>
      </c>
      <c r="BZ396" s="14">
        <f t="shared" si="2268"/>
        <v>0</v>
      </c>
      <c r="CA396" s="14">
        <f t="shared" si="2268"/>
        <v>0</v>
      </c>
      <c r="CB396" s="14">
        <f t="shared" si="2268"/>
        <v>0</v>
      </c>
      <c r="CC396" s="14">
        <f t="shared" si="2268"/>
        <v>0</v>
      </c>
      <c r="CD396" s="14">
        <f t="shared" ref="CD396" si="2269">CD401</f>
        <v>5972800</v>
      </c>
      <c r="CE396" s="14">
        <f t="shared" ref="CE396" si="2270">CE401</f>
        <v>87600</v>
      </c>
      <c r="CF396" s="14">
        <f t="shared" ref="CF396" si="2271">CF401</f>
        <v>5885200</v>
      </c>
      <c r="CG396" s="14">
        <f t="shared" ref="CG396" si="2272">CG401</f>
        <v>0</v>
      </c>
      <c r="CH396" s="14">
        <f t="shared" ref="CH396" si="2273">CH401</f>
        <v>5972800</v>
      </c>
      <c r="CI396" s="14">
        <f t="shared" ref="CI396" si="2274">CI401</f>
        <v>87600</v>
      </c>
      <c r="CJ396" s="14">
        <f t="shared" ref="CJ396" si="2275">CJ401</f>
        <v>5885200</v>
      </c>
      <c r="CK396" s="14">
        <f t="shared" ref="CK396" si="2276">CK401</f>
        <v>0</v>
      </c>
    </row>
    <row r="397" spans="1:89" ht="15.75" hidden="1" x14ac:dyDescent="0.25">
      <c r="A397" s="30" t="s">
        <v>105</v>
      </c>
      <c r="B397" s="116"/>
      <c r="C397" s="116"/>
      <c r="D397" s="116"/>
      <c r="E397" s="98">
        <v>852</v>
      </c>
      <c r="F397" s="98" t="s">
        <v>104</v>
      </c>
      <c r="G397" s="98" t="s">
        <v>43</v>
      </c>
      <c r="H397" s="98"/>
      <c r="I397" s="99"/>
      <c r="J397" s="14">
        <f t="shared" ref="J397:M397" si="2277">J398</f>
        <v>0</v>
      </c>
      <c r="K397" s="14">
        <f t="shared" si="2277"/>
        <v>0</v>
      </c>
      <c r="L397" s="14">
        <f t="shared" si="2277"/>
        <v>0</v>
      </c>
      <c r="M397" s="14">
        <f t="shared" si="2277"/>
        <v>0</v>
      </c>
      <c r="N397" s="14">
        <v>0</v>
      </c>
      <c r="O397" s="14">
        <v>0</v>
      </c>
      <c r="P397" s="14"/>
      <c r="Q397" s="14"/>
      <c r="R397" s="14" t="e">
        <f>#REF!-V397</f>
        <v>#REF!</v>
      </c>
      <c r="S397" s="36" t="e">
        <f>#REF!-W397</f>
        <v>#REF!</v>
      </c>
      <c r="T397" s="36" t="e">
        <f>#REF!-X397</f>
        <v>#REF!</v>
      </c>
      <c r="U397" s="36" t="e">
        <f>#REF!-Y397</f>
        <v>#REF!</v>
      </c>
      <c r="V397" s="14"/>
      <c r="W397" s="43"/>
      <c r="X397" s="43"/>
      <c r="Y397" s="43"/>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row>
    <row r="398" spans="1:89" ht="15.75" hidden="1" x14ac:dyDescent="0.25">
      <c r="A398" s="114" t="s">
        <v>106</v>
      </c>
      <c r="B398" s="116"/>
      <c r="C398" s="116"/>
      <c r="D398" s="116"/>
      <c r="E398" s="98">
        <v>852</v>
      </c>
      <c r="F398" s="98" t="s">
        <v>104</v>
      </c>
      <c r="G398" s="98" t="s">
        <v>43</v>
      </c>
      <c r="H398" s="98" t="s">
        <v>483</v>
      </c>
      <c r="I398" s="99"/>
      <c r="J398" s="14">
        <f t="shared" ref="J398:M399" si="2278">J399</f>
        <v>0</v>
      </c>
      <c r="K398" s="14">
        <f t="shared" si="2278"/>
        <v>0</v>
      </c>
      <c r="L398" s="14">
        <f t="shared" si="2278"/>
        <v>0</v>
      </c>
      <c r="M398" s="14">
        <f t="shared" si="2278"/>
        <v>0</v>
      </c>
      <c r="N398" s="14">
        <v>0</v>
      </c>
      <c r="O398" s="14">
        <v>0</v>
      </c>
      <c r="P398" s="14"/>
      <c r="Q398" s="14"/>
      <c r="R398" s="14" t="e">
        <f>#REF!-V398</f>
        <v>#REF!</v>
      </c>
      <c r="S398" s="36" t="e">
        <f>#REF!-W398</f>
        <v>#REF!</v>
      </c>
      <c r="T398" s="36" t="e">
        <f>#REF!-X398</f>
        <v>#REF!</v>
      </c>
      <c r="U398" s="36" t="e">
        <f>#REF!-Y398</f>
        <v>#REF!</v>
      </c>
      <c r="V398" s="14"/>
      <c r="W398" s="43"/>
      <c r="X398" s="43"/>
      <c r="Y398" s="43"/>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row>
    <row r="399" spans="1:89" ht="30" hidden="1" x14ac:dyDescent="0.25">
      <c r="A399" s="116" t="s">
        <v>20</v>
      </c>
      <c r="B399" s="116"/>
      <c r="C399" s="116"/>
      <c r="D399" s="116"/>
      <c r="E399" s="98">
        <v>852</v>
      </c>
      <c r="F399" s="98" t="s">
        <v>104</v>
      </c>
      <c r="G399" s="98" t="s">
        <v>43</v>
      </c>
      <c r="H399" s="98" t="s">
        <v>483</v>
      </c>
      <c r="I399" s="99" t="s">
        <v>21</v>
      </c>
      <c r="J399" s="14">
        <f t="shared" si="2278"/>
        <v>0</v>
      </c>
      <c r="K399" s="14">
        <f t="shared" si="2278"/>
        <v>0</v>
      </c>
      <c r="L399" s="14">
        <f t="shared" si="2278"/>
        <v>0</v>
      </c>
      <c r="M399" s="14">
        <f t="shared" si="2278"/>
        <v>0</v>
      </c>
      <c r="N399" s="14">
        <v>0</v>
      </c>
      <c r="O399" s="14">
        <v>0</v>
      </c>
      <c r="P399" s="14"/>
      <c r="Q399" s="14"/>
      <c r="R399" s="14" t="e">
        <f>#REF!-V399</f>
        <v>#REF!</v>
      </c>
      <c r="S399" s="36" t="e">
        <f>#REF!-W399</f>
        <v>#REF!</v>
      </c>
      <c r="T399" s="36" t="e">
        <f>#REF!-X399</f>
        <v>#REF!</v>
      </c>
      <c r="U399" s="36" t="e">
        <f>#REF!-Y399</f>
        <v>#REF!</v>
      </c>
      <c r="V399" s="14"/>
      <c r="W399" s="43"/>
      <c r="X399" s="43"/>
      <c r="Y399" s="43"/>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row>
    <row r="400" spans="1:89" ht="30" hidden="1" x14ac:dyDescent="0.25">
      <c r="A400" s="116" t="s">
        <v>9</v>
      </c>
      <c r="B400" s="116"/>
      <c r="C400" s="116"/>
      <c r="D400" s="116"/>
      <c r="E400" s="98">
        <v>852</v>
      </c>
      <c r="F400" s="98" t="s">
        <v>104</v>
      </c>
      <c r="G400" s="98" t="s">
        <v>43</v>
      </c>
      <c r="H400" s="98" t="s">
        <v>483</v>
      </c>
      <c r="I400" s="99" t="s">
        <v>22</v>
      </c>
      <c r="J400" s="43"/>
      <c r="K400" s="43"/>
      <c r="L400" s="43"/>
      <c r="M400" s="43"/>
      <c r="N400" s="14">
        <v>0</v>
      </c>
      <c r="O400" s="14">
        <v>0</v>
      </c>
      <c r="P400" s="77"/>
      <c r="Q400" s="77"/>
      <c r="R400" s="14" t="e">
        <f>#REF!-V400</f>
        <v>#REF!</v>
      </c>
      <c r="S400" s="36" t="e">
        <f>#REF!-W400</f>
        <v>#REF!</v>
      </c>
      <c r="T400" s="36" t="e">
        <f>#REF!-X400</f>
        <v>#REF!</v>
      </c>
      <c r="U400" s="36" t="e">
        <f>#REF!-Y400</f>
        <v>#REF!</v>
      </c>
      <c r="V400" s="14"/>
      <c r="W400" s="43"/>
      <c r="X400" s="43"/>
      <c r="Y400" s="43"/>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row>
    <row r="401" spans="1:89" x14ac:dyDescent="0.25">
      <c r="A401" s="116" t="s">
        <v>477</v>
      </c>
      <c r="B401" s="116"/>
      <c r="C401" s="116"/>
      <c r="D401" s="116"/>
      <c r="E401" s="37" t="s">
        <v>296</v>
      </c>
      <c r="F401" s="3" t="s">
        <v>104</v>
      </c>
      <c r="G401" s="3" t="s">
        <v>45</v>
      </c>
      <c r="H401" s="3"/>
      <c r="I401" s="2"/>
      <c r="J401" s="14">
        <f t="shared" ref="J401:M401" si="2279">J402+J405+J408+J411+J414</f>
        <v>259835.3</v>
      </c>
      <c r="K401" s="14">
        <f t="shared" si="2279"/>
        <v>87058.63</v>
      </c>
      <c r="L401" s="14">
        <f t="shared" si="2279"/>
        <v>22776.67</v>
      </c>
      <c r="M401" s="14">
        <f t="shared" si="2279"/>
        <v>0</v>
      </c>
      <c r="N401" s="14">
        <v>0</v>
      </c>
      <c r="O401" s="14">
        <v>0</v>
      </c>
      <c r="P401" s="14"/>
      <c r="Q401" s="14"/>
      <c r="R401" s="14" t="e">
        <f>#REF!-V401</f>
        <v>#REF!</v>
      </c>
      <c r="S401" s="36" t="e">
        <f>#REF!-W401</f>
        <v>#REF!</v>
      </c>
      <c r="T401" s="36" t="e">
        <f>#REF!-X401</f>
        <v>#REF!</v>
      </c>
      <c r="U401" s="36" t="e">
        <f>#REF!-Y401</f>
        <v>#REF!</v>
      </c>
      <c r="V401" s="14">
        <f>V402+V405+V408+V411+V414</f>
        <v>0</v>
      </c>
      <c r="W401" s="43">
        <f t="shared" ref="W401:CH401" si="2280">W402+W405+W408+W411+W414</f>
        <v>0</v>
      </c>
      <c r="X401" s="43">
        <f t="shared" si="2280"/>
        <v>0</v>
      </c>
      <c r="Y401" s="43">
        <f t="shared" si="2280"/>
        <v>0</v>
      </c>
      <c r="Z401" s="14">
        <f t="shared" si="2280"/>
        <v>0</v>
      </c>
      <c r="AA401" s="14">
        <f t="shared" si="2280"/>
        <v>0</v>
      </c>
      <c r="AB401" s="14">
        <f t="shared" si="2280"/>
        <v>0</v>
      </c>
      <c r="AC401" s="14">
        <f t="shared" si="2280"/>
        <v>0</v>
      </c>
      <c r="AD401" s="14">
        <f t="shared" si="2280"/>
        <v>0</v>
      </c>
      <c r="AE401" s="14">
        <f t="shared" si="2280"/>
        <v>0</v>
      </c>
      <c r="AF401" s="14">
        <f t="shared" si="2280"/>
        <v>0</v>
      </c>
      <c r="AG401" s="14">
        <f t="shared" si="2280"/>
        <v>0</v>
      </c>
      <c r="AH401" s="14">
        <f t="shared" si="2280"/>
        <v>3438286.2</v>
      </c>
      <c r="AI401" s="14">
        <f t="shared" si="2280"/>
        <v>153070</v>
      </c>
      <c r="AJ401" s="14">
        <f t="shared" si="2280"/>
        <v>3285216.2</v>
      </c>
      <c r="AK401" s="14">
        <f t="shared" si="2280"/>
        <v>0</v>
      </c>
      <c r="AL401" s="14">
        <f t="shared" si="2280"/>
        <v>3438286.2</v>
      </c>
      <c r="AM401" s="14">
        <f t="shared" si="2280"/>
        <v>153070</v>
      </c>
      <c r="AN401" s="14">
        <f t="shared" si="2280"/>
        <v>3285216.2</v>
      </c>
      <c r="AO401" s="14">
        <f t="shared" si="2280"/>
        <v>0</v>
      </c>
      <c r="AP401" s="14">
        <f t="shared" si="2280"/>
        <v>0</v>
      </c>
      <c r="AQ401" s="14">
        <f t="shared" si="2280"/>
        <v>0</v>
      </c>
      <c r="AR401" s="14">
        <f t="shared" si="2280"/>
        <v>0</v>
      </c>
      <c r="AS401" s="14">
        <f t="shared" si="2280"/>
        <v>0</v>
      </c>
      <c r="AT401" s="14">
        <f t="shared" si="2280"/>
        <v>3438286.2</v>
      </c>
      <c r="AU401" s="14">
        <f t="shared" si="2280"/>
        <v>153070</v>
      </c>
      <c r="AV401" s="14">
        <f t="shared" si="2280"/>
        <v>3285216.2</v>
      </c>
      <c r="AW401" s="14">
        <f t="shared" si="2280"/>
        <v>0</v>
      </c>
      <c r="AX401" s="14">
        <f t="shared" si="2280"/>
        <v>0</v>
      </c>
      <c r="AY401" s="14">
        <f t="shared" si="2280"/>
        <v>0</v>
      </c>
      <c r="AZ401" s="14">
        <f t="shared" si="2280"/>
        <v>0</v>
      </c>
      <c r="BA401" s="14">
        <f t="shared" si="2280"/>
        <v>0</v>
      </c>
      <c r="BB401" s="14">
        <f t="shared" si="2280"/>
        <v>0</v>
      </c>
      <c r="BC401" s="14">
        <f t="shared" si="2280"/>
        <v>0</v>
      </c>
      <c r="BD401" s="14">
        <f t="shared" si="2280"/>
        <v>0</v>
      </c>
      <c r="BE401" s="14">
        <f t="shared" si="2280"/>
        <v>0</v>
      </c>
      <c r="BF401" s="14">
        <f t="shared" si="2280"/>
        <v>0</v>
      </c>
      <c r="BG401" s="14">
        <f t="shared" si="2280"/>
        <v>0</v>
      </c>
      <c r="BH401" s="14">
        <f t="shared" si="2280"/>
        <v>0</v>
      </c>
      <c r="BI401" s="14">
        <f t="shared" si="2280"/>
        <v>0</v>
      </c>
      <c r="BJ401" s="14">
        <f t="shared" si="2280"/>
        <v>5972800</v>
      </c>
      <c r="BK401" s="14">
        <f t="shared" si="2280"/>
        <v>87600</v>
      </c>
      <c r="BL401" s="14">
        <f t="shared" si="2280"/>
        <v>5885200</v>
      </c>
      <c r="BM401" s="14">
        <f t="shared" si="2280"/>
        <v>0</v>
      </c>
      <c r="BN401" s="14">
        <f t="shared" si="2280"/>
        <v>5972800</v>
      </c>
      <c r="BO401" s="14">
        <f t="shared" si="2280"/>
        <v>87600</v>
      </c>
      <c r="BP401" s="14">
        <f t="shared" si="2280"/>
        <v>5885200</v>
      </c>
      <c r="BQ401" s="14">
        <f t="shared" si="2280"/>
        <v>0</v>
      </c>
      <c r="BR401" s="14">
        <f t="shared" si="2280"/>
        <v>0</v>
      </c>
      <c r="BS401" s="14">
        <f t="shared" si="2280"/>
        <v>0</v>
      </c>
      <c r="BT401" s="14">
        <f t="shared" si="2280"/>
        <v>0</v>
      </c>
      <c r="BU401" s="14">
        <f t="shared" si="2280"/>
        <v>0</v>
      </c>
      <c r="BV401" s="14">
        <f t="shared" si="2280"/>
        <v>0</v>
      </c>
      <c r="BW401" s="14">
        <f t="shared" si="2280"/>
        <v>0</v>
      </c>
      <c r="BX401" s="14">
        <f t="shared" si="2280"/>
        <v>0</v>
      </c>
      <c r="BY401" s="14">
        <f t="shared" si="2280"/>
        <v>0</v>
      </c>
      <c r="BZ401" s="14">
        <f t="shared" si="2280"/>
        <v>0</v>
      </c>
      <c r="CA401" s="14">
        <f t="shared" si="2280"/>
        <v>0</v>
      </c>
      <c r="CB401" s="14">
        <f t="shared" si="2280"/>
        <v>0</v>
      </c>
      <c r="CC401" s="14">
        <f t="shared" si="2280"/>
        <v>0</v>
      </c>
      <c r="CD401" s="14">
        <f t="shared" si="2280"/>
        <v>5972800</v>
      </c>
      <c r="CE401" s="14">
        <f t="shared" si="2280"/>
        <v>87600</v>
      </c>
      <c r="CF401" s="14">
        <f t="shared" si="2280"/>
        <v>5885200</v>
      </c>
      <c r="CG401" s="14">
        <f t="shared" si="2280"/>
        <v>0</v>
      </c>
      <c r="CH401" s="14">
        <f t="shared" si="2280"/>
        <v>5972800</v>
      </c>
      <c r="CI401" s="14">
        <f t="shared" ref="CI401:CK401" si="2281">CI402+CI405+CI408+CI411+CI414</f>
        <v>87600</v>
      </c>
      <c r="CJ401" s="14">
        <f t="shared" si="2281"/>
        <v>5885200</v>
      </c>
      <c r="CK401" s="14">
        <f t="shared" si="2281"/>
        <v>0</v>
      </c>
    </row>
    <row r="402" spans="1:89" x14ac:dyDescent="0.25">
      <c r="A402" s="116" t="s">
        <v>118</v>
      </c>
      <c r="B402" s="116"/>
      <c r="C402" s="116"/>
      <c r="D402" s="116"/>
      <c r="E402" s="37" t="s">
        <v>296</v>
      </c>
      <c r="F402" s="3" t="s">
        <v>104</v>
      </c>
      <c r="G402" s="3" t="s">
        <v>45</v>
      </c>
      <c r="H402" s="3" t="s">
        <v>362</v>
      </c>
      <c r="I402" s="18"/>
      <c r="J402" s="14">
        <f t="shared" ref="J402:M403" si="2282">J403</f>
        <v>150000</v>
      </c>
      <c r="K402" s="14">
        <f t="shared" si="2282"/>
        <v>0</v>
      </c>
      <c r="L402" s="14">
        <f t="shared" si="2282"/>
        <v>0</v>
      </c>
      <c r="M402" s="14">
        <f t="shared" si="2282"/>
        <v>0</v>
      </c>
      <c r="N402" s="14">
        <v>0</v>
      </c>
      <c r="O402" s="14">
        <v>0</v>
      </c>
      <c r="P402" s="14"/>
      <c r="Q402" s="14"/>
      <c r="R402" s="14" t="e">
        <f>#REF!-V402</f>
        <v>#REF!</v>
      </c>
      <c r="S402" s="36" t="e">
        <f>#REF!-W402</f>
        <v>#REF!</v>
      </c>
      <c r="T402" s="36" t="e">
        <f>#REF!-X402</f>
        <v>#REF!</v>
      </c>
      <c r="U402" s="36" t="e">
        <f>#REF!-Y402</f>
        <v>#REF!</v>
      </c>
      <c r="V402" s="14">
        <f t="shared" ref="V402:AG403" si="2283">V403</f>
        <v>0</v>
      </c>
      <c r="W402" s="43">
        <f t="shared" si="2283"/>
        <v>0</v>
      </c>
      <c r="X402" s="43">
        <f t="shared" si="2283"/>
        <v>0</v>
      </c>
      <c r="Y402" s="43">
        <f t="shared" si="2283"/>
        <v>0</v>
      </c>
      <c r="Z402" s="14">
        <f t="shared" si="2283"/>
        <v>0</v>
      </c>
      <c r="AA402" s="14">
        <f t="shared" si="2283"/>
        <v>0</v>
      </c>
      <c r="AB402" s="14">
        <f t="shared" si="2283"/>
        <v>0</v>
      </c>
      <c r="AC402" s="14">
        <f t="shared" si="2283"/>
        <v>0</v>
      </c>
      <c r="AD402" s="14">
        <f t="shared" si="2283"/>
        <v>0</v>
      </c>
      <c r="AE402" s="14">
        <f t="shared" si="2283"/>
        <v>0</v>
      </c>
      <c r="AF402" s="14">
        <f t="shared" si="2283"/>
        <v>0</v>
      </c>
      <c r="AG402" s="14">
        <f t="shared" si="2283"/>
        <v>0</v>
      </c>
      <c r="AH402" s="14">
        <f>AH403</f>
        <v>2710209</v>
      </c>
      <c r="AI402" s="14">
        <f t="shared" ref="AI402:AK403" si="2284">AI403</f>
        <v>0</v>
      </c>
      <c r="AJ402" s="14">
        <f t="shared" si="2284"/>
        <v>2710209</v>
      </c>
      <c r="AK402" s="14">
        <f t="shared" si="2284"/>
        <v>0</v>
      </c>
      <c r="AL402" s="14">
        <f t="shared" ref="AL402:AL404" si="2285">AD402+AH402</f>
        <v>2710209</v>
      </c>
      <c r="AM402" s="14">
        <f t="shared" ref="AM402:AM404" si="2286">AE402+AI402</f>
        <v>0</v>
      </c>
      <c r="AN402" s="14">
        <f t="shared" ref="AN402:AN404" si="2287">AF402+AJ402</f>
        <v>2710209</v>
      </c>
      <c r="AO402" s="14">
        <f t="shared" ref="AO402:AO404" si="2288">AG402+AK402</f>
        <v>0</v>
      </c>
      <c r="AP402" s="14"/>
      <c r="AQ402" s="43"/>
      <c r="AR402" s="43"/>
      <c r="AS402" s="43"/>
      <c r="AT402" s="14">
        <f t="shared" ref="AT402:AT404" si="2289">AL402+AP402</f>
        <v>2710209</v>
      </c>
      <c r="AU402" s="14">
        <f t="shared" ref="AU402:AU404" si="2290">AM402+AQ402</f>
        <v>0</v>
      </c>
      <c r="AV402" s="14">
        <f t="shared" ref="AV402:AV404" si="2291">AN402+AR402</f>
        <v>2710209</v>
      </c>
      <c r="AW402" s="14">
        <f t="shared" ref="AW402:AW404" si="2292">AO402+AS402</f>
        <v>0</v>
      </c>
      <c r="AX402" s="14"/>
      <c r="AY402" s="43"/>
      <c r="AZ402" s="43"/>
      <c r="BA402" s="43"/>
      <c r="BB402" s="43"/>
      <c r="BC402" s="43"/>
      <c r="BD402" s="43"/>
      <c r="BE402" s="43"/>
      <c r="BF402" s="14"/>
      <c r="BG402" s="77"/>
      <c r="BH402" s="77"/>
      <c r="BI402" s="77"/>
      <c r="BJ402" s="43">
        <f>BJ403</f>
        <v>5885200</v>
      </c>
      <c r="BK402" s="43">
        <f t="shared" ref="BK402:BN403" si="2293">BK403</f>
        <v>0</v>
      </c>
      <c r="BL402" s="43">
        <f t="shared" si="2293"/>
        <v>5885200</v>
      </c>
      <c r="BM402" s="43">
        <f t="shared" si="2293"/>
        <v>0</v>
      </c>
      <c r="BN402" s="14">
        <f t="shared" si="2293"/>
        <v>5885200</v>
      </c>
      <c r="BO402" s="14">
        <f t="shared" ref="BO402:BO403" si="2294">BO403</f>
        <v>0</v>
      </c>
      <c r="BP402" s="14">
        <f t="shared" ref="BP402:BP403" si="2295">BP403</f>
        <v>5885200</v>
      </c>
      <c r="BQ402" s="14">
        <f t="shared" ref="BQ402:BQ403" si="2296">BQ403</f>
        <v>0</v>
      </c>
      <c r="BR402" s="14"/>
      <c r="BS402" s="43"/>
      <c r="BT402" s="43"/>
      <c r="BU402" s="43"/>
      <c r="BV402" s="43"/>
      <c r="BW402" s="43"/>
      <c r="BX402" s="43"/>
      <c r="BY402" s="43"/>
      <c r="BZ402" s="14"/>
      <c r="CA402" s="77"/>
      <c r="CB402" s="77"/>
      <c r="CC402" s="77"/>
      <c r="CD402" s="43">
        <f>CD403</f>
        <v>5885200</v>
      </c>
      <c r="CE402" s="43">
        <f t="shared" ref="CE402:CG403" si="2297">CE403</f>
        <v>0</v>
      </c>
      <c r="CF402" s="43">
        <f t="shared" si="2297"/>
        <v>5885200</v>
      </c>
      <c r="CG402" s="43">
        <f t="shared" si="2297"/>
        <v>0</v>
      </c>
      <c r="CH402" s="14">
        <f t="shared" ref="CH402:CK403" si="2298">CH403</f>
        <v>5885200</v>
      </c>
      <c r="CI402" s="14">
        <f t="shared" si="2298"/>
        <v>0</v>
      </c>
      <c r="CJ402" s="14">
        <f t="shared" si="2298"/>
        <v>5885200</v>
      </c>
      <c r="CK402" s="14">
        <f t="shared" si="2298"/>
        <v>0</v>
      </c>
    </row>
    <row r="403" spans="1:89" ht="30" x14ac:dyDescent="0.25">
      <c r="A403" s="116" t="s">
        <v>40</v>
      </c>
      <c r="B403" s="116"/>
      <c r="C403" s="116"/>
      <c r="D403" s="116"/>
      <c r="E403" s="37" t="s">
        <v>296</v>
      </c>
      <c r="F403" s="3" t="s">
        <v>104</v>
      </c>
      <c r="G403" s="3" t="s">
        <v>45</v>
      </c>
      <c r="H403" s="3" t="s">
        <v>362</v>
      </c>
      <c r="I403" s="2" t="s">
        <v>80</v>
      </c>
      <c r="J403" s="14">
        <f t="shared" si="2282"/>
        <v>150000</v>
      </c>
      <c r="K403" s="14">
        <f t="shared" si="2282"/>
        <v>0</v>
      </c>
      <c r="L403" s="14">
        <f t="shared" si="2282"/>
        <v>0</v>
      </c>
      <c r="M403" s="14">
        <f t="shared" si="2282"/>
        <v>0</v>
      </c>
      <c r="N403" s="14">
        <v>0</v>
      </c>
      <c r="O403" s="14">
        <v>0</v>
      </c>
      <c r="P403" s="14"/>
      <c r="Q403" s="14"/>
      <c r="R403" s="14" t="e">
        <f>#REF!-V403</f>
        <v>#REF!</v>
      </c>
      <c r="S403" s="36" t="e">
        <f>#REF!-W403</f>
        <v>#REF!</v>
      </c>
      <c r="T403" s="36" t="e">
        <f>#REF!-X403</f>
        <v>#REF!</v>
      </c>
      <c r="U403" s="36" t="e">
        <f>#REF!-Y403</f>
        <v>#REF!</v>
      </c>
      <c r="V403" s="14">
        <f t="shared" si="2283"/>
        <v>0</v>
      </c>
      <c r="W403" s="43">
        <f t="shared" si="2283"/>
        <v>0</v>
      </c>
      <c r="X403" s="43">
        <f t="shared" si="2283"/>
        <v>0</v>
      </c>
      <c r="Y403" s="43">
        <f t="shared" si="2283"/>
        <v>0</v>
      </c>
      <c r="Z403" s="14">
        <f t="shared" si="2283"/>
        <v>0</v>
      </c>
      <c r="AA403" s="14">
        <f t="shared" si="2283"/>
        <v>0</v>
      </c>
      <c r="AB403" s="14">
        <f t="shared" si="2283"/>
        <v>0</v>
      </c>
      <c r="AC403" s="14">
        <f t="shared" si="2283"/>
        <v>0</v>
      </c>
      <c r="AD403" s="14">
        <f t="shared" si="2283"/>
        <v>0</v>
      </c>
      <c r="AE403" s="14">
        <f t="shared" si="2283"/>
        <v>0</v>
      </c>
      <c r="AF403" s="14">
        <f t="shared" si="2283"/>
        <v>0</v>
      </c>
      <c r="AG403" s="14">
        <f t="shared" si="2283"/>
        <v>0</v>
      </c>
      <c r="AH403" s="14">
        <f>AH404</f>
        <v>2710209</v>
      </c>
      <c r="AI403" s="14">
        <f t="shared" si="2284"/>
        <v>0</v>
      </c>
      <c r="AJ403" s="14">
        <f t="shared" si="2284"/>
        <v>2710209</v>
      </c>
      <c r="AK403" s="14">
        <f t="shared" si="2284"/>
        <v>0</v>
      </c>
      <c r="AL403" s="14">
        <f t="shared" si="2285"/>
        <v>2710209</v>
      </c>
      <c r="AM403" s="14">
        <f t="shared" si="2286"/>
        <v>0</v>
      </c>
      <c r="AN403" s="14">
        <f t="shared" si="2287"/>
        <v>2710209</v>
      </c>
      <c r="AO403" s="14">
        <f t="shared" si="2288"/>
        <v>0</v>
      </c>
      <c r="AP403" s="14"/>
      <c r="AQ403" s="43"/>
      <c r="AR403" s="43"/>
      <c r="AS403" s="43"/>
      <c r="AT403" s="14">
        <f t="shared" si="2289"/>
        <v>2710209</v>
      </c>
      <c r="AU403" s="14">
        <f t="shared" si="2290"/>
        <v>0</v>
      </c>
      <c r="AV403" s="14">
        <f t="shared" si="2291"/>
        <v>2710209</v>
      </c>
      <c r="AW403" s="14">
        <f t="shared" si="2292"/>
        <v>0</v>
      </c>
      <c r="AX403" s="14"/>
      <c r="AY403" s="43"/>
      <c r="AZ403" s="43"/>
      <c r="BA403" s="43"/>
      <c r="BB403" s="43"/>
      <c r="BC403" s="43"/>
      <c r="BD403" s="43"/>
      <c r="BE403" s="43"/>
      <c r="BF403" s="14"/>
      <c r="BG403" s="77"/>
      <c r="BH403" s="77"/>
      <c r="BI403" s="77"/>
      <c r="BJ403" s="43">
        <f>BJ404</f>
        <v>5885200</v>
      </c>
      <c r="BK403" s="43">
        <f t="shared" si="2293"/>
        <v>0</v>
      </c>
      <c r="BL403" s="43">
        <f t="shared" si="2293"/>
        <v>5885200</v>
      </c>
      <c r="BM403" s="43">
        <f t="shared" si="2293"/>
        <v>0</v>
      </c>
      <c r="BN403" s="14">
        <f t="shared" si="2293"/>
        <v>5885200</v>
      </c>
      <c r="BO403" s="14">
        <f t="shared" si="2294"/>
        <v>0</v>
      </c>
      <c r="BP403" s="14">
        <f t="shared" si="2295"/>
        <v>5885200</v>
      </c>
      <c r="BQ403" s="14">
        <f t="shared" si="2296"/>
        <v>0</v>
      </c>
      <c r="BR403" s="14"/>
      <c r="BS403" s="43"/>
      <c r="BT403" s="43"/>
      <c r="BU403" s="43"/>
      <c r="BV403" s="43"/>
      <c r="BW403" s="43"/>
      <c r="BX403" s="43"/>
      <c r="BY403" s="43"/>
      <c r="BZ403" s="14"/>
      <c r="CA403" s="77"/>
      <c r="CB403" s="77"/>
      <c r="CC403" s="77"/>
      <c r="CD403" s="43">
        <f>CD404</f>
        <v>5885200</v>
      </c>
      <c r="CE403" s="43">
        <f t="shared" si="2297"/>
        <v>0</v>
      </c>
      <c r="CF403" s="43">
        <f t="shared" si="2297"/>
        <v>5885200</v>
      </c>
      <c r="CG403" s="43">
        <f t="shared" si="2297"/>
        <v>0</v>
      </c>
      <c r="CH403" s="14">
        <f t="shared" si="2298"/>
        <v>5885200</v>
      </c>
      <c r="CI403" s="14">
        <f t="shared" si="2298"/>
        <v>0</v>
      </c>
      <c r="CJ403" s="14">
        <f t="shared" si="2298"/>
        <v>5885200</v>
      </c>
      <c r="CK403" s="14">
        <f t="shared" si="2298"/>
        <v>0</v>
      </c>
    </row>
    <row r="404" spans="1:89" x14ac:dyDescent="0.25">
      <c r="A404" s="116" t="s">
        <v>81</v>
      </c>
      <c r="B404" s="116"/>
      <c r="C404" s="116"/>
      <c r="D404" s="116"/>
      <c r="E404" s="37" t="s">
        <v>296</v>
      </c>
      <c r="F404" s="3" t="s">
        <v>104</v>
      </c>
      <c r="G404" s="3" t="s">
        <v>45</v>
      </c>
      <c r="H404" s="3" t="s">
        <v>362</v>
      </c>
      <c r="I404" s="2" t="s">
        <v>82</v>
      </c>
      <c r="J404" s="43">
        <v>150000</v>
      </c>
      <c r="K404" s="43"/>
      <c r="L404" s="43"/>
      <c r="M404" s="43"/>
      <c r="N404" s="14">
        <v>0</v>
      </c>
      <c r="O404" s="14">
        <v>0</v>
      </c>
      <c r="P404" s="77"/>
      <c r="Q404" s="77"/>
      <c r="R404" s="14" t="e">
        <f>#REF!-V404</f>
        <v>#REF!</v>
      </c>
      <c r="S404" s="36" t="e">
        <f>#REF!-W404</f>
        <v>#REF!</v>
      </c>
      <c r="T404" s="36" t="e">
        <f>#REF!-X404</f>
        <v>#REF!</v>
      </c>
      <c r="U404" s="36" t="e">
        <f>#REF!-Y404</f>
        <v>#REF!</v>
      </c>
      <c r="V404" s="14"/>
      <c r="W404" s="43"/>
      <c r="X404" s="43"/>
      <c r="Y404" s="43"/>
      <c r="Z404" s="14"/>
      <c r="AA404" s="43"/>
      <c r="AB404" s="43"/>
      <c r="AC404" s="43"/>
      <c r="AD404" s="14"/>
      <c r="AE404" s="77"/>
      <c r="AF404" s="77"/>
      <c r="AG404" s="77"/>
      <c r="AH404" s="14">
        <v>2710209</v>
      </c>
      <c r="AI404" s="43"/>
      <c r="AJ404" s="43">
        <f>AH404</f>
        <v>2710209</v>
      </c>
      <c r="AK404" s="43"/>
      <c r="AL404" s="14">
        <f t="shared" si="2285"/>
        <v>2710209</v>
      </c>
      <c r="AM404" s="14">
        <f t="shared" si="2286"/>
        <v>0</v>
      </c>
      <c r="AN404" s="14">
        <f t="shared" si="2287"/>
        <v>2710209</v>
      </c>
      <c r="AO404" s="14">
        <f t="shared" si="2288"/>
        <v>0</v>
      </c>
      <c r="AP404" s="14"/>
      <c r="AQ404" s="43"/>
      <c r="AR404" s="43"/>
      <c r="AS404" s="43"/>
      <c r="AT404" s="14">
        <f t="shared" si="2289"/>
        <v>2710209</v>
      </c>
      <c r="AU404" s="14">
        <f t="shared" si="2290"/>
        <v>0</v>
      </c>
      <c r="AV404" s="14">
        <f t="shared" si="2291"/>
        <v>2710209</v>
      </c>
      <c r="AW404" s="14">
        <f t="shared" si="2292"/>
        <v>0</v>
      </c>
      <c r="AX404" s="14"/>
      <c r="AY404" s="43"/>
      <c r="AZ404" s="43"/>
      <c r="BA404" s="43"/>
      <c r="BB404" s="43"/>
      <c r="BC404" s="43"/>
      <c r="BD404" s="43"/>
      <c r="BE404" s="43"/>
      <c r="BF404" s="14"/>
      <c r="BG404" s="77"/>
      <c r="BH404" s="77"/>
      <c r="BI404" s="77"/>
      <c r="BJ404" s="43">
        <v>5885200</v>
      </c>
      <c r="BK404" s="43"/>
      <c r="BL404" s="43">
        <f>BJ404</f>
        <v>5885200</v>
      </c>
      <c r="BM404" s="43"/>
      <c r="BN404" s="14">
        <f t="shared" ref="BN404" si="2299">BF404+BJ404</f>
        <v>5885200</v>
      </c>
      <c r="BO404" s="14">
        <f t="shared" ref="BO404" si="2300">BG404+BK404</f>
        <v>0</v>
      </c>
      <c r="BP404" s="14">
        <f t="shared" ref="BP404" si="2301">BH404+BL404</f>
        <v>5885200</v>
      </c>
      <c r="BQ404" s="14">
        <f t="shared" ref="BQ404" si="2302">BI404+BM404</f>
        <v>0</v>
      </c>
      <c r="BR404" s="14"/>
      <c r="BS404" s="43"/>
      <c r="BT404" s="43"/>
      <c r="BU404" s="43"/>
      <c r="BV404" s="43"/>
      <c r="BW404" s="43"/>
      <c r="BX404" s="43"/>
      <c r="BY404" s="43"/>
      <c r="BZ404" s="14"/>
      <c r="CA404" s="77"/>
      <c r="CB404" s="77"/>
      <c r="CC404" s="77"/>
      <c r="CD404" s="43">
        <v>5885200</v>
      </c>
      <c r="CE404" s="43"/>
      <c r="CF404" s="43">
        <f>CD404</f>
        <v>5885200</v>
      </c>
      <c r="CG404" s="43"/>
      <c r="CH404" s="14">
        <f t="shared" ref="CH404" si="2303">BZ404+CD404</f>
        <v>5885200</v>
      </c>
      <c r="CI404" s="77">
        <f t="shared" ref="CI404" si="2304">CA404+CE404</f>
        <v>0</v>
      </c>
      <c r="CJ404" s="77">
        <f t="shared" ref="CJ404" si="2305">CB404+CF404</f>
        <v>5885200</v>
      </c>
      <c r="CK404" s="77">
        <f t="shared" ref="CK404" si="2306">CC404+CG404</f>
        <v>0</v>
      </c>
    </row>
    <row r="405" spans="1:89" hidden="1" x14ac:dyDescent="0.25">
      <c r="A405" s="116" t="s">
        <v>113</v>
      </c>
      <c r="B405" s="116"/>
      <c r="C405" s="116"/>
      <c r="D405" s="116"/>
      <c r="E405" s="37">
        <v>852</v>
      </c>
      <c r="F405" s="3" t="s">
        <v>104</v>
      </c>
      <c r="G405" s="3" t="s">
        <v>45</v>
      </c>
      <c r="H405" s="3" t="s">
        <v>352</v>
      </c>
      <c r="I405" s="2"/>
      <c r="J405" s="14">
        <f t="shared" ref="J405:M406" si="2307">J406</f>
        <v>0</v>
      </c>
      <c r="K405" s="14">
        <f t="shared" si="2307"/>
        <v>0</v>
      </c>
      <c r="L405" s="14">
        <f t="shared" si="2307"/>
        <v>0</v>
      </c>
      <c r="M405" s="14">
        <f t="shared" si="2307"/>
        <v>0</v>
      </c>
      <c r="N405" s="14">
        <v>0</v>
      </c>
      <c r="O405" s="14">
        <v>0</v>
      </c>
      <c r="P405" s="14"/>
      <c r="Q405" s="14"/>
      <c r="R405" s="14" t="e">
        <f>#REF!-V405</f>
        <v>#REF!</v>
      </c>
      <c r="S405" s="36" t="e">
        <f>#REF!-W405</f>
        <v>#REF!</v>
      </c>
      <c r="T405" s="36" t="e">
        <f>#REF!-X405</f>
        <v>#REF!</v>
      </c>
      <c r="U405" s="36" t="e">
        <f>#REF!-Y405</f>
        <v>#REF!</v>
      </c>
      <c r="V405" s="14">
        <f t="shared" ref="V405:BV406" si="2308">V406</f>
        <v>0</v>
      </c>
      <c r="W405" s="43">
        <f t="shared" si="2308"/>
        <v>0</v>
      </c>
      <c r="X405" s="43">
        <f t="shared" si="2308"/>
        <v>0</v>
      </c>
      <c r="Y405" s="43">
        <f t="shared" si="2308"/>
        <v>0</v>
      </c>
      <c r="Z405" s="14">
        <f t="shared" si="2308"/>
        <v>0</v>
      </c>
      <c r="AA405" s="14">
        <f t="shared" si="2308"/>
        <v>0</v>
      </c>
      <c r="AB405" s="14">
        <f t="shared" si="2308"/>
        <v>0</v>
      </c>
      <c r="AC405" s="14">
        <f t="shared" si="2308"/>
        <v>0</v>
      </c>
      <c r="AD405" s="14">
        <f t="shared" si="2308"/>
        <v>0</v>
      </c>
      <c r="AE405" s="14">
        <f t="shared" si="2308"/>
        <v>0</v>
      </c>
      <c r="AF405" s="14">
        <f t="shared" si="2308"/>
        <v>0</v>
      </c>
      <c r="AG405" s="14">
        <f t="shared" si="2308"/>
        <v>0</v>
      </c>
      <c r="AH405" s="14">
        <f t="shared" si="2308"/>
        <v>568519.31000000006</v>
      </c>
      <c r="AI405" s="14">
        <f t="shared" si="2308"/>
        <v>0</v>
      </c>
      <c r="AJ405" s="14">
        <f t="shared" si="2308"/>
        <v>568519.31000000006</v>
      </c>
      <c r="AK405" s="14">
        <f t="shared" si="2308"/>
        <v>0</v>
      </c>
      <c r="AL405" s="14">
        <f t="shared" si="2308"/>
        <v>568519.31000000006</v>
      </c>
      <c r="AM405" s="14">
        <f t="shared" si="2308"/>
        <v>0</v>
      </c>
      <c r="AN405" s="14">
        <f t="shared" si="2308"/>
        <v>568519.31000000006</v>
      </c>
      <c r="AO405" s="14">
        <f t="shared" si="2308"/>
        <v>0</v>
      </c>
      <c r="AP405" s="14">
        <f t="shared" si="2308"/>
        <v>0</v>
      </c>
      <c r="AQ405" s="14">
        <f t="shared" si="2308"/>
        <v>0</v>
      </c>
      <c r="AR405" s="14">
        <f t="shared" si="2308"/>
        <v>0</v>
      </c>
      <c r="AS405" s="14">
        <f t="shared" si="2308"/>
        <v>0</v>
      </c>
      <c r="AT405" s="14">
        <f t="shared" si="2308"/>
        <v>568519.31000000006</v>
      </c>
      <c r="AU405" s="14">
        <f t="shared" si="2308"/>
        <v>0</v>
      </c>
      <c r="AV405" s="14">
        <f t="shared" si="2308"/>
        <v>568519.31000000006</v>
      </c>
      <c r="AW405" s="14">
        <f t="shared" si="2308"/>
        <v>0</v>
      </c>
      <c r="AX405" s="14">
        <f t="shared" si="2308"/>
        <v>0</v>
      </c>
      <c r="AY405" s="43">
        <f t="shared" si="2308"/>
        <v>0</v>
      </c>
      <c r="AZ405" s="43">
        <f t="shared" si="2308"/>
        <v>0</v>
      </c>
      <c r="BA405" s="43">
        <f t="shared" si="2308"/>
        <v>0</v>
      </c>
      <c r="BB405" s="14">
        <f t="shared" si="2308"/>
        <v>0</v>
      </c>
      <c r="BC405" s="14">
        <f t="shared" si="2308"/>
        <v>0</v>
      </c>
      <c r="BD405" s="14">
        <f t="shared" si="2308"/>
        <v>0</v>
      </c>
      <c r="BE405" s="14">
        <f t="shared" si="2308"/>
        <v>0</v>
      </c>
      <c r="BF405" s="14">
        <f t="shared" si="2308"/>
        <v>0</v>
      </c>
      <c r="BG405" s="14">
        <f t="shared" si="2308"/>
        <v>0</v>
      </c>
      <c r="BH405" s="14">
        <f t="shared" si="2308"/>
        <v>0</v>
      </c>
      <c r="BI405" s="14">
        <f t="shared" si="2308"/>
        <v>0</v>
      </c>
      <c r="BJ405" s="14">
        <f t="shared" si="2308"/>
        <v>0</v>
      </c>
      <c r="BK405" s="14">
        <f t="shared" si="2308"/>
        <v>0</v>
      </c>
      <c r="BL405" s="14">
        <f t="shared" si="2308"/>
        <v>0</v>
      </c>
      <c r="BM405" s="14">
        <f t="shared" si="2308"/>
        <v>0</v>
      </c>
      <c r="BN405" s="14">
        <f t="shared" si="2308"/>
        <v>0</v>
      </c>
      <c r="BO405" s="14">
        <f t="shared" si="2308"/>
        <v>0</v>
      </c>
      <c r="BP405" s="14">
        <f t="shared" si="2308"/>
        <v>0</v>
      </c>
      <c r="BQ405" s="14">
        <f t="shared" si="2308"/>
        <v>0</v>
      </c>
      <c r="BR405" s="14">
        <f t="shared" si="2308"/>
        <v>0</v>
      </c>
      <c r="BS405" s="43">
        <f t="shared" si="2308"/>
        <v>0</v>
      </c>
      <c r="BT405" s="43">
        <f t="shared" si="2308"/>
        <v>0</v>
      </c>
      <c r="BU405" s="43">
        <f t="shared" si="2308"/>
        <v>0</v>
      </c>
      <c r="BV405" s="14">
        <f t="shared" si="2308"/>
        <v>0</v>
      </c>
      <c r="BW405" s="14">
        <f t="shared" ref="BV405:CK406" si="2309">BW406</f>
        <v>0</v>
      </c>
      <c r="BX405" s="14">
        <f t="shared" si="2309"/>
        <v>0</v>
      </c>
      <c r="BY405" s="14">
        <f t="shared" si="2309"/>
        <v>0</v>
      </c>
      <c r="BZ405" s="14">
        <f t="shared" si="2309"/>
        <v>0</v>
      </c>
      <c r="CA405" s="14">
        <f t="shared" si="2309"/>
        <v>0</v>
      </c>
      <c r="CB405" s="14">
        <f t="shared" si="2309"/>
        <v>0</v>
      </c>
      <c r="CC405" s="14">
        <f t="shared" si="2309"/>
        <v>0</v>
      </c>
      <c r="CD405" s="14">
        <f t="shared" si="2309"/>
        <v>0</v>
      </c>
      <c r="CE405" s="14">
        <f t="shared" si="2309"/>
        <v>0</v>
      </c>
      <c r="CF405" s="14">
        <f t="shared" si="2309"/>
        <v>0</v>
      </c>
      <c r="CG405" s="14">
        <f t="shared" si="2309"/>
        <v>0</v>
      </c>
      <c r="CH405" s="14">
        <f t="shared" si="2309"/>
        <v>0</v>
      </c>
      <c r="CI405" s="14">
        <f t="shared" si="2309"/>
        <v>0</v>
      </c>
      <c r="CJ405" s="14">
        <f t="shared" si="2309"/>
        <v>0</v>
      </c>
      <c r="CK405" s="14">
        <f t="shared" si="2309"/>
        <v>0</v>
      </c>
    </row>
    <row r="406" spans="1:89" ht="30" hidden="1" x14ac:dyDescent="0.25">
      <c r="A406" s="116" t="s">
        <v>40</v>
      </c>
      <c r="B406" s="116"/>
      <c r="C406" s="116"/>
      <c r="D406" s="116"/>
      <c r="E406" s="37">
        <v>852</v>
      </c>
      <c r="F406" s="3" t="s">
        <v>104</v>
      </c>
      <c r="G406" s="3" t="s">
        <v>45</v>
      </c>
      <c r="H406" s="3" t="s">
        <v>352</v>
      </c>
      <c r="I406" s="2" t="s">
        <v>80</v>
      </c>
      <c r="J406" s="14">
        <f t="shared" si="2307"/>
        <v>0</v>
      </c>
      <c r="K406" s="14">
        <f t="shared" si="2307"/>
        <v>0</v>
      </c>
      <c r="L406" s="14">
        <f t="shared" si="2307"/>
        <v>0</v>
      </c>
      <c r="M406" s="14">
        <f t="shared" si="2307"/>
        <v>0</v>
      </c>
      <c r="N406" s="14">
        <v>0</v>
      </c>
      <c r="O406" s="14">
        <v>0</v>
      </c>
      <c r="P406" s="14"/>
      <c r="Q406" s="14"/>
      <c r="R406" s="14" t="e">
        <f>#REF!-V406</f>
        <v>#REF!</v>
      </c>
      <c r="S406" s="36" t="e">
        <f>#REF!-W406</f>
        <v>#REF!</v>
      </c>
      <c r="T406" s="36" t="e">
        <f>#REF!-X406</f>
        <v>#REF!</v>
      </c>
      <c r="U406" s="36" t="e">
        <f>#REF!-Y406</f>
        <v>#REF!</v>
      </c>
      <c r="V406" s="14">
        <f t="shared" si="2308"/>
        <v>0</v>
      </c>
      <c r="W406" s="43">
        <f t="shared" si="2308"/>
        <v>0</v>
      </c>
      <c r="X406" s="43">
        <f t="shared" si="2308"/>
        <v>0</v>
      </c>
      <c r="Y406" s="43">
        <f t="shared" si="2308"/>
        <v>0</v>
      </c>
      <c r="Z406" s="14">
        <f t="shared" si="2308"/>
        <v>0</v>
      </c>
      <c r="AA406" s="14">
        <f t="shared" si="2308"/>
        <v>0</v>
      </c>
      <c r="AB406" s="14">
        <f t="shared" si="2308"/>
        <v>0</v>
      </c>
      <c r="AC406" s="14">
        <f t="shared" si="2308"/>
        <v>0</v>
      </c>
      <c r="AD406" s="14">
        <f t="shared" si="2308"/>
        <v>0</v>
      </c>
      <c r="AE406" s="14">
        <f t="shared" si="2308"/>
        <v>0</v>
      </c>
      <c r="AF406" s="14">
        <f t="shared" si="2308"/>
        <v>0</v>
      </c>
      <c r="AG406" s="14">
        <f t="shared" si="2308"/>
        <v>0</v>
      </c>
      <c r="AH406" s="14">
        <f t="shared" si="2308"/>
        <v>568519.31000000006</v>
      </c>
      <c r="AI406" s="14">
        <f t="shared" si="2308"/>
        <v>0</v>
      </c>
      <c r="AJ406" s="14">
        <f t="shared" si="2308"/>
        <v>568519.31000000006</v>
      </c>
      <c r="AK406" s="14">
        <f t="shared" si="2308"/>
        <v>0</v>
      </c>
      <c r="AL406" s="14">
        <f t="shared" si="2308"/>
        <v>568519.31000000006</v>
      </c>
      <c r="AM406" s="14">
        <f t="shared" si="2308"/>
        <v>0</v>
      </c>
      <c r="AN406" s="14">
        <f t="shared" si="2308"/>
        <v>568519.31000000006</v>
      </c>
      <c r="AO406" s="14">
        <f t="shared" si="2308"/>
        <v>0</v>
      </c>
      <c r="AP406" s="14">
        <f t="shared" si="2308"/>
        <v>0</v>
      </c>
      <c r="AQ406" s="14">
        <f t="shared" si="2308"/>
        <v>0</v>
      </c>
      <c r="AR406" s="14">
        <f t="shared" si="2308"/>
        <v>0</v>
      </c>
      <c r="AS406" s="14">
        <f t="shared" si="2308"/>
        <v>0</v>
      </c>
      <c r="AT406" s="14">
        <f t="shared" si="2308"/>
        <v>568519.31000000006</v>
      </c>
      <c r="AU406" s="14">
        <f t="shared" si="2308"/>
        <v>0</v>
      </c>
      <c r="AV406" s="14">
        <f t="shared" si="2308"/>
        <v>568519.31000000006</v>
      </c>
      <c r="AW406" s="14">
        <f t="shared" si="2308"/>
        <v>0</v>
      </c>
      <c r="AX406" s="14">
        <f t="shared" si="2308"/>
        <v>0</v>
      </c>
      <c r="AY406" s="43">
        <f t="shared" si="2308"/>
        <v>0</v>
      </c>
      <c r="AZ406" s="43">
        <f t="shared" si="2308"/>
        <v>0</v>
      </c>
      <c r="BA406" s="43">
        <f t="shared" si="2308"/>
        <v>0</v>
      </c>
      <c r="BB406" s="14">
        <f t="shared" si="2308"/>
        <v>0</v>
      </c>
      <c r="BC406" s="14">
        <f t="shared" si="2308"/>
        <v>0</v>
      </c>
      <c r="BD406" s="14">
        <f t="shared" si="2308"/>
        <v>0</v>
      </c>
      <c r="BE406" s="14">
        <f t="shared" si="2308"/>
        <v>0</v>
      </c>
      <c r="BF406" s="14">
        <f t="shared" si="2308"/>
        <v>0</v>
      </c>
      <c r="BG406" s="14">
        <f t="shared" si="2308"/>
        <v>0</v>
      </c>
      <c r="BH406" s="14">
        <f t="shared" si="2308"/>
        <v>0</v>
      </c>
      <c r="BI406" s="14">
        <f t="shared" si="2308"/>
        <v>0</v>
      </c>
      <c r="BJ406" s="14">
        <f t="shared" si="2308"/>
        <v>0</v>
      </c>
      <c r="BK406" s="14">
        <f t="shared" si="2308"/>
        <v>0</v>
      </c>
      <c r="BL406" s="14">
        <f t="shared" si="2308"/>
        <v>0</v>
      </c>
      <c r="BM406" s="14">
        <f t="shared" si="2308"/>
        <v>0</v>
      </c>
      <c r="BN406" s="14">
        <f t="shared" si="2308"/>
        <v>0</v>
      </c>
      <c r="BO406" s="14">
        <f t="shared" si="2308"/>
        <v>0</v>
      </c>
      <c r="BP406" s="14">
        <f t="shared" si="2308"/>
        <v>0</v>
      </c>
      <c r="BQ406" s="14">
        <f t="shared" si="2308"/>
        <v>0</v>
      </c>
      <c r="BR406" s="14">
        <f t="shared" si="2308"/>
        <v>0</v>
      </c>
      <c r="BS406" s="43">
        <f t="shared" si="2308"/>
        <v>0</v>
      </c>
      <c r="BT406" s="43">
        <f t="shared" si="2308"/>
        <v>0</v>
      </c>
      <c r="BU406" s="43">
        <f t="shared" si="2308"/>
        <v>0</v>
      </c>
      <c r="BV406" s="14">
        <f t="shared" si="2309"/>
        <v>0</v>
      </c>
      <c r="BW406" s="14">
        <f t="shared" si="2309"/>
        <v>0</v>
      </c>
      <c r="BX406" s="14">
        <f t="shared" si="2309"/>
        <v>0</v>
      </c>
      <c r="BY406" s="14">
        <f t="shared" si="2309"/>
        <v>0</v>
      </c>
      <c r="BZ406" s="14">
        <f t="shared" si="2309"/>
        <v>0</v>
      </c>
      <c r="CA406" s="14">
        <f t="shared" si="2309"/>
        <v>0</v>
      </c>
      <c r="CB406" s="14">
        <f t="shared" si="2309"/>
        <v>0</v>
      </c>
      <c r="CC406" s="14">
        <f t="shared" si="2309"/>
        <v>0</v>
      </c>
      <c r="CD406" s="14">
        <f t="shared" si="2309"/>
        <v>0</v>
      </c>
      <c r="CE406" s="14">
        <f t="shared" si="2309"/>
        <v>0</v>
      </c>
      <c r="CF406" s="14">
        <f t="shared" si="2309"/>
        <v>0</v>
      </c>
      <c r="CG406" s="14">
        <f t="shared" si="2309"/>
        <v>0</v>
      </c>
      <c r="CH406" s="14">
        <f t="shared" si="2309"/>
        <v>0</v>
      </c>
      <c r="CI406" s="14">
        <f t="shared" si="2309"/>
        <v>0</v>
      </c>
      <c r="CJ406" s="14">
        <f t="shared" si="2309"/>
        <v>0</v>
      </c>
      <c r="CK406" s="14">
        <f t="shared" si="2309"/>
        <v>0</v>
      </c>
    </row>
    <row r="407" spans="1:89" hidden="1" x14ac:dyDescent="0.25">
      <c r="A407" s="116" t="s">
        <v>81</v>
      </c>
      <c r="B407" s="116"/>
      <c r="C407" s="116"/>
      <c r="D407" s="116"/>
      <c r="E407" s="37">
        <v>852</v>
      </c>
      <c r="F407" s="3" t="s">
        <v>104</v>
      </c>
      <c r="G407" s="3" t="s">
        <v>45</v>
      </c>
      <c r="H407" s="3" t="s">
        <v>352</v>
      </c>
      <c r="I407" s="2" t="s">
        <v>82</v>
      </c>
      <c r="J407" s="43"/>
      <c r="K407" s="43"/>
      <c r="L407" s="43"/>
      <c r="M407" s="43"/>
      <c r="N407" s="14">
        <v>0</v>
      </c>
      <c r="O407" s="14">
        <v>0</v>
      </c>
      <c r="P407" s="77"/>
      <c r="Q407" s="77"/>
      <c r="R407" s="14" t="e">
        <f>#REF!-V407</f>
        <v>#REF!</v>
      </c>
      <c r="S407" s="36" t="e">
        <f>#REF!-W407</f>
        <v>#REF!</v>
      </c>
      <c r="T407" s="36" t="e">
        <f>#REF!-X407</f>
        <v>#REF!</v>
      </c>
      <c r="U407" s="36" t="e">
        <f>#REF!-Y407</f>
        <v>#REF!</v>
      </c>
      <c r="V407" s="14"/>
      <c r="W407" s="43">
        <f>V407</f>
        <v>0</v>
      </c>
      <c r="X407" s="43"/>
      <c r="Y407" s="43"/>
      <c r="Z407" s="14"/>
      <c r="AA407" s="43">
        <f>Z407</f>
        <v>0</v>
      </c>
      <c r="AB407" s="43"/>
      <c r="AC407" s="43"/>
      <c r="AD407" s="14">
        <f>V407+Z407</f>
        <v>0</v>
      </c>
      <c r="AE407" s="77">
        <f>W407+AA407</f>
        <v>0</v>
      </c>
      <c r="AF407" s="77">
        <f>X407+AB407</f>
        <v>0</v>
      </c>
      <c r="AG407" s="77">
        <f>Y407+AC407</f>
        <v>0</v>
      </c>
      <c r="AH407" s="14">
        <v>568519.31000000006</v>
      </c>
      <c r="AI407" s="43"/>
      <c r="AJ407" s="43">
        <f>AH407</f>
        <v>568519.31000000006</v>
      </c>
      <c r="AK407" s="43"/>
      <c r="AL407" s="14">
        <f>AD407+AH407</f>
        <v>568519.31000000006</v>
      </c>
      <c r="AM407" s="77">
        <f>AE407+AI407</f>
        <v>0</v>
      </c>
      <c r="AN407" s="77">
        <f>AF407+AJ407</f>
        <v>568519.31000000006</v>
      </c>
      <c r="AO407" s="77">
        <f>AG407+AK407</f>
        <v>0</v>
      </c>
      <c r="AP407" s="14"/>
      <c r="AQ407" s="43">
        <f>AP407</f>
        <v>0</v>
      </c>
      <c r="AR407" s="43"/>
      <c r="AS407" s="43"/>
      <c r="AT407" s="14">
        <f>AL407+AP407</f>
        <v>568519.31000000006</v>
      </c>
      <c r="AU407" s="77">
        <f>AM407+AQ407</f>
        <v>0</v>
      </c>
      <c r="AV407" s="77">
        <f>AN407+AR407</f>
        <v>568519.31000000006</v>
      </c>
      <c r="AW407" s="77">
        <f>AO407+AS407</f>
        <v>0</v>
      </c>
      <c r="AX407" s="14"/>
      <c r="AY407" s="43">
        <f>AX407</f>
        <v>0</v>
      </c>
      <c r="AZ407" s="43"/>
      <c r="BA407" s="43"/>
      <c r="BB407" s="43"/>
      <c r="BC407" s="43">
        <f>BB407</f>
        <v>0</v>
      </c>
      <c r="BD407" s="43"/>
      <c r="BE407" s="43"/>
      <c r="BF407" s="14">
        <f t="shared" ref="BF407" si="2310">AX407+BB407</f>
        <v>0</v>
      </c>
      <c r="BG407" s="77">
        <f t="shared" ref="BG407" si="2311">AY407+BC407</f>
        <v>0</v>
      </c>
      <c r="BH407" s="77">
        <f t="shared" ref="BH407" si="2312">AZ407+BD407</f>
        <v>0</v>
      </c>
      <c r="BI407" s="77">
        <f t="shared" ref="BI407" si="2313">BA407+BE407</f>
        <v>0</v>
      </c>
      <c r="BJ407" s="43"/>
      <c r="BK407" s="43">
        <f>BJ407</f>
        <v>0</v>
      </c>
      <c r="BL407" s="43"/>
      <c r="BM407" s="43"/>
      <c r="BN407" s="14">
        <f t="shared" ref="BN407" si="2314">BF407+BJ407</f>
        <v>0</v>
      </c>
      <c r="BO407" s="77">
        <f t="shared" ref="BO407" si="2315">BG407+BK407</f>
        <v>0</v>
      </c>
      <c r="BP407" s="77">
        <f t="shared" ref="BP407" si="2316">BH407+BL407</f>
        <v>0</v>
      </c>
      <c r="BQ407" s="77">
        <f t="shared" ref="BQ407" si="2317">BI407+BM407</f>
        <v>0</v>
      </c>
      <c r="BR407" s="14"/>
      <c r="BS407" s="43">
        <f>BR407</f>
        <v>0</v>
      </c>
      <c r="BT407" s="43"/>
      <c r="BU407" s="43"/>
      <c r="BV407" s="43"/>
      <c r="BW407" s="43">
        <f>BV407</f>
        <v>0</v>
      </c>
      <c r="BX407" s="43"/>
      <c r="BY407" s="43"/>
      <c r="BZ407" s="14">
        <f t="shared" ref="BZ407" si="2318">BR407+BV407</f>
        <v>0</v>
      </c>
      <c r="CA407" s="77">
        <f t="shared" ref="CA407" si="2319">BS407+BW407</f>
        <v>0</v>
      </c>
      <c r="CB407" s="77">
        <f t="shared" ref="CB407" si="2320">BT407+BX407</f>
        <v>0</v>
      </c>
      <c r="CC407" s="77">
        <f t="shared" ref="CC407" si="2321">BU407+BY407</f>
        <v>0</v>
      </c>
      <c r="CD407" s="43"/>
      <c r="CE407" s="43">
        <f>CD407</f>
        <v>0</v>
      </c>
      <c r="CF407" s="43"/>
      <c r="CG407" s="43"/>
      <c r="CH407" s="14">
        <f t="shared" ref="CH407" si="2322">BZ407+CD407</f>
        <v>0</v>
      </c>
      <c r="CI407" s="77">
        <f t="shared" ref="CI407" si="2323">CA407+CE407</f>
        <v>0</v>
      </c>
      <c r="CJ407" s="77">
        <f t="shared" ref="CJ407" si="2324">CB407+CF407</f>
        <v>0</v>
      </c>
      <c r="CK407" s="77">
        <f t="shared" ref="CK407" si="2325">CC407+CG407</f>
        <v>0</v>
      </c>
    </row>
    <row r="408" spans="1:89" ht="30" x14ac:dyDescent="0.25">
      <c r="A408" s="116" t="s">
        <v>114</v>
      </c>
      <c r="B408" s="116"/>
      <c r="C408" s="116"/>
      <c r="D408" s="116"/>
      <c r="E408" s="37">
        <v>852</v>
      </c>
      <c r="F408" s="3" t="s">
        <v>104</v>
      </c>
      <c r="G408" s="3" t="s">
        <v>45</v>
      </c>
      <c r="H408" s="3" t="s">
        <v>353</v>
      </c>
      <c r="I408" s="2"/>
      <c r="J408" s="14">
        <f t="shared" ref="J408:M409" si="2326">J409</f>
        <v>31000</v>
      </c>
      <c r="K408" s="14">
        <f t="shared" si="2326"/>
        <v>0</v>
      </c>
      <c r="L408" s="14">
        <f t="shared" si="2326"/>
        <v>31000</v>
      </c>
      <c r="M408" s="14">
        <f t="shared" si="2326"/>
        <v>0</v>
      </c>
      <c r="N408" s="14">
        <v>0</v>
      </c>
      <c r="O408" s="14">
        <v>0</v>
      </c>
      <c r="P408" s="14"/>
      <c r="Q408" s="14"/>
      <c r="R408" s="14" t="e">
        <f>#REF!-V408</f>
        <v>#REF!</v>
      </c>
      <c r="S408" s="36" t="e">
        <f>#REF!-W408</f>
        <v>#REF!</v>
      </c>
      <c r="T408" s="36" t="e">
        <f>#REF!-X408</f>
        <v>#REF!</v>
      </c>
      <c r="U408" s="36" t="e">
        <f>#REF!-Y408</f>
        <v>#REF!</v>
      </c>
      <c r="V408" s="14">
        <f t="shared" ref="V408:BV409" si="2327">V409</f>
        <v>0</v>
      </c>
      <c r="W408" s="43">
        <f t="shared" si="2327"/>
        <v>0</v>
      </c>
      <c r="X408" s="43">
        <f t="shared" si="2327"/>
        <v>0</v>
      </c>
      <c r="Y408" s="43">
        <f t="shared" si="2327"/>
        <v>0</v>
      </c>
      <c r="Z408" s="14">
        <f t="shared" si="2327"/>
        <v>0</v>
      </c>
      <c r="AA408" s="14">
        <f t="shared" si="2327"/>
        <v>0</v>
      </c>
      <c r="AB408" s="14">
        <f t="shared" si="2327"/>
        <v>0</v>
      </c>
      <c r="AC408" s="14">
        <f t="shared" si="2327"/>
        <v>0</v>
      </c>
      <c r="AD408" s="14">
        <f t="shared" si="2327"/>
        <v>0</v>
      </c>
      <c r="AE408" s="14">
        <f t="shared" si="2327"/>
        <v>0</v>
      </c>
      <c r="AF408" s="14">
        <f t="shared" si="2327"/>
        <v>0</v>
      </c>
      <c r="AG408" s="14">
        <f t="shared" si="2327"/>
        <v>0</v>
      </c>
      <c r="AH408" s="14">
        <f t="shared" si="2327"/>
        <v>0</v>
      </c>
      <c r="AI408" s="14">
        <f t="shared" si="2327"/>
        <v>0</v>
      </c>
      <c r="AJ408" s="14">
        <f t="shared" si="2327"/>
        <v>0</v>
      </c>
      <c r="AK408" s="14">
        <f t="shared" si="2327"/>
        <v>0</v>
      </c>
      <c r="AL408" s="14">
        <f t="shared" si="2327"/>
        <v>0</v>
      </c>
      <c r="AM408" s="14">
        <f t="shared" si="2327"/>
        <v>0</v>
      </c>
      <c r="AN408" s="14">
        <f t="shared" si="2327"/>
        <v>0</v>
      </c>
      <c r="AO408" s="14">
        <f t="shared" si="2327"/>
        <v>0</v>
      </c>
      <c r="AP408" s="14">
        <f t="shared" si="2327"/>
        <v>0</v>
      </c>
      <c r="AQ408" s="14">
        <f t="shared" si="2327"/>
        <v>0</v>
      </c>
      <c r="AR408" s="14">
        <f t="shared" si="2327"/>
        <v>0</v>
      </c>
      <c r="AS408" s="14">
        <f t="shared" si="2327"/>
        <v>0</v>
      </c>
      <c r="AT408" s="14">
        <f t="shared" si="2327"/>
        <v>0</v>
      </c>
      <c r="AU408" s="14">
        <f t="shared" si="2327"/>
        <v>0</v>
      </c>
      <c r="AV408" s="14">
        <f t="shared" si="2327"/>
        <v>0</v>
      </c>
      <c r="AW408" s="14">
        <f t="shared" si="2327"/>
        <v>0</v>
      </c>
      <c r="AX408" s="14">
        <f t="shared" si="2327"/>
        <v>0</v>
      </c>
      <c r="AY408" s="43">
        <f t="shared" si="2327"/>
        <v>0</v>
      </c>
      <c r="AZ408" s="43">
        <f t="shared" si="2327"/>
        <v>0</v>
      </c>
      <c r="BA408" s="43">
        <f t="shared" si="2327"/>
        <v>0</v>
      </c>
      <c r="BB408" s="14">
        <f t="shared" si="2327"/>
        <v>0</v>
      </c>
      <c r="BC408" s="14">
        <f t="shared" si="2327"/>
        <v>0</v>
      </c>
      <c r="BD408" s="14">
        <f t="shared" si="2327"/>
        <v>0</v>
      </c>
      <c r="BE408" s="14">
        <f t="shared" si="2327"/>
        <v>0</v>
      </c>
      <c r="BF408" s="14">
        <f t="shared" si="2327"/>
        <v>0</v>
      </c>
      <c r="BG408" s="14">
        <f t="shared" si="2327"/>
        <v>0</v>
      </c>
      <c r="BH408" s="14">
        <f t="shared" si="2327"/>
        <v>0</v>
      </c>
      <c r="BI408" s="14">
        <f t="shared" si="2327"/>
        <v>0</v>
      </c>
      <c r="BJ408" s="14">
        <f t="shared" si="2327"/>
        <v>0</v>
      </c>
      <c r="BK408" s="14">
        <f t="shared" si="2327"/>
        <v>0</v>
      </c>
      <c r="BL408" s="14">
        <f t="shared" si="2327"/>
        <v>0</v>
      </c>
      <c r="BM408" s="14">
        <f t="shared" si="2327"/>
        <v>0</v>
      </c>
      <c r="BN408" s="14">
        <f t="shared" si="2327"/>
        <v>0</v>
      </c>
      <c r="BO408" s="14">
        <f t="shared" si="2327"/>
        <v>0</v>
      </c>
      <c r="BP408" s="14">
        <f t="shared" si="2327"/>
        <v>0</v>
      </c>
      <c r="BQ408" s="14">
        <f t="shared" si="2327"/>
        <v>0</v>
      </c>
      <c r="BR408" s="14">
        <f t="shared" si="2327"/>
        <v>0</v>
      </c>
      <c r="BS408" s="43">
        <f t="shared" si="2327"/>
        <v>0</v>
      </c>
      <c r="BT408" s="43">
        <f t="shared" si="2327"/>
        <v>0</v>
      </c>
      <c r="BU408" s="43">
        <f t="shared" si="2327"/>
        <v>0</v>
      </c>
      <c r="BV408" s="14">
        <f t="shared" si="2327"/>
        <v>0</v>
      </c>
      <c r="BW408" s="14">
        <f t="shared" ref="BV408:CK409" si="2328">BW409</f>
        <v>0</v>
      </c>
      <c r="BX408" s="14">
        <f t="shared" si="2328"/>
        <v>0</v>
      </c>
      <c r="BY408" s="14">
        <f t="shared" si="2328"/>
        <v>0</v>
      </c>
      <c r="BZ408" s="14">
        <f t="shared" si="2328"/>
        <v>0</v>
      </c>
      <c r="CA408" s="14">
        <f t="shared" si="2328"/>
        <v>0</v>
      </c>
      <c r="CB408" s="14">
        <f t="shared" si="2328"/>
        <v>0</v>
      </c>
      <c r="CC408" s="14">
        <f t="shared" si="2328"/>
        <v>0</v>
      </c>
      <c r="CD408" s="14">
        <f t="shared" si="2328"/>
        <v>0</v>
      </c>
      <c r="CE408" s="14">
        <f t="shared" si="2328"/>
        <v>0</v>
      </c>
      <c r="CF408" s="14">
        <f t="shared" si="2328"/>
        <v>0</v>
      </c>
      <c r="CG408" s="14">
        <f t="shared" si="2328"/>
        <v>0</v>
      </c>
      <c r="CH408" s="14">
        <f t="shared" si="2328"/>
        <v>0</v>
      </c>
      <c r="CI408" s="14">
        <f t="shared" si="2328"/>
        <v>0</v>
      </c>
      <c r="CJ408" s="14">
        <f t="shared" si="2328"/>
        <v>0</v>
      </c>
      <c r="CK408" s="14">
        <f t="shared" si="2328"/>
        <v>0</v>
      </c>
    </row>
    <row r="409" spans="1:89" ht="30" x14ac:dyDescent="0.25">
      <c r="A409" s="116" t="s">
        <v>40</v>
      </c>
      <c r="B409" s="116"/>
      <c r="C409" s="116"/>
      <c r="D409" s="116"/>
      <c r="E409" s="37">
        <v>852</v>
      </c>
      <c r="F409" s="3" t="s">
        <v>104</v>
      </c>
      <c r="G409" s="3" t="s">
        <v>45</v>
      </c>
      <c r="H409" s="3" t="s">
        <v>353</v>
      </c>
      <c r="I409" s="2" t="s">
        <v>80</v>
      </c>
      <c r="J409" s="14">
        <f t="shared" si="2326"/>
        <v>31000</v>
      </c>
      <c r="K409" s="14">
        <f t="shared" si="2326"/>
        <v>0</v>
      </c>
      <c r="L409" s="14">
        <f t="shared" si="2326"/>
        <v>31000</v>
      </c>
      <c r="M409" s="14">
        <f t="shared" si="2326"/>
        <v>0</v>
      </c>
      <c r="N409" s="14">
        <v>0</v>
      </c>
      <c r="O409" s="14">
        <v>0</v>
      </c>
      <c r="P409" s="14"/>
      <c r="Q409" s="14"/>
      <c r="R409" s="14" t="e">
        <f>#REF!-V409</f>
        <v>#REF!</v>
      </c>
      <c r="S409" s="36" t="e">
        <f>#REF!-W409</f>
        <v>#REF!</v>
      </c>
      <c r="T409" s="36" t="e">
        <f>#REF!-X409</f>
        <v>#REF!</v>
      </c>
      <c r="U409" s="36" t="e">
        <f>#REF!-Y409</f>
        <v>#REF!</v>
      </c>
      <c r="V409" s="14">
        <f t="shared" si="2327"/>
        <v>0</v>
      </c>
      <c r="W409" s="43">
        <f t="shared" si="2327"/>
        <v>0</v>
      </c>
      <c r="X409" s="43">
        <f t="shared" si="2327"/>
        <v>0</v>
      </c>
      <c r="Y409" s="43">
        <f t="shared" si="2327"/>
        <v>0</v>
      </c>
      <c r="Z409" s="14">
        <f t="shared" si="2327"/>
        <v>0</v>
      </c>
      <c r="AA409" s="14">
        <f t="shared" si="2327"/>
        <v>0</v>
      </c>
      <c r="AB409" s="14">
        <f t="shared" si="2327"/>
        <v>0</v>
      </c>
      <c r="AC409" s="14">
        <f t="shared" si="2327"/>
        <v>0</v>
      </c>
      <c r="AD409" s="14">
        <f t="shared" si="2327"/>
        <v>0</v>
      </c>
      <c r="AE409" s="14">
        <f t="shared" si="2327"/>
        <v>0</v>
      </c>
      <c r="AF409" s="14">
        <f t="shared" si="2327"/>
        <v>0</v>
      </c>
      <c r="AG409" s="14">
        <f t="shared" si="2327"/>
        <v>0</v>
      </c>
      <c r="AH409" s="14">
        <f t="shared" si="2327"/>
        <v>0</v>
      </c>
      <c r="AI409" s="14">
        <f t="shared" si="2327"/>
        <v>0</v>
      </c>
      <c r="AJ409" s="14">
        <f t="shared" si="2327"/>
        <v>0</v>
      </c>
      <c r="AK409" s="14">
        <f t="shared" si="2327"/>
        <v>0</v>
      </c>
      <c r="AL409" s="14">
        <f t="shared" si="2327"/>
        <v>0</v>
      </c>
      <c r="AM409" s="14">
        <f t="shared" si="2327"/>
        <v>0</v>
      </c>
      <c r="AN409" s="14">
        <f t="shared" si="2327"/>
        <v>0</v>
      </c>
      <c r="AO409" s="14">
        <f t="shared" si="2327"/>
        <v>0</v>
      </c>
      <c r="AP409" s="14">
        <f t="shared" si="2327"/>
        <v>0</v>
      </c>
      <c r="AQ409" s="14">
        <f t="shared" si="2327"/>
        <v>0</v>
      </c>
      <c r="AR409" s="14">
        <f t="shared" si="2327"/>
        <v>0</v>
      </c>
      <c r="AS409" s="14">
        <f t="shared" si="2327"/>
        <v>0</v>
      </c>
      <c r="AT409" s="14">
        <f t="shared" si="2327"/>
        <v>0</v>
      </c>
      <c r="AU409" s="14">
        <f t="shared" si="2327"/>
        <v>0</v>
      </c>
      <c r="AV409" s="14">
        <f t="shared" si="2327"/>
        <v>0</v>
      </c>
      <c r="AW409" s="14">
        <f t="shared" si="2327"/>
        <v>0</v>
      </c>
      <c r="AX409" s="14">
        <f t="shared" si="2327"/>
        <v>0</v>
      </c>
      <c r="AY409" s="43">
        <f t="shared" si="2327"/>
        <v>0</v>
      </c>
      <c r="AZ409" s="43">
        <f t="shared" si="2327"/>
        <v>0</v>
      </c>
      <c r="BA409" s="43">
        <f t="shared" si="2327"/>
        <v>0</v>
      </c>
      <c r="BB409" s="14">
        <f t="shared" si="2327"/>
        <v>0</v>
      </c>
      <c r="BC409" s="14">
        <f t="shared" si="2327"/>
        <v>0</v>
      </c>
      <c r="BD409" s="14">
        <f t="shared" si="2327"/>
        <v>0</v>
      </c>
      <c r="BE409" s="14">
        <f t="shared" si="2327"/>
        <v>0</v>
      </c>
      <c r="BF409" s="14">
        <f t="shared" si="2327"/>
        <v>0</v>
      </c>
      <c r="BG409" s="14">
        <f t="shared" si="2327"/>
        <v>0</v>
      </c>
      <c r="BH409" s="14">
        <f t="shared" si="2327"/>
        <v>0</v>
      </c>
      <c r="BI409" s="14">
        <f t="shared" si="2327"/>
        <v>0</v>
      </c>
      <c r="BJ409" s="14">
        <f t="shared" si="2327"/>
        <v>0</v>
      </c>
      <c r="BK409" s="14">
        <f t="shared" si="2327"/>
        <v>0</v>
      </c>
      <c r="BL409" s="14">
        <f t="shared" si="2327"/>
        <v>0</v>
      </c>
      <c r="BM409" s="14">
        <f t="shared" si="2327"/>
        <v>0</v>
      </c>
      <c r="BN409" s="14">
        <f t="shared" si="2327"/>
        <v>0</v>
      </c>
      <c r="BO409" s="14">
        <f t="shared" si="2327"/>
        <v>0</v>
      </c>
      <c r="BP409" s="14">
        <f t="shared" si="2327"/>
        <v>0</v>
      </c>
      <c r="BQ409" s="14">
        <f t="shared" si="2327"/>
        <v>0</v>
      </c>
      <c r="BR409" s="14">
        <f t="shared" si="2327"/>
        <v>0</v>
      </c>
      <c r="BS409" s="43">
        <f t="shared" si="2327"/>
        <v>0</v>
      </c>
      <c r="BT409" s="43">
        <f t="shared" si="2327"/>
        <v>0</v>
      </c>
      <c r="BU409" s="43">
        <f t="shared" si="2327"/>
        <v>0</v>
      </c>
      <c r="BV409" s="14">
        <f t="shared" si="2328"/>
        <v>0</v>
      </c>
      <c r="BW409" s="14">
        <f t="shared" si="2328"/>
        <v>0</v>
      </c>
      <c r="BX409" s="14">
        <f t="shared" si="2328"/>
        <v>0</v>
      </c>
      <c r="BY409" s="14">
        <f t="shared" si="2328"/>
        <v>0</v>
      </c>
      <c r="BZ409" s="14">
        <f t="shared" si="2328"/>
        <v>0</v>
      </c>
      <c r="CA409" s="14">
        <f t="shared" si="2328"/>
        <v>0</v>
      </c>
      <c r="CB409" s="14">
        <f t="shared" si="2328"/>
        <v>0</v>
      </c>
      <c r="CC409" s="14">
        <f t="shared" si="2328"/>
        <v>0</v>
      </c>
      <c r="CD409" s="14">
        <f t="shared" si="2328"/>
        <v>0</v>
      </c>
      <c r="CE409" s="14">
        <f t="shared" si="2328"/>
        <v>0</v>
      </c>
      <c r="CF409" s="14">
        <f t="shared" si="2328"/>
        <v>0</v>
      </c>
      <c r="CG409" s="14">
        <f t="shared" si="2328"/>
        <v>0</v>
      </c>
      <c r="CH409" s="14">
        <f t="shared" si="2328"/>
        <v>0</v>
      </c>
      <c r="CI409" s="14">
        <f t="shared" si="2328"/>
        <v>0</v>
      </c>
      <c r="CJ409" s="14">
        <f t="shared" si="2328"/>
        <v>0</v>
      </c>
      <c r="CK409" s="14">
        <f t="shared" si="2328"/>
        <v>0</v>
      </c>
    </row>
    <row r="410" spans="1:89" x14ac:dyDescent="0.25">
      <c r="A410" s="116" t="s">
        <v>81</v>
      </c>
      <c r="B410" s="116"/>
      <c r="C410" s="116"/>
      <c r="D410" s="116"/>
      <c r="E410" s="37">
        <v>852</v>
      </c>
      <c r="F410" s="3" t="s">
        <v>104</v>
      </c>
      <c r="G410" s="3" t="s">
        <v>45</v>
      </c>
      <c r="H410" s="3" t="s">
        <v>353</v>
      </c>
      <c r="I410" s="2" t="s">
        <v>82</v>
      </c>
      <c r="J410" s="43">
        <v>31000</v>
      </c>
      <c r="K410" s="43"/>
      <c r="L410" s="43">
        <f>J410</f>
        <v>31000</v>
      </c>
      <c r="M410" s="43"/>
      <c r="N410" s="14">
        <v>0</v>
      </c>
      <c r="O410" s="14">
        <v>0</v>
      </c>
      <c r="P410" s="77"/>
      <c r="Q410" s="77"/>
      <c r="R410" s="14" t="e">
        <f>#REF!-V410</f>
        <v>#REF!</v>
      </c>
      <c r="S410" s="36" t="e">
        <f>#REF!-W410</f>
        <v>#REF!</v>
      </c>
      <c r="T410" s="36" t="e">
        <f>#REF!-X410</f>
        <v>#REF!</v>
      </c>
      <c r="U410" s="36" t="e">
        <f>#REF!-Y410</f>
        <v>#REF!</v>
      </c>
      <c r="V410" s="14"/>
      <c r="W410" s="43">
        <f>V410</f>
        <v>0</v>
      </c>
      <c r="X410" s="43"/>
      <c r="Y410" s="43"/>
      <c r="Z410" s="14"/>
      <c r="AA410" s="43">
        <f>Z410</f>
        <v>0</v>
      </c>
      <c r="AB410" s="43"/>
      <c r="AC410" s="43"/>
      <c r="AD410" s="14">
        <f>V410+Z410</f>
        <v>0</v>
      </c>
      <c r="AE410" s="77">
        <f>W410+AA410</f>
        <v>0</v>
      </c>
      <c r="AF410" s="77">
        <f>X410+AB410</f>
        <v>0</v>
      </c>
      <c r="AG410" s="77">
        <f>Y410+AC410</f>
        <v>0</v>
      </c>
      <c r="AH410" s="14"/>
      <c r="AI410" s="43">
        <f>AH410</f>
        <v>0</v>
      </c>
      <c r="AJ410" s="43"/>
      <c r="AK410" s="43"/>
      <c r="AL410" s="14">
        <f>AD410+AH410</f>
        <v>0</v>
      </c>
      <c r="AM410" s="77">
        <f>AE410+AI410</f>
        <v>0</v>
      </c>
      <c r="AN410" s="77">
        <f>AF410+AJ410</f>
        <v>0</v>
      </c>
      <c r="AO410" s="77">
        <f>AG410+AK410</f>
        <v>0</v>
      </c>
      <c r="AP410" s="14"/>
      <c r="AQ410" s="43">
        <f>AP410</f>
        <v>0</v>
      </c>
      <c r="AR410" s="43"/>
      <c r="AS410" s="43"/>
      <c r="AT410" s="14">
        <f>AL410+AP410</f>
        <v>0</v>
      </c>
      <c r="AU410" s="77">
        <f>AM410+AQ410</f>
        <v>0</v>
      </c>
      <c r="AV410" s="77">
        <f>AN410+AR410</f>
        <v>0</v>
      </c>
      <c r="AW410" s="77">
        <f>AO410+AS410</f>
        <v>0</v>
      </c>
      <c r="AX410" s="14"/>
      <c r="AY410" s="43">
        <f>AX410</f>
        <v>0</v>
      </c>
      <c r="AZ410" s="43"/>
      <c r="BA410" s="43"/>
      <c r="BB410" s="43"/>
      <c r="BC410" s="43">
        <f>BB410</f>
        <v>0</v>
      </c>
      <c r="BD410" s="43"/>
      <c r="BE410" s="43"/>
      <c r="BF410" s="14">
        <f t="shared" ref="BF410" si="2329">AX410+BB410</f>
        <v>0</v>
      </c>
      <c r="BG410" s="77">
        <f t="shared" ref="BG410" si="2330">AY410+BC410</f>
        <v>0</v>
      </c>
      <c r="BH410" s="77">
        <f t="shared" ref="BH410" si="2331">AZ410+BD410</f>
        <v>0</v>
      </c>
      <c r="BI410" s="77">
        <f t="shared" ref="BI410" si="2332">BA410+BE410</f>
        <v>0</v>
      </c>
      <c r="BJ410" s="43"/>
      <c r="BK410" s="43">
        <f>BJ410</f>
        <v>0</v>
      </c>
      <c r="BL410" s="43"/>
      <c r="BM410" s="43"/>
      <c r="BN410" s="14">
        <f t="shared" ref="BN410" si="2333">BF410+BJ410</f>
        <v>0</v>
      </c>
      <c r="BO410" s="77">
        <f t="shared" ref="BO410" si="2334">BG410+BK410</f>
        <v>0</v>
      </c>
      <c r="BP410" s="77">
        <f t="shared" ref="BP410" si="2335">BH410+BL410</f>
        <v>0</v>
      </c>
      <c r="BQ410" s="77">
        <f t="shared" ref="BQ410" si="2336">BI410+BM410</f>
        <v>0</v>
      </c>
      <c r="BR410" s="14"/>
      <c r="BS410" s="43">
        <f>BR410</f>
        <v>0</v>
      </c>
      <c r="BT410" s="43"/>
      <c r="BU410" s="43"/>
      <c r="BV410" s="43"/>
      <c r="BW410" s="43">
        <f>BV410</f>
        <v>0</v>
      </c>
      <c r="BX410" s="43"/>
      <c r="BY410" s="43"/>
      <c r="BZ410" s="14">
        <f t="shared" ref="BZ410" si="2337">BR410+BV410</f>
        <v>0</v>
      </c>
      <c r="CA410" s="77">
        <f t="shared" ref="CA410" si="2338">BS410+BW410</f>
        <v>0</v>
      </c>
      <c r="CB410" s="77">
        <f t="shared" ref="CB410" si="2339">BT410+BX410</f>
        <v>0</v>
      </c>
      <c r="CC410" s="77">
        <f t="shared" ref="CC410" si="2340">BU410+BY410</f>
        <v>0</v>
      </c>
      <c r="CD410" s="43"/>
      <c r="CE410" s="43">
        <f>CD410</f>
        <v>0</v>
      </c>
      <c r="CF410" s="43"/>
      <c r="CG410" s="43"/>
      <c r="CH410" s="14">
        <f t="shared" ref="CH410" si="2341">BZ410+CD410</f>
        <v>0</v>
      </c>
      <c r="CI410" s="77">
        <f t="shared" ref="CI410" si="2342">CA410+CE410</f>
        <v>0</v>
      </c>
      <c r="CJ410" s="77">
        <f t="shared" ref="CJ410" si="2343">CB410+CF410</f>
        <v>0</v>
      </c>
      <c r="CK410" s="77">
        <f t="shared" ref="CK410" si="2344">CC410+CG410</f>
        <v>0</v>
      </c>
    </row>
    <row r="411" spans="1:89" ht="45" x14ac:dyDescent="0.25">
      <c r="A411" s="116" t="s">
        <v>304</v>
      </c>
      <c r="B411" s="116"/>
      <c r="C411" s="116"/>
      <c r="D411" s="116"/>
      <c r="E411" s="37">
        <v>852</v>
      </c>
      <c r="F411" s="3" t="s">
        <v>104</v>
      </c>
      <c r="G411" s="3" t="s">
        <v>45</v>
      </c>
      <c r="H411" s="3" t="s">
        <v>363</v>
      </c>
      <c r="I411" s="2"/>
      <c r="J411" s="14">
        <f t="shared" ref="J411:M412" si="2345">J412</f>
        <v>78835.3</v>
      </c>
      <c r="K411" s="14">
        <f t="shared" si="2345"/>
        <v>87058.63</v>
      </c>
      <c r="L411" s="14">
        <f t="shared" si="2345"/>
        <v>-8223.33</v>
      </c>
      <c r="M411" s="14">
        <f t="shared" si="2345"/>
        <v>0</v>
      </c>
      <c r="N411" s="14">
        <v>0</v>
      </c>
      <c r="O411" s="14">
        <v>0</v>
      </c>
      <c r="P411" s="14"/>
      <c r="Q411" s="14"/>
      <c r="R411" s="14" t="e">
        <f>#REF!-V411</f>
        <v>#REF!</v>
      </c>
      <c r="S411" s="36" t="e">
        <f>#REF!-W411</f>
        <v>#REF!</v>
      </c>
      <c r="T411" s="36" t="e">
        <f>#REF!-X411</f>
        <v>#REF!</v>
      </c>
      <c r="U411" s="36" t="e">
        <f>#REF!-Y411</f>
        <v>#REF!</v>
      </c>
      <c r="V411" s="14">
        <f t="shared" ref="V411:BV412" si="2346">V412</f>
        <v>0</v>
      </c>
      <c r="W411" s="43">
        <f t="shared" si="2346"/>
        <v>0</v>
      </c>
      <c r="X411" s="43">
        <f t="shared" si="2346"/>
        <v>0</v>
      </c>
      <c r="Y411" s="43">
        <f t="shared" si="2346"/>
        <v>0</v>
      </c>
      <c r="Z411" s="14">
        <f t="shared" si="2346"/>
        <v>0</v>
      </c>
      <c r="AA411" s="14">
        <f t="shared" si="2346"/>
        <v>0</v>
      </c>
      <c r="AB411" s="14">
        <f t="shared" si="2346"/>
        <v>0</v>
      </c>
      <c r="AC411" s="14">
        <f t="shared" si="2346"/>
        <v>0</v>
      </c>
      <c r="AD411" s="14">
        <f t="shared" si="2346"/>
        <v>0</v>
      </c>
      <c r="AE411" s="14">
        <f t="shared" si="2346"/>
        <v>0</v>
      </c>
      <c r="AF411" s="14">
        <f t="shared" si="2346"/>
        <v>0</v>
      </c>
      <c r="AG411" s="14">
        <f t="shared" si="2346"/>
        <v>0</v>
      </c>
      <c r="AH411" s="14">
        <f t="shared" si="2346"/>
        <v>129757.89</v>
      </c>
      <c r="AI411" s="14">
        <f t="shared" si="2346"/>
        <v>123270</v>
      </c>
      <c r="AJ411" s="14">
        <f t="shared" si="2346"/>
        <v>6487.89</v>
      </c>
      <c r="AK411" s="14">
        <f t="shared" si="2346"/>
        <v>0</v>
      </c>
      <c r="AL411" s="14">
        <f t="shared" si="2346"/>
        <v>129757.89</v>
      </c>
      <c r="AM411" s="14">
        <f t="shared" si="2346"/>
        <v>123270</v>
      </c>
      <c r="AN411" s="14">
        <f t="shared" si="2346"/>
        <v>6487.89</v>
      </c>
      <c r="AO411" s="14">
        <f t="shared" si="2346"/>
        <v>0</v>
      </c>
      <c r="AP411" s="14">
        <f t="shared" si="2346"/>
        <v>0</v>
      </c>
      <c r="AQ411" s="14">
        <f t="shared" si="2346"/>
        <v>0</v>
      </c>
      <c r="AR411" s="14">
        <f t="shared" si="2346"/>
        <v>0</v>
      </c>
      <c r="AS411" s="14">
        <f t="shared" si="2346"/>
        <v>0</v>
      </c>
      <c r="AT411" s="14">
        <f t="shared" si="2346"/>
        <v>129757.89</v>
      </c>
      <c r="AU411" s="14">
        <f t="shared" si="2346"/>
        <v>123270</v>
      </c>
      <c r="AV411" s="14">
        <f t="shared" si="2346"/>
        <v>6487.89</v>
      </c>
      <c r="AW411" s="14">
        <f t="shared" si="2346"/>
        <v>0</v>
      </c>
      <c r="AX411" s="14">
        <f t="shared" si="2346"/>
        <v>0</v>
      </c>
      <c r="AY411" s="43">
        <f t="shared" si="2346"/>
        <v>0</v>
      </c>
      <c r="AZ411" s="43">
        <f t="shared" si="2346"/>
        <v>0</v>
      </c>
      <c r="BA411" s="43">
        <f t="shared" si="2346"/>
        <v>0</v>
      </c>
      <c r="BB411" s="14">
        <f t="shared" si="2346"/>
        <v>0</v>
      </c>
      <c r="BC411" s="14">
        <f t="shared" si="2346"/>
        <v>0</v>
      </c>
      <c r="BD411" s="14">
        <f t="shared" si="2346"/>
        <v>0</v>
      </c>
      <c r="BE411" s="14">
        <f t="shared" si="2346"/>
        <v>0</v>
      </c>
      <c r="BF411" s="14">
        <f t="shared" si="2346"/>
        <v>0</v>
      </c>
      <c r="BG411" s="14">
        <f t="shared" si="2346"/>
        <v>0</v>
      </c>
      <c r="BH411" s="14">
        <f t="shared" si="2346"/>
        <v>0</v>
      </c>
      <c r="BI411" s="14">
        <f t="shared" si="2346"/>
        <v>0</v>
      </c>
      <c r="BJ411" s="14">
        <f t="shared" si="2346"/>
        <v>0</v>
      </c>
      <c r="BK411" s="14">
        <f t="shared" si="2346"/>
        <v>0</v>
      </c>
      <c r="BL411" s="14">
        <f t="shared" si="2346"/>
        <v>0</v>
      </c>
      <c r="BM411" s="14">
        <f t="shared" si="2346"/>
        <v>0</v>
      </c>
      <c r="BN411" s="14">
        <f t="shared" si="2346"/>
        <v>0</v>
      </c>
      <c r="BO411" s="14">
        <f t="shared" si="2346"/>
        <v>0</v>
      </c>
      <c r="BP411" s="14">
        <f t="shared" si="2346"/>
        <v>0</v>
      </c>
      <c r="BQ411" s="14">
        <f t="shared" si="2346"/>
        <v>0</v>
      </c>
      <c r="BR411" s="14">
        <f t="shared" si="2346"/>
        <v>0</v>
      </c>
      <c r="BS411" s="43">
        <f t="shared" si="2346"/>
        <v>0</v>
      </c>
      <c r="BT411" s="43">
        <f t="shared" si="2346"/>
        <v>0</v>
      </c>
      <c r="BU411" s="43">
        <f t="shared" si="2346"/>
        <v>0</v>
      </c>
      <c r="BV411" s="14">
        <f t="shared" si="2346"/>
        <v>0</v>
      </c>
      <c r="BW411" s="14">
        <f t="shared" ref="BV411:CK412" si="2347">BW412</f>
        <v>0</v>
      </c>
      <c r="BX411" s="14">
        <f t="shared" si="2347"/>
        <v>0</v>
      </c>
      <c r="BY411" s="14">
        <f t="shared" si="2347"/>
        <v>0</v>
      </c>
      <c r="BZ411" s="14">
        <f t="shared" si="2347"/>
        <v>0</v>
      </c>
      <c r="CA411" s="14">
        <f t="shared" si="2347"/>
        <v>0</v>
      </c>
      <c r="CB411" s="14">
        <f t="shared" si="2347"/>
        <v>0</v>
      </c>
      <c r="CC411" s="14">
        <f t="shared" si="2347"/>
        <v>0</v>
      </c>
      <c r="CD411" s="14">
        <f t="shared" si="2347"/>
        <v>0</v>
      </c>
      <c r="CE411" s="14">
        <f t="shared" si="2347"/>
        <v>0</v>
      </c>
      <c r="CF411" s="14">
        <f t="shared" si="2347"/>
        <v>0</v>
      </c>
      <c r="CG411" s="14">
        <f t="shared" si="2347"/>
        <v>0</v>
      </c>
      <c r="CH411" s="14">
        <f t="shared" si="2347"/>
        <v>0</v>
      </c>
      <c r="CI411" s="14">
        <f t="shared" si="2347"/>
        <v>0</v>
      </c>
      <c r="CJ411" s="14">
        <f t="shared" si="2347"/>
        <v>0</v>
      </c>
      <c r="CK411" s="14">
        <f t="shared" si="2347"/>
        <v>0</v>
      </c>
    </row>
    <row r="412" spans="1:89" ht="30" x14ac:dyDescent="0.25">
      <c r="A412" s="116" t="s">
        <v>40</v>
      </c>
      <c r="B412" s="116"/>
      <c r="C412" s="116"/>
      <c r="D412" s="116"/>
      <c r="E412" s="37">
        <v>852</v>
      </c>
      <c r="F412" s="3" t="s">
        <v>104</v>
      </c>
      <c r="G412" s="3" t="s">
        <v>45</v>
      </c>
      <c r="H412" s="3" t="s">
        <v>363</v>
      </c>
      <c r="I412" s="2" t="s">
        <v>80</v>
      </c>
      <c r="J412" s="14">
        <f t="shared" si="2345"/>
        <v>78835.3</v>
      </c>
      <c r="K412" s="14">
        <f t="shared" si="2345"/>
        <v>87058.63</v>
      </c>
      <c r="L412" s="14">
        <f t="shared" si="2345"/>
        <v>-8223.33</v>
      </c>
      <c r="M412" s="14">
        <f t="shared" si="2345"/>
        <v>0</v>
      </c>
      <c r="N412" s="14">
        <v>0</v>
      </c>
      <c r="O412" s="14">
        <v>0</v>
      </c>
      <c r="P412" s="14"/>
      <c r="Q412" s="14"/>
      <c r="R412" s="14" t="e">
        <f>#REF!-V412</f>
        <v>#REF!</v>
      </c>
      <c r="S412" s="36" t="e">
        <f>#REF!-W412</f>
        <v>#REF!</v>
      </c>
      <c r="T412" s="36" t="e">
        <f>#REF!-X412</f>
        <v>#REF!</v>
      </c>
      <c r="U412" s="36" t="e">
        <f>#REF!-Y412</f>
        <v>#REF!</v>
      </c>
      <c r="V412" s="14">
        <f t="shared" si="2346"/>
        <v>0</v>
      </c>
      <c r="W412" s="43">
        <f t="shared" si="2346"/>
        <v>0</v>
      </c>
      <c r="X412" s="43">
        <f t="shared" si="2346"/>
        <v>0</v>
      </c>
      <c r="Y412" s="43">
        <f t="shared" si="2346"/>
        <v>0</v>
      </c>
      <c r="Z412" s="14">
        <f t="shared" si="2346"/>
        <v>0</v>
      </c>
      <c r="AA412" s="14">
        <f t="shared" si="2346"/>
        <v>0</v>
      </c>
      <c r="AB412" s="14">
        <f t="shared" si="2346"/>
        <v>0</v>
      </c>
      <c r="AC412" s="14">
        <f t="shared" si="2346"/>
        <v>0</v>
      </c>
      <c r="AD412" s="14">
        <f t="shared" si="2346"/>
        <v>0</v>
      </c>
      <c r="AE412" s="14">
        <f t="shared" si="2346"/>
        <v>0</v>
      </c>
      <c r="AF412" s="14">
        <f t="shared" si="2346"/>
        <v>0</v>
      </c>
      <c r="AG412" s="14">
        <f t="shared" si="2346"/>
        <v>0</v>
      </c>
      <c r="AH412" s="14">
        <f t="shared" si="2346"/>
        <v>129757.89</v>
      </c>
      <c r="AI412" s="14">
        <f t="shared" si="2346"/>
        <v>123270</v>
      </c>
      <c r="AJ412" s="14">
        <f t="shared" si="2346"/>
        <v>6487.89</v>
      </c>
      <c r="AK412" s="14">
        <f t="shared" si="2346"/>
        <v>0</v>
      </c>
      <c r="AL412" s="14">
        <f t="shared" si="2346"/>
        <v>129757.89</v>
      </c>
      <c r="AM412" s="14">
        <f t="shared" si="2346"/>
        <v>123270</v>
      </c>
      <c r="AN412" s="14">
        <f t="shared" si="2346"/>
        <v>6487.89</v>
      </c>
      <c r="AO412" s="14">
        <f t="shared" si="2346"/>
        <v>0</v>
      </c>
      <c r="AP412" s="14">
        <f t="shared" si="2346"/>
        <v>0</v>
      </c>
      <c r="AQ412" s="14">
        <f t="shared" si="2346"/>
        <v>0</v>
      </c>
      <c r="AR412" s="14">
        <f t="shared" si="2346"/>
        <v>0</v>
      </c>
      <c r="AS412" s="14">
        <f t="shared" si="2346"/>
        <v>0</v>
      </c>
      <c r="AT412" s="14">
        <f t="shared" si="2346"/>
        <v>129757.89</v>
      </c>
      <c r="AU412" s="14">
        <f t="shared" si="2346"/>
        <v>123270</v>
      </c>
      <c r="AV412" s="14">
        <f t="shared" si="2346"/>
        <v>6487.89</v>
      </c>
      <c r="AW412" s="14">
        <f t="shared" si="2346"/>
        <v>0</v>
      </c>
      <c r="AX412" s="14">
        <f t="shared" si="2346"/>
        <v>0</v>
      </c>
      <c r="AY412" s="43">
        <f t="shared" si="2346"/>
        <v>0</v>
      </c>
      <c r="AZ412" s="43">
        <f t="shared" si="2346"/>
        <v>0</v>
      </c>
      <c r="BA412" s="43">
        <f t="shared" si="2346"/>
        <v>0</v>
      </c>
      <c r="BB412" s="14">
        <f t="shared" si="2346"/>
        <v>0</v>
      </c>
      <c r="BC412" s="14">
        <f t="shared" si="2346"/>
        <v>0</v>
      </c>
      <c r="BD412" s="14">
        <f t="shared" si="2346"/>
        <v>0</v>
      </c>
      <c r="BE412" s="14">
        <f t="shared" si="2346"/>
        <v>0</v>
      </c>
      <c r="BF412" s="14">
        <f t="shared" si="2346"/>
        <v>0</v>
      </c>
      <c r="BG412" s="14">
        <f t="shared" si="2346"/>
        <v>0</v>
      </c>
      <c r="BH412" s="14">
        <f t="shared" si="2346"/>
        <v>0</v>
      </c>
      <c r="BI412" s="14">
        <f t="shared" si="2346"/>
        <v>0</v>
      </c>
      <c r="BJ412" s="14">
        <f t="shared" si="2346"/>
        <v>0</v>
      </c>
      <c r="BK412" s="14">
        <f t="shared" si="2346"/>
        <v>0</v>
      </c>
      <c r="BL412" s="14">
        <f t="shared" si="2346"/>
        <v>0</v>
      </c>
      <c r="BM412" s="14">
        <f t="shared" si="2346"/>
        <v>0</v>
      </c>
      <c r="BN412" s="14">
        <f t="shared" si="2346"/>
        <v>0</v>
      </c>
      <c r="BO412" s="14">
        <f t="shared" si="2346"/>
        <v>0</v>
      </c>
      <c r="BP412" s="14">
        <f t="shared" si="2346"/>
        <v>0</v>
      </c>
      <c r="BQ412" s="14">
        <f t="shared" si="2346"/>
        <v>0</v>
      </c>
      <c r="BR412" s="14">
        <f t="shared" si="2346"/>
        <v>0</v>
      </c>
      <c r="BS412" s="43">
        <f t="shared" si="2346"/>
        <v>0</v>
      </c>
      <c r="BT412" s="43">
        <f t="shared" si="2346"/>
        <v>0</v>
      </c>
      <c r="BU412" s="43">
        <f t="shared" si="2346"/>
        <v>0</v>
      </c>
      <c r="BV412" s="14">
        <f t="shared" si="2347"/>
        <v>0</v>
      </c>
      <c r="BW412" s="14">
        <f t="shared" si="2347"/>
        <v>0</v>
      </c>
      <c r="BX412" s="14">
        <f t="shared" si="2347"/>
        <v>0</v>
      </c>
      <c r="BY412" s="14">
        <f t="shared" si="2347"/>
        <v>0</v>
      </c>
      <c r="BZ412" s="14">
        <f t="shared" si="2347"/>
        <v>0</v>
      </c>
      <c r="CA412" s="14">
        <f t="shared" si="2347"/>
        <v>0</v>
      </c>
      <c r="CB412" s="14">
        <f t="shared" si="2347"/>
        <v>0</v>
      </c>
      <c r="CC412" s="14">
        <f t="shared" si="2347"/>
        <v>0</v>
      </c>
      <c r="CD412" s="14">
        <f t="shared" si="2347"/>
        <v>0</v>
      </c>
      <c r="CE412" s="14">
        <f t="shared" si="2347"/>
        <v>0</v>
      </c>
      <c r="CF412" s="14">
        <f t="shared" si="2347"/>
        <v>0</v>
      </c>
      <c r="CG412" s="14">
        <f t="shared" si="2347"/>
        <v>0</v>
      </c>
      <c r="CH412" s="14">
        <f t="shared" si="2347"/>
        <v>0</v>
      </c>
      <c r="CI412" s="14">
        <f t="shared" si="2347"/>
        <v>0</v>
      </c>
      <c r="CJ412" s="14">
        <f t="shared" si="2347"/>
        <v>0</v>
      </c>
      <c r="CK412" s="14">
        <f t="shared" si="2347"/>
        <v>0</v>
      </c>
    </row>
    <row r="413" spans="1:89" x14ac:dyDescent="0.25">
      <c r="A413" s="116" t="s">
        <v>81</v>
      </c>
      <c r="B413" s="116"/>
      <c r="C413" s="116"/>
      <c r="D413" s="116"/>
      <c r="E413" s="37">
        <v>852</v>
      </c>
      <c r="F413" s="2" t="s">
        <v>104</v>
      </c>
      <c r="G413" s="3" t="s">
        <v>45</v>
      </c>
      <c r="H413" s="3" t="s">
        <v>363</v>
      </c>
      <c r="I413" s="2" t="s">
        <v>82</v>
      </c>
      <c r="J413" s="43">
        <f>K413+L413</f>
        <v>78835.3</v>
      </c>
      <c r="K413" s="43">
        <v>87058.63</v>
      </c>
      <c r="L413" s="43">
        <f>1776.67-10000</f>
        <v>-8223.33</v>
      </c>
      <c r="M413" s="43"/>
      <c r="N413" s="14">
        <v>0</v>
      </c>
      <c r="O413" s="14">
        <v>0</v>
      </c>
      <c r="P413" s="77"/>
      <c r="Q413" s="77"/>
      <c r="R413" s="14" t="e">
        <f>#REF!-V413</f>
        <v>#REF!</v>
      </c>
      <c r="S413" s="36" t="e">
        <f>#REF!-W413</f>
        <v>#REF!</v>
      </c>
      <c r="T413" s="36" t="e">
        <f>#REF!-X413</f>
        <v>#REF!</v>
      </c>
      <c r="U413" s="36" t="e">
        <f>#REF!-Y413</f>
        <v>#REF!</v>
      </c>
      <c r="V413" s="14"/>
      <c r="W413" s="43">
        <f>V413</f>
        <v>0</v>
      </c>
      <c r="X413" s="43"/>
      <c r="Y413" s="43"/>
      <c r="Z413" s="14"/>
      <c r="AA413" s="43">
        <f>Z413</f>
        <v>0</v>
      </c>
      <c r="AB413" s="43"/>
      <c r="AC413" s="43"/>
      <c r="AD413" s="14">
        <f>V413+Z413</f>
        <v>0</v>
      </c>
      <c r="AE413" s="77">
        <f>W413+AA413</f>
        <v>0</v>
      </c>
      <c r="AF413" s="77">
        <f>X413+AB413</f>
        <v>0</v>
      </c>
      <c r="AG413" s="77">
        <f>Y413+AC413</f>
        <v>0</v>
      </c>
      <c r="AH413" s="14">
        <f>123270+6487.89</f>
        <v>129757.89</v>
      </c>
      <c r="AI413" s="43">
        <v>123270</v>
      </c>
      <c r="AJ413" s="43">
        <v>6487.89</v>
      </c>
      <c r="AK413" s="43"/>
      <c r="AL413" s="14">
        <f>AD413+AH413</f>
        <v>129757.89</v>
      </c>
      <c r="AM413" s="77">
        <f>AE413+AI413</f>
        <v>123270</v>
      </c>
      <c r="AN413" s="77">
        <f>AF413+AJ413</f>
        <v>6487.89</v>
      </c>
      <c r="AO413" s="77">
        <f>AG413+AK413</f>
        <v>0</v>
      </c>
      <c r="AP413" s="14"/>
      <c r="AQ413" s="43">
        <f>AP413</f>
        <v>0</v>
      </c>
      <c r="AR413" s="43"/>
      <c r="AS413" s="43"/>
      <c r="AT413" s="14">
        <f>AL413+AP413</f>
        <v>129757.89</v>
      </c>
      <c r="AU413" s="77">
        <f>AM413+AQ413</f>
        <v>123270</v>
      </c>
      <c r="AV413" s="77">
        <f>AN413+AR413</f>
        <v>6487.89</v>
      </c>
      <c r="AW413" s="77">
        <f>AO413+AS413</f>
        <v>0</v>
      </c>
      <c r="AX413" s="14"/>
      <c r="AY413" s="43">
        <f>AX413</f>
        <v>0</v>
      </c>
      <c r="AZ413" s="43"/>
      <c r="BA413" s="43"/>
      <c r="BB413" s="43"/>
      <c r="BC413" s="43">
        <f>BB413</f>
        <v>0</v>
      </c>
      <c r="BD413" s="43"/>
      <c r="BE413" s="43"/>
      <c r="BF413" s="14">
        <f t="shared" ref="BF413" si="2348">AX413+BB413</f>
        <v>0</v>
      </c>
      <c r="BG413" s="77">
        <f t="shared" ref="BG413" si="2349">AY413+BC413</f>
        <v>0</v>
      </c>
      <c r="BH413" s="77">
        <f t="shared" ref="BH413" si="2350">AZ413+BD413</f>
        <v>0</v>
      </c>
      <c r="BI413" s="77">
        <f t="shared" ref="BI413" si="2351">BA413+BE413</f>
        <v>0</v>
      </c>
      <c r="BJ413" s="43"/>
      <c r="BK413" s="43">
        <f>BJ413</f>
        <v>0</v>
      </c>
      <c r="BL413" s="43"/>
      <c r="BM413" s="43"/>
      <c r="BN413" s="14">
        <f t="shared" ref="BN413" si="2352">BF413+BJ413</f>
        <v>0</v>
      </c>
      <c r="BO413" s="77">
        <f t="shared" ref="BO413" si="2353">BG413+BK413</f>
        <v>0</v>
      </c>
      <c r="BP413" s="77">
        <f t="shared" ref="BP413" si="2354">BH413+BL413</f>
        <v>0</v>
      </c>
      <c r="BQ413" s="77">
        <f t="shared" ref="BQ413" si="2355">BI413+BM413</f>
        <v>0</v>
      </c>
      <c r="BR413" s="14"/>
      <c r="BS413" s="43">
        <f>BR413</f>
        <v>0</v>
      </c>
      <c r="BT413" s="43"/>
      <c r="BU413" s="43"/>
      <c r="BV413" s="43"/>
      <c r="BW413" s="43">
        <f>BV413</f>
        <v>0</v>
      </c>
      <c r="BX413" s="43"/>
      <c r="BY413" s="43"/>
      <c r="BZ413" s="14">
        <f t="shared" ref="BZ413" si="2356">BR413+BV413</f>
        <v>0</v>
      </c>
      <c r="CA413" s="77">
        <f t="shared" ref="CA413" si="2357">BS413+BW413</f>
        <v>0</v>
      </c>
      <c r="CB413" s="77">
        <f t="shared" ref="CB413" si="2358">BT413+BX413</f>
        <v>0</v>
      </c>
      <c r="CC413" s="77">
        <f t="shared" ref="CC413" si="2359">BU413+BY413</f>
        <v>0</v>
      </c>
      <c r="CD413" s="43"/>
      <c r="CE413" s="43">
        <f>CD413</f>
        <v>0</v>
      </c>
      <c r="CF413" s="43"/>
      <c r="CG413" s="43"/>
      <c r="CH413" s="14">
        <f t="shared" ref="CH413" si="2360">BZ413+CD413</f>
        <v>0</v>
      </c>
      <c r="CI413" s="77">
        <f t="shared" ref="CI413" si="2361">CA413+CE413</f>
        <v>0</v>
      </c>
      <c r="CJ413" s="77">
        <f t="shared" ref="CJ413" si="2362">CB413+CF413</f>
        <v>0</v>
      </c>
      <c r="CK413" s="77">
        <f t="shared" ref="CK413" si="2363">CC413+CG413</f>
        <v>0</v>
      </c>
    </row>
    <row r="414" spans="1:89" ht="105" hidden="1" x14ac:dyDescent="0.25">
      <c r="A414" s="116" t="s">
        <v>276</v>
      </c>
      <c r="B414" s="116"/>
      <c r="C414" s="116"/>
      <c r="D414" s="116"/>
      <c r="E414" s="37">
        <v>852</v>
      </c>
      <c r="F414" s="3" t="s">
        <v>104</v>
      </c>
      <c r="G414" s="3" t="s">
        <v>45</v>
      </c>
      <c r="H414" s="3" t="s">
        <v>354</v>
      </c>
      <c r="I414" s="2"/>
      <c r="J414" s="14">
        <f t="shared" ref="J414:M415" si="2364">J415</f>
        <v>0</v>
      </c>
      <c r="K414" s="14">
        <f t="shared" si="2364"/>
        <v>0</v>
      </c>
      <c r="L414" s="14">
        <f t="shared" si="2364"/>
        <v>0</v>
      </c>
      <c r="M414" s="14">
        <f t="shared" si="2364"/>
        <v>0</v>
      </c>
      <c r="N414" s="14">
        <v>0</v>
      </c>
      <c r="O414" s="14">
        <v>0</v>
      </c>
      <c r="P414" s="14"/>
      <c r="Q414" s="14"/>
      <c r="R414" s="14" t="e">
        <f>#REF!-V414</f>
        <v>#REF!</v>
      </c>
      <c r="S414" s="36" t="e">
        <f>#REF!-W414</f>
        <v>#REF!</v>
      </c>
      <c r="T414" s="36" t="e">
        <f>#REF!-X414</f>
        <v>#REF!</v>
      </c>
      <c r="U414" s="36" t="e">
        <f>#REF!-Y414</f>
        <v>#REF!</v>
      </c>
      <c r="V414" s="14">
        <f t="shared" ref="V414:BV415" si="2365">V415</f>
        <v>0</v>
      </c>
      <c r="W414" s="43">
        <f t="shared" si="2365"/>
        <v>0</v>
      </c>
      <c r="X414" s="43">
        <f t="shared" si="2365"/>
        <v>0</v>
      </c>
      <c r="Y414" s="43">
        <f t="shared" si="2365"/>
        <v>0</v>
      </c>
      <c r="Z414" s="14">
        <f t="shared" si="2365"/>
        <v>0</v>
      </c>
      <c r="AA414" s="14">
        <f t="shared" si="2365"/>
        <v>0</v>
      </c>
      <c r="AB414" s="14">
        <f t="shared" si="2365"/>
        <v>0</v>
      </c>
      <c r="AC414" s="14">
        <f t="shared" si="2365"/>
        <v>0</v>
      </c>
      <c r="AD414" s="14">
        <f t="shared" si="2365"/>
        <v>0</v>
      </c>
      <c r="AE414" s="14">
        <f t="shared" si="2365"/>
        <v>0</v>
      </c>
      <c r="AF414" s="14">
        <f t="shared" si="2365"/>
        <v>0</v>
      </c>
      <c r="AG414" s="14">
        <f t="shared" si="2365"/>
        <v>0</v>
      </c>
      <c r="AH414" s="14">
        <f t="shared" si="2365"/>
        <v>29800</v>
      </c>
      <c r="AI414" s="14">
        <f t="shared" si="2365"/>
        <v>29800</v>
      </c>
      <c r="AJ414" s="14">
        <f t="shared" si="2365"/>
        <v>0</v>
      </c>
      <c r="AK414" s="14">
        <f t="shared" si="2365"/>
        <v>0</v>
      </c>
      <c r="AL414" s="14">
        <f t="shared" si="2365"/>
        <v>29800</v>
      </c>
      <c r="AM414" s="14">
        <f t="shared" si="2365"/>
        <v>29800</v>
      </c>
      <c r="AN414" s="14">
        <f t="shared" si="2365"/>
        <v>0</v>
      </c>
      <c r="AO414" s="14">
        <f t="shared" si="2365"/>
        <v>0</v>
      </c>
      <c r="AP414" s="14">
        <f t="shared" si="2365"/>
        <v>0</v>
      </c>
      <c r="AQ414" s="14">
        <f t="shared" si="2365"/>
        <v>0</v>
      </c>
      <c r="AR414" s="14">
        <f t="shared" si="2365"/>
        <v>0</v>
      </c>
      <c r="AS414" s="14">
        <f t="shared" si="2365"/>
        <v>0</v>
      </c>
      <c r="AT414" s="14">
        <f t="shared" si="2365"/>
        <v>29800</v>
      </c>
      <c r="AU414" s="14">
        <f t="shared" si="2365"/>
        <v>29800</v>
      </c>
      <c r="AV414" s="14">
        <f t="shared" si="2365"/>
        <v>0</v>
      </c>
      <c r="AW414" s="14">
        <f t="shared" si="2365"/>
        <v>0</v>
      </c>
      <c r="AX414" s="14">
        <f t="shared" si="2365"/>
        <v>0</v>
      </c>
      <c r="AY414" s="43">
        <f t="shared" si="2365"/>
        <v>0</v>
      </c>
      <c r="AZ414" s="43">
        <f t="shared" si="2365"/>
        <v>0</v>
      </c>
      <c r="BA414" s="43">
        <f t="shared" si="2365"/>
        <v>0</v>
      </c>
      <c r="BB414" s="14">
        <f t="shared" si="2365"/>
        <v>0</v>
      </c>
      <c r="BC414" s="14">
        <f t="shared" si="2365"/>
        <v>0</v>
      </c>
      <c r="BD414" s="14">
        <f t="shared" si="2365"/>
        <v>0</v>
      </c>
      <c r="BE414" s="14">
        <f t="shared" si="2365"/>
        <v>0</v>
      </c>
      <c r="BF414" s="14">
        <f t="shared" si="2365"/>
        <v>0</v>
      </c>
      <c r="BG414" s="14">
        <f t="shared" si="2365"/>
        <v>0</v>
      </c>
      <c r="BH414" s="14">
        <f t="shared" si="2365"/>
        <v>0</v>
      </c>
      <c r="BI414" s="14">
        <f t="shared" si="2365"/>
        <v>0</v>
      </c>
      <c r="BJ414" s="14">
        <f t="shared" si="2365"/>
        <v>87600</v>
      </c>
      <c r="BK414" s="14">
        <f t="shared" si="2365"/>
        <v>87600</v>
      </c>
      <c r="BL414" s="14">
        <f t="shared" si="2365"/>
        <v>0</v>
      </c>
      <c r="BM414" s="14">
        <f t="shared" si="2365"/>
        <v>0</v>
      </c>
      <c r="BN414" s="14">
        <f t="shared" si="2365"/>
        <v>87600</v>
      </c>
      <c r="BO414" s="14">
        <f t="shared" si="2365"/>
        <v>87600</v>
      </c>
      <c r="BP414" s="14">
        <f t="shared" si="2365"/>
        <v>0</v>
      </c>
      <c r="BQ414" s="14">
        <f t="shared" si="2365"/>
        <v>0</v>
      </c>
      <c r="BR414" s="14">
        <f t="shared" si="2365"/>
        <v>0</v>
      </c>
      <c r="BS414" s="43">
        <f t="shared" si="2365"/>
        <v>0</v>
      </c>
      <c r="BT414" s="43">
        <f t="shared" si="2365"/>
        <v>0</v>
      </c>
      <c r="BU414" s="43">
        <f t="shared" si="2365"/>
        <v>0</v>
      </c>
      <c r="BV414" s="14">
        <f t="shared" si="2365"/>
        <v>0</v>
      </c>
      <c r="BW414" s="14">
        <f t="shared" ref="BV414:CK415" si="2366">BW415</f>
        <v>0</v>
      </c>
      <c r="BX414" s="14">
        <f t="shared" si="2366"/>
        <v>0</v>
      </c>
      <c r="BY414" s="14">
        <f t="shared" si="2366"/>
        <v>0</v>
      </c>
      <c r="BZ414" s="14">
        <f t="shared" si="2366"/>
        <v>0</v>
      </c>
      <c r="CA414" s="14">
        <f t="shared" si="2366"/>
        <v>0</v>
      </c>
      <c r="CB414" s="14">
        <f t="shared" si="2366"/>
        <v>0</v>
      </c>
      <c r="CC414" s="14">
        <f t="shared" si="2366"/>
        <v>0</v>
      </c>
      <c r="CD414" s="14">
        <f t="shared" si="2366"/>
        <v>87600</v>
      </c>
      <c r="CE414" s="14">
        <f t="shared" si="2366"/>
        <v>87600</v>
      </c>
      <c r="CF414" s="14">
        <f t="shared" si="2366"/>
        <v>0</v>
      </c>
      <c r="CG414" s="14">
        <f t="shared" si="2366"/>
        <v>0</v>
      </c>
      <c r="CH414" s="14">
        <f t="shared" si="2366"/>
        <v>87600</v>
      </c>
      <c r="CI414" s="14">
        <f t="shared" si="2366"/>
        <v>87600</v>
      </c>
      <c r="CJ414" s="14">
        <f t="shared" si="2366"/>
        <v>0</v>
      </c>
      <c r="CK414" s="14">
        <f t="shared" si="2366"/>
        <v>0</v>
      </c>
    </row>
    <row r="415" spans="1:89" ht="30" hidden="1" x14ac:dyDescent="0.25">
      <c r="A415" s="116" t="s">
        <v>40</v>
      </c>
      <c r="B415" s="116"/>
      <c r="C415" s="116"/>
      <c r="D415" s="116"/>
      <c r="E415" s="37">
        <v>852</v>
      </c>
      <c r="F415" s="3" t="s">
        <v>104</v>
      </c>
      <c r="G415" s="3" t="s">
        <v>45</v>
      </c>
      <c r="H415" s="3" t="s">
        <v>354</v>
      </c>
      <c r="I415" s="2" t="s">
        <v>80</v>
      </c>
      <c r="J415" s="14">
        <f t="shared" si="2364"/>
        <v>0</v>
      </c>
      <c r="K415" s="14">
        <f t="shared" si="2364"/>
        <v>0</v>
      </c>
      <c r="L415" s="14">
        <f t="shared" si="2364"/>
        <v>0</v>
      </c>
      <c r="M415" s="14">
        <f t="shared" si="2364"/>
        <v>0</v>
      </c>
      <c r="N415" s="14">
        <v>0</v>
      </c>
      <c r="O415" s="14">
        <v>0</v>
      </c>
      <c r="P415" s="14"/>
      <c r="Q415" s="14"/>
      <c r="R415" s="14" t="e">
        <f>#REF!-V415</f>
        <v>#REF!</v>
      </c>
      <c r="S415" s="36" t="e">
        <f>#REF!-W415</f>
        <v>#REF!</v>
      </c>
      <c r="T415" s="36" t="e">
        <f>#REF!-X415</f>
        <v>#REF!</v>
      </c>
      <c r="U415" s="36" t="e">
        <f>#REF!-Y415</f>
        <v>#REF!</v>
      </c>
      <c r="V415" s="14">
        <f t="shared" si="2365"/>
        <v>0</v>
      </c>
      <c r="W415" s="43">
        <f t="shared" si="2365"/>
        <v>0</v>
      </c>
      <c r="X415" s="43">
        <f t="shared" si="2365"/>
        <v>0</v>
      </c>
      <c r="Y415" s="43">
        <f t="shared" si="2365"/>
        <v>0</v>
      </c>
      <c r="Z415" s="14">
        <f t="shared" si="2365"/>
        <v>0</v>
      </c>
      <c r="AA415" s="14">
        <f t="shared" si="2365"/>
        <v>0</v>
      </c>
      <c r="AB415" s="14">
        <f t="shared" si="2365"/>
        <v>0</v>
      </c>
      <c r="AC415" s="14">
        <f t="shared" si="2365"/>
        <v>0</v>
      </c>
      <c r="AD415" s="14">
        <f t="shared" si="2365"/>
        <v>0</v>
      </c>
      <c r="AE415" s="14">
        <f t="shared" si="2365"/>
        <v>0</v>
      </c>
      <c r="AF415" s="14">
        <f t="shared" si="2365"/>
        <v>0</v>
      </c>
      <c r="AG415" s="14">
        <f t="shared" si="2365"/>
        <v>0</v>
      </c>
      <c r="AH415" s="14">
        <f t="shared" si="2365"/>
        <v>29800</v>
      </c>
      <c r="AI415" s="14">
        <f t="shared" si="2365"/>
        <v>29800</v>
      </c>
      <c r="AJ415" s="14">
        <f t="shared" si="2365"/>
        <v>0</v>
      </c>
      <c r="AK415" s="14">
        <f t="shared" si="2365"/>
        <v>0</v>
      </c>
      <c r="AL415" s="14">
        <f t="shared" si="2365"/>
        <v>29800</v>
      </c>
      <c r="AM415" s="14">
        <f t="shared" si="2365"/>
        <v>29800</v>
      </c>
      <c r="AN415" s="14">
        <f t="shared" si="2365"/>
        <v>0</v>
      </c>
      <c r="AO415" s="14">
        <f t="shared" si="2365"/>
        <v>0</v>
      </c>
      <c r="AP415" s="14">
        <f t="shared" si="2365"/>
        <v>0</v>
      </c>
      <c r="AQ415" s="14">
        <f t="shared" si="2365"/>
        <v>0</v>
      </c>
      <c r="AR415" s="14">
        <f t="shared" si="2365"/>
        <v>0</v>
      </c>
      <c r="AS415" s="14">
        <f t="shared" si="2365"/>
        <v>0</v>
      </c>
      <c r="AT415" s="14">
        <f t="shared" si="2365"/>
        <v>29800</v>
      </c>
      <c r="AU415" s="14">
        <f t="shared" si="2365"/>
        <v>29800</v>
      </c>
      <c r="AV415" s="14">
        <f t="shared" si="2365"/>
        <v>0</v>
      </c>
      <c r="AW415" s="14">
        <f t="shared" si="2365"/>
        <v>0</v>
      </c>
      <c r="AX415" s="14">
        <f t="shared" si="2365"/>
        <v>0</v>
      </c>
      <c r="AY415" s="43">
        <f t="shared" si="2365"/>
        <v>0</v>
      </c>
      <c r="AZ415" s="43">
        <f t="shared" si="2365"/>
        <v>0</v>
      </c>
      <c r="BA415" s="43">
        <f t="shared" si="2365"/>
        <v>0</v>
      </c>
      <c r="BB415" s="14">
        <f t="shared" si="2365"/>
        <v>0</v>
      </c>
      <c r="BC415" s="14">
        <f t="shared" si="2365"/>
        <v>0</v>
      </c>
      <c r="BD415" s="14">
        <f t="shared" si="2365"/>
        <v>0</v>
      </c>
      <c r="BE415" s="14">
        <f t="shared" si="2365"/>
        <v>0</v>
      </c>
      <c r="BF415" s="14">
        <f t="shared" si="2365"/>
        <v>0</v>
      </c>
      <c r="BG415" s="14">
        <f t="shared" si="2365"/>
        <v>0</v>
      </c>
      <c r="BH415" s="14">
        <f t="shared" si="2365"/>
        <v>0</v>
      </c>
      <c r="BI415" s="14">
        <f t="shared" si="2365"/>
        <v>0</v>
      </c>
      <c r="BJ415" s="14">
        <f t="shared" si="2365"/>
        <v>87600</v>
      </c>
      <c r="BK415" s="14">
        <f t="shared" si="2365"/>
        <v>87600</v>
      </c>
      <c r="BL415" s="14">
        <f t="shared" si="2365"/>
        <v>0</v>
      </c>
      <c r="BM415" s="14">
        <f t="shared" si="2365"/>
        <v>0</v>
      </c>
      <c r="BN415" s="14">
        <f t="shared" si="2365"/>
        <v>87600</v>
      </c>
      <c r="BO415" s="14">
        <f t="shared" si="2365"/>
        <v>87600</v>
      </c>
      <c r="BP415" s="14">
        <f t="shared" si="2365"/>
        <v>0</v>
      </c>
      <c r="BQ415" s="14">
        <f t="shared" si="2365"/>
        <v>0</v>
      </c>
      <c r="BR415" s="14">
        <f t="shared" si="2365"/>
        <v>0</v>
      </c>
      <c r="BS415" s="43">
        <f t="shared" si="2365"/>
        <v>0</v>
      </c>
      <c r="BT415" s="43">
        <f t="shared" si="2365"/>
        <v>0</v>
      </c>
      <c r="BU415" s="43">
        <f t="shared" si="2365"/>
        <v>0</v>
      </c>
      <c r="BV415" s="14">
        <f t="shared" si="2366"/>
        <v>0</v>
      </c>
      <c r="BW415" s="14">
        <f t="shared" si="2366"/>
        <v>0</v>
      </c>
      <c r="BX415" s="14">
        <f t="shared" si="2366"/>
        <v>0</v>
      </c>
      <c r="BY415" s="14">
        <f t="shared" si="2366"/>
        <v>0</v>
      </c>
      <c r="BZ415" s="14">
        <f t="shared" si="2366"/>
        <v>0</v>
      </c>
      <c r="CA415" s="14">
        <f t="shared" si="2366"/>
        <v>0</v>
      </c>
      <c r="CB415" s="14">
        <f t="shared" si="2366"/>
        <v>0</v>
      </c>
      <c r="CC415" s="14">
        <f t="shared" si="2366"/>
        <v>0</v>
      </c>
      <c r="CD415" s="14">
        <f t="shared" si="2366"/>
        <v>87600</v>
      </c>
      <c r="CE415" s="14">
        <f t="shared" si="2366"/>
        <v>87600</v>
      </c>
      <c r="CF415" s="14">
        <f t="shared" si="2366"/>
        <v>0</v>
      </c>
      <c r="CG415" s="14">
        <f t="shared" si="2366"/>
        <v>0</v>
      </c>
      <c r="CH415" s="14">
        <f t="shared" si="2366"/>
        <v>87600</v>
      </c>
      <c r="CI415" s="14">
        <f t="shared" si="2366"/>
        <v>87600</v>
      </c>
      <c r="CJ415" s="14">
        <f t="shared" si="2366"/>
        <v>0</v>
      </c>
      <c r="CK415" s="14">
        <f t="shared" si="2366"/>
        <v>0</v>
      </c>
    </row>
    <row r="416" spans="1:89" hidden="1" x14ac:dyDescent="0.25">
      <c r="A416" s="116" t="s">
        <v>81</v>
      </c>
      <c r="B416" s="116"/>
      <c r="C416" s="116"/>
      <c r="D416" s="116"/>
      <c r="E416" s="37">
        <v>852</v>
      </c>
      <c r="F416" s="3" t="s">
        <v>104</v>
      </c>
      <c r="G416" s="3" t="s">
        <v>45</v>
      </c>
      <c r="H416" s="3" t="s">
        <v>354</v>
      </c>
      <c r="I416" s="2" t="s">
        <v>82</v>
      </c>
      <c r="J416" s="43"/>
      <c r="K416" s="43"/>
      <c r="L416" s="43"/>
      <c r="M416" s="43"/>
      <c r="N416" s="14">
        <v>0</v>
      </c>
      <c r="O416" s="14">
        <v>0</v>
      </c>
      <c r="P416" s="77"/>
      <c r="Q416" s="77"/>
      <c r="R416" s="14" t="e">
        <f>#REF!-V416</f>
        <v>#REF!</v>
      </c>
      <c r="S416" s="36" t="e">
        <f>#REF!-W416</f>
        <v>#REF!</v>
      </c>
      <c r="T416" s="36" t="e">
        <f>#REF!-X416</f>
        <v>#REF!</v>
      </c>
      <c r="U416" s="36" t="e">
        <f>#REF!-Y416</f>
        <v>#REF!</v>
      </c>
      <c r="V416" s="14"/>
      <c r="W416" s="43">
        <f>V416</f>
        <v>0</v>
      </c>
      <c r="X416" s="43"/>
      <c r="Y416" s="43"/>
      <c r="Z416" s="14"/>
      <c r="AA416" s="43">
        <f>Z416</f>
        <v>0</v>
      </c>
      <c r="AB416" s="43"/>
      <c r="AC416" s="43"/>
      <c r="AD416" s="14">
        <f>V416+Z416</f>
        <v>0</v>
      </c>
      <c r="AE416" s="77">
        <f>W416+AA416</f>
        <v>0</v>
      </c>
      <c r="AF416" s="77">
        <f>X416+AB416</f>
        <v>0</v>
      </c>
      <c r="AG416" s="77">
        <f>Y416+AC416</f>
        <v>0</v>
      </c>
      <c r="AH416" s="14">
        <v>29800</v>
      </c>
      <c r="AI416" s="43">
        <f>AH416</f>
        <v>29800</v>
      </c>
      <c r="AJ416" s="43"/>
      <c r="AK416" s="43"/>
      <c r="AL416" s="14">
        <f>AD416+AH416</f>
        <v>29800</v>
      </c>
      <c r="AM416" s="77">
        <f>AE416+AI416</f>
        <v>29800</v>
      </c>
      <c r="AN416" s="77">
        <f>AF416+AJ416</f>
        <v>0</v>
      </c>
      <c r="AO416" s="77">
        <f>AG416+AK416</f>
        <v>0</v>
      </c>
      <c r="AP416" s="14"/>
      <c r="AQ416" s="43">
        <f>AP416</f>
        <v>0</v>
      </c>
      <c r="AR416" s="43"/>
      <c r="AS416" s="43"/>
      <c r="AT416" s="14">
        <f>AL416+AP416</f>
        <v>29800</v>
      </c>
      <c r="AU416" s="77">
        <f>AM416+AQ416</f>
        <v>29800</v>
      </c>
      <c r="AV416" s="77">
        <f>AN416+AR416</f>
        <v>0</v>
      </c>
      <c r="AW416" s="77">
        <f>AO416+AS416</f>
        <v>0</v>
      </c>
      <c r="AX416" s="14"/>
      <c r="AY416" s="43">
        <f>AX416</f>
        <v>0</v>
      </c>
      <c r="AZ416" s="43"/>
      <c r="BA416" s="43"/>
      <c r="BB416" s="43"/>
      <c r="BC416" s="43">
        <f>BB416</f>
        <v>0</v>
      </c>
      <c r="BD416" s="43"/>
      <c r="BE416" s="43"/>
      <c r="BF416" s="14">
        <f t="shared" ref="BF416" si="2367">AX416+BB416</f>
        <v>0</v>
      </c>
      <c r="BG416" s="77">
        <f t="shared" ref="BG416" si="2368">AY416+BC416</f>
        <v>0</v>
      </c>
      <c r="BH416" s="77">
        <f t="shared" ref="BH416" si="2369">AZ416+BD416</f>
        <v>0</v>
      </c>
      <c r="BI416" s="77">
        <f t="shared" ref="BI416" si="2370">BA416+BE416</f>
        <v>0</v>
      </c>
      <c r="BJ416" s="43">
        <v>87600</v>
      </c>
      <c r="BK416" s="43">
        <f>BJ416</f>
        <v>87600</v>
      </c>
      <c r="BL416" s="43"/>
      <c r="BM416" s="43"/>
      <c r="BN416" s="14">
        <f t="shared" ref="BN416" si="2371">BF416+BJ416</f>
        <v>87600</v>
      </c>
      <c r="BO416" s="77">
        <f t="shared" ref="BO416" si="2372">BG416+BK416</f>
        <v>87600</v>
      </c>
      <c r="BP416" s="77">
        <f t="shared" ref="BP416" si="2373">BH416+BL416</f>
        <v>0</v>
      </c>
      <c r="BQ416" s="77">
        <f t="shared" ref="BQ416" si="2374">BI416+BM416</f>
        <v>0</v>
      </c>
      <c r="BR416" s="14"/>
      <c r="BS416" s="43">
        <f>BR416</f>
        <v>0</v>
      </c>
      <c r="BT416" s="43"/>
      <c r="BU416" s="43"/>
      <c r="BV416" s="43"/>
      <c r="BW416" s="43">
        <f>BV416</f>
        <v>0</v>
      </c>
      <c r="BX416" s="43"/>
      <c r="BY416" s="43"/>
      <c r="BZ416" s="14">
        <f t="shared" ref="BZ416" si="2375">BR416+BV416</f>
        <v>0</v>
      </c>
      <c r="CA416" s="77">
        <f t="shared" ref="CA416" si="2376">BS416+BW416</f>
        <v>0</v>
      </c>
      <c r="CB416" s="77">
        <f t="shared" ref="CB416" si="2377">BT416+BX416</f>
        <v>0</v>
      </c>
      <c r="CC416" s="77">
        <f t="shared" ref="CC416" si="2378">BU416+BY416</f>
        <v>0</v>
      </c>
      <c r="CD416" s="43">
        <v>87600</v>
      </c>
      <c r="CE416" s="43">
        <f>CD416</f>
        <v>87600</v>
      </c>
      <c r="CF416" s="43"/>
      <c r="CG416" s="43"/>
      <c r="CH416" s="14">
        <f t="shared" ref="CH416" si="2379">BZ416+CD416</f>
        <v>87600</v>
      </c>
      <c r="CI416" s="77">
        <f t="shared" ref="CI416" si="2380">CA416+CE416</f>
        <v>87600</v>
      </c>
      <c r="CJ416" s="77">
        <f t="shared" ref="CJ416" si="2381">CB416+CF416</f>
        <v>0</v>
      </c>
      <c r="CK416" s="77">
        <f t="shared" ref="CK416" si="2382">CC416+CG416</f>
        <v>0</v>
      </c>
    </row>
    <row r="417" spans="1:89" ht="30" x14ac:dyDescent="0.25">
      <c r="A417" s="116" t="s">
        <v>125</v>
      </c>
      <c r="B417" s="112"/>
      <c r="C417" s="112"/>
      <c r="D417" s="112"/>
      <c r="E417" s="37">
        <v>853</v>
      </c>
      <c r="F417" s="2"/>
      <c r="G417" s="2"/>
      <c r="H417" s="125" t="s">
        <v>46</v>
      </c>
      <c r="I417" s="2"/>
      <c r="J417" s="14">
        <f t="shared" ref="J417:M417" si="2383">J418+J439</f>
        <v>1877201.22</v>
      </c>
      <c r="K417" s="14">
        <f t="shared" si="2383"/>
        <v>192501.22</v>
      </c>
      <c r="L417" s="14">
        <f t="shared" si="2383"/>
        <v>1684700</v>
      </c>
      <c r="M417" s="14">
        <f t="shared" si="2383"/>
        <v>0</v>
      </c>
      <c r="N417" s="14">
        <v>0</v>
      </c>
      <c r="O417" s="14">
        <v>0</v>
      </c>
      <c r="P417" s="15"/>
      <c r="Q417" s="15"/>
      <c r="R417" s="14" t="e">
        <f>#REF!-V417</f>
        <v>#REF!</v>
      </c>
      <c r="S417" s="36" t="e">
        <f>#REF!-W417</f>
        <v>#REF!</v>
      </c>
      <c r="T417" s="36" t="e">
        <f>#REF!-X417</f>
        <v>#REF!</v>
      </c>
      <c r="U417" s="36" t="e">
        <f>#REF!-Y417</f>
        <v>#REF!</v>
      </c>
      <c r="V417" s="15">
        <f t="shared" ref="V417" si="2384">V418+V439</f>
        <v>11381400</v>
      </c>
      <c r="W417" s="40">
        <f t="shared" ref="W417:AG417" si="2385">W418+W439</f>
        <v>926300</v>
      </c>
      <c r="X417" s="40">
        <f t="shared" si="2385"/>
        <v>10452700</v>
      </c>
      <c r="Y417" s="40">
        <f t="shared" si="2385"/>
        <v>2400</v>
      </c>
      <c r="Z417" s="15">
        <f t="shared" si="2385"/>
        <v>1198000</v>
      </c>
      <c r="AA417" s="15">
        <f t="shared" ref="AA417:AC417" si="2386">AA418+AA439</f>
        <v>0</v>
      </c>
      <c r="AB417" s="15">
        <f>AB418+AB439</f>
        <v>1198000</v>
      </c>
      <c r="AC417" s="15">
        <f t="shared" si="2386"/>
        <v>0</v>
      </c>
      <c r="AD417" s="15">
        <f t="shared" si="2385"/>
        <v>12579400</v>
      </c>
      <c r="AE417" s="15">
        <f t="shared" si="2385"/>
        <v>926300</v>
      </c>
      <c r="AF417" s="15">
        <f t="shared" si="2385"/>
        <v>11650700</v>
      </c>
      <c r="AG417" s="15">
        <f t="shared" si="2385"/>
        <v>2400</v>
      </c>
      <c r="AH417" s="15">
        <f t="shared" ref="AH417:AO417" si="2387">AH418+AH439</f>
        <v>62055.420000000013</v>
      </c>
      <c r="AI417" s="15">
        <f t="shared" si="2387"/>
        <v>192055.42</v>
      </c>
      <c r="AJ417" s="15">
        <f t="shared" si="2387"/>
        <v>-130000</v>
      </c>
      <c r="AK417" s="15">
        <f t="shared" si="2387"/>
        <v>0</v>
      </c>
      <c r="AL417" s="15">
        <f t="shared" si="2387"/>
        <v>12641455.42</v>
      </c>
      <c r="AM417" s="15">
        <f t="shared" si="2387"/>
        <v>1118355.42</v>
      </c>
      <c r="AN417" s="15">
        <f t="shared" si="2387"/>
        <v>11520700</v>
      </c>
      <c r="AO417" s="15">
        <f t="shared" si="2387"/>
        <v>2400</v>
      </c>
      <c r="AP417" s="15">
        <f t="shared" ref="AP417:AW417" si="2388">AP418+AP439</f>
        <v>0</v>
      </c>
      <c r="AQ417" s="15">
        <f t="shared" si="2388"/>
        <v>0</v>
      </c>
      <c r="AR417" s="15">
        <f t="shared" si="2388"/>
        <v>0</v>
      </c>
      <c r="AS417" s="15">
        <f t="shared" si="2388"/>
        <v>0</v>
      </c>
      <c r="AT417" s="15">
        <f t="shared" si="2388"/>
        <v>12641455.42</v>
      </c>
      <c r="AU417" s="15">
        <f t="shared" si="2388"/>
        <v>1118355.42</v>
      </c>
      <c r="AV417" s="15">
        <f t="shared" si="2388"/>
        <v>11520700</v>
      </c>
      <c r="AW417" s="15">
        <f t="shared" si="2388"/>
        <v>2400</v>
      </c>
      <c r="AX417" s="15">
        <f t="shared" ref="AX417:BU417" si="2389">AX418+AX439</f>
        <v>11984381.01</v>
      </c>
      <c r="AY417" s="40">
        <f t="shared" si="2389"/>
        <v>926300</v>
      </c>
      <c r="AZ417" s="40">
        <f t="shared" si="2389"/>
        <v>11055681.01</v>
      </c>
      <c r="BA417" s="40">
        <f t="shared" si="2389"/>
        <v>2400</v>
      </c>
      <c r="BB417" s="15">
        <f t="shared" si="2389"/>
        <v>-881.03</v>
      </c>
      <c r="BC417" s="15">
        <f t="shared" si="2389"/>
        <v>0</v>
      </c>
      <c r="BD417" s="15">
        <f t="shared" si="2389"/>
        <v>-881.03</v>
      </c>
      <c r="BE417" s="15">
        <f t="shared" si="2389"/>
        <v>0</v>
      </c>
      <c r="BF417" s="15">
        <f t="shared" si="2389"/>
        <v>11983499.98</v>
      </c>
      <c r="BG417" s="15">
        <f t="shared" si="2389"/>
        <v>926300</v>
      </c>
      <c r="BH417" s="15">
        <f t="shared" si="2389"/>
        <v>11054799.98</v>
      </c>
      <c r="BI417" s="15">
        <f t="shared" si="2389"/>
        <v>2400</v>
      </c>
      <c r="BJ417" s="15">
        <f t="shared" ref="BJ417:BQ417" si="2390">BJ418+BJ439</f>
        <v>0</v>
      </c>
      <c r="BK417" s="15">
        <f t="shared" si="2390"/>
        <v>0</v>
      </c>
      <c r="BL417" s="15">
        <f t="shared" si="2390"/>
        <v>0</v>
      </c>
      <c r="BM417" s="15">
        <f t="shared" si="2390"/>
        <v>0</v>
      </c>
      <c r="BN417" s="15">
        <f t="shared" si="2390"/>
        <v>11983499.98</v>
      </c>
      <c r="BO417" s="15">
        <f t="shared" si="2390"/>
        <v>926300</v>
      </c>
      <c r="BP417" s="15">
        <f t="shared" si="2390"/>
        <v>11054799.98</v>
      </c>
      <c r="BQ417" s="15">
        <f t="shared" si="2390"/>
        <v>2400</v>
      </c>
      <c r="BR417" s="15">
        <f t="shared" si="2389"/>
        <v>15769461.91</v>
      </c>
      <c r="BS417" s="40">
        <f t="shared" si="2389"/>
        <v>926300</v>
      </c>
      <c r="BT417" s="40">
        <f t="shared" si="2389"/>
        <v>14840761.91</v>
      </c>
      <c r="BU417" s="40">
        <f t="shared" si="2389"/>
        <v>2400</v>
      </c>
      <c r="BV417" s="15">
        <f t="shared" ref="BV417:CC417" si="2391">BV418+BV439</f>
        <v>0.84</v>
      </c>
      <c r="BW417" s="15">
        <f t="shared" si="2391"/>
        <v>0</v>
      </c>
      <c r="BX417" s="15">
        <f t="shared" si="2391"/>
        <v>0.84</v>
      </c>
      <c r="BY417" s="15">
        <f t="shared" si="2391"/>
        <v>0</v>
      </c>
      <c r="BZ417" s="15">
        <f t="shared" si="2391"/>
        <v>15769462.75</v>
      </c>
      <c r="CA417" s="15">
        <f t="shared" si="2391"/>
        <v>926300</v>
      </c>
      <c r="CB417" s="15">
        <f t="shared" si="2391"/>
        <v>14840762.75</v>
      </c>
      <c r="CC417" s="15">
        <f t="shared" si="2391"/>
        <v>2400</v>
      </c>
      <c r="CD417" s="15">
        <f t="shared" ref="CD417:CK417" si="2392">CD418+CD439</f>
        <v>0</v>
      </c>
      <c r="CE417" s="15">
        <f t="shared" si="2392"/>
        <v>0</v>
      </c>
      <c r="CF417" s="15">
        <f t="shared" si="2392"/>
        <v>0</v>
      </c>
      <c r="CG417" s="15">
        <f t="shared" si="2392"/>
        <v>0</v>
      </c>
      <c r="CH417" s="15">
        <f t="shared" si="2392"/>
        <v>15769462.75</v>
      </c>
      <c r="CI417" s="15">
        <f t="shared" si="2392"/>
        <v>926300</v>
      </c>
      <c r="CJ417" s="15">
        <f t="shared" si="2392"/>
        <v>14840762.75</v>
      </c>
      <c r="CK417" s="15">
        <f t="shared" si="2392"/>
        <v>2400</v>
      </c>
    </row>
    <row r="418" spans="1:89" x14ac:dyDescent="0.25">
      <c r="A418" s="114" t="s">
        <v>10</v>
      </c>
      <c r="B418" s="116"/>
      <c r="C418" s="116"/>
      <c r="D418" s="116"/>
      <c r="E418" s="46">
        <v>853</v>
      </c>
      <c r="F418" s="2" t="s">
        <v>11</v>
      </c>
      <c r="G418" s="2"/>
      <c r="H418" s="3" t="s">
        <v>46</v>
      </c>
      <c r="I418" s="2"/>
      <c r="J418" s="14">
        <f t="shared" ref="J418:M418" si="2393">J419+J431+J435</f>
        <v>1296901.22</v>
      </c>
      <c r="K418" s="14">
        <f t="shared" si="2393"/>
        <v>192501.22</v>
      </c>
      <c r="L418" s="14">
        <f t="shared" si="2393"/>
        <v>1104400</v>
      </c>
      <c r="M418" s="14">
        <f t="shared" si="2393"/>
        <v>0</v>
      </c>
      <c r="N418" s="14">
        <v>0</v>
      </c>
      <c r="O418" s="14">
        <v>0</v>
      </c>
      <c r="P418" s="15"/>
      <c r="Q418" s="15"/>
      <c r="R418" s="14" t="e">
        <f>#REF!-V418</f>
        <v>#REF!</v>
      </c>
      <c r="S418" s="36" t="e">
        <f>#REF!-W418</f>
        <v>#REF!</v>
      </c>
      <c r="T418" s="36" t="e">
        <f>#REF!-X418</f>
        <v>#REF!</v>
      </c>
      <c r="U418" s="36" t="e">
        <f>#REF!-Y418</f>
        <v>#REF!</v>
      </c>
      <c r="V418" s="15">
        <f t="shared" ref="V418" si="2394">V419+V431+V435</f>
        <v>7455100</v>
      </c>
      <c r="W418" s="40">
        <f t="shared" ref="W418:AG418" si="2395">W419+W431+W435</f>
        <v>0</v>
      </c>
      <c r="X418" s="40">
        <f t="shared" si="2395"/>
        <v>7452700</v>
      </c>
      <c r="Y418" s="40">
        <f t="shared" si="2395"/>
        <v>2400</v>
      </c>
      <c r="Z418" s="15">
        <f t="shared" si="2395"/>
        <v>0</v>
      </c>
      <c r="AA418" s="15">
        <f t="shared" ref="AA418:AC418" si="2396">AA419+AA431+AA435</f>
        <v>0</v>
      </c>
      <c r="AB418" s="15">
        <f t="shared" si="2396"/>
        <v>0</v>
      </c>
      <c r="AC418" s="15">
        <f t="shared" si="2396"/>
        <v>0</v>
      </c>
      <c r="AD418" s="15">
        <f t="shared" si="2395"/>
        <v>7455100</v>
      </c>
      <c r="AE418" s="15">
        <f t="shared" si="2395"/>
        <v>0</v>
      </c>
      <c r="AF418" s="15">
        <f t="shared" si="2395"/>
        <v>7452700</v>
      </c>
      <c r="AG418" s="15">
        <f t="shared" si="2395"/>
        <v>2400</v>
      </c>
      <c r="AH418" s="15">
        <f t="shared" ref="AH418:AO418" si="2397">AH419+AH431+AH435</f>
        <v>62055.420000000013</v>
      </c>
      <c r="AI418" s="15">
        <f t="shared" si="2397"/>
        <v>192055.42</v>
      </c>
      <c r="AJ418" s="15">
        <f t="shared" si="2397"/>
        <v>-130000</v>
      </c>
      <c r="AK418" s="15">
        <f t="shared" si="2397"/>
        <v>0</v>
      </c>
      <c r="AL418" s="15">
        <f t="shared" si="2397"/>
        <v>7517155.4199999999</v>
      </c>
      <c r="AM418" s="15">
        <f t="shared" si="2397"/>
        <v>192055.42</v>
      </c>
      <c r="AN418" s="15">
        <f t="shared" si="2397"/>
        <v>7322700</v>
      </c>
      <c r="AO418" s="15">
        <f t="shared" si="2397"/>
        <v>2400</v>
      </c>
      <c r="AP418" s="15">
        <f t="shared" ref="AP418:AW418" si="2398">AP419+AP431+AP435</f>
        <v>0</v>
      </c>
      <c r="AQ418" s="15">
        <f t="shared" si="2398"/>
        <v>0</v>
      </c>
      <c r="AR418" s="15">
        <f t="shared" si="2398"/>
        <v>0</v>
      </c>
      <c r="AS418" s="15">
        <f t="shared" si="2398"/>
        <v>0</v>
      </c>
      <c r="AT418" s="15">
        <f t="shared" si="2398"/>
        <v>7517155.4199999999</v>
      </c>
      <c r="AU418" s="15">
        <f t="shared" si="2398"/>
        <v>192055.42</v>
      </c>
      <c r="AV418" s="15">
        <f t="shared" si="2398"/>
        <v>7322700</v>
      </c>
      <c r="AW418" s="15">
        <f t="shared" si="2398"/>
        <v>2400</v>
      </c>
      <c r="AX418" s="15">
        <f t="shared" ref="AX418:BU418" si="2399">AX419+AX431+AX435</f>
        <v>9558081.0099999998</v>
      </c>
      <c r="AY418" s="40">
        <f t="shared" si="2399"/>
        <v>0</v>
      </c>
      <c r="AZ418" s="40">
        <f t="shared" si="2399"/>
        <v>9555681.0099999998</v>
      </c>
      <c r="BA418" s="40">
        <f t="shared" si="2399"/>
        <v>2400</v>
      </c>
      <c r="BB418" s="15">
        <f t="shared" si="2399"/>
        <v>-881.03</v>
      </c>
      <c r="BC418" s="15">
        <f t="shared" si="2399"/>
        <v>0</v>
      </c>
      <c r="BD418" s="15">
        <f t="shared" si="2399"/>
        <v>-881.03</v>
      </c>
      <c r="BE418" s="15">
        <f t="shared" si="2399"/>
        <v>0</v>
      </c>
      <c r="BF418" s="15">
        <f t="shared" si="2399"/>
        <v>9557199.9800000004</v>
      </c>
      <c r="BG418" s="15">
        <f t="shared" si="2399"/>
        <v>0</v>
      </c>
      <c r="BH418" s="15">
        <f t="shared" si="2399"/>
        <v>9554799.9800000004</v>
      </c>
      <c r="BI418" s="15">
        <f t="shared" si="2399"/>
        <v>2400</v>
      </c>
      <c r="BJ418" s="15">
        <f t="shared" ref="BJ418:BQ418" si="2400">BJ419+BJ431+BJ435</f>
        <v>0</v>
      </c>
      <c r="BK418" s="15">
        <f t="shared" si="2400"/>
        <v>0</v>
      </c>
      <c r="BL418" s="15">
        <f t="shared" si="2400"/>
        <v>0</v>
      </c>
      <c r="BM418" s="15">
        <f t="shared" si="2400"/>
        <v>0</v>
      </c>
      <c r="BN418" s="15">
        <f t="shared" si="2400"/>
        <v>9557199.9800000004</v>
      </c>
      <c r="BO418" s="15">
        <f t="shared" si="2400"/>
        <v>0</v>
      </c>
      <c r="BP418" s="15">
        <f t="shared" si="2400"/>
        <v>9554799.9800000004</v>
      </c>
      <c r="BQ418" s="15">
        <f t="shared" si="2400"/>
        <v>2400</v>
      </c>
      <c r="BR418" s="15">
        <f t="shared" si="2399"/>
        <v>13343161.91</v>
      </c>
      <c r="BS418" s="40">
        <f t="shared" si="2399"/>
        <v>0</v>
      </c>
      <c r="BT418" s="40">
        <f t="shared" si="2399"/>
        <v>13340761.91</v>
      </c>
      <c r="BU418" s="40">
        <f t="shared" si="2399"/>
        <v>2400</v>
      </c>
      <c r="BV418" s="15">
        <f t="shared" ref="BV418:CC418" si="2401">BV419+BV431+BV435</f>
        <v>0.84</v>
      </c>
      <c r="BW418" s="15">
        <f t="shared" si="2401"/>
        <v>0</v>
      </c>
      <c r="BX418" s="15">
        <f t="shared" si="2401"/>
        <v>0.84</v>
      </c>
      <c r="BY418" s="15">
        <f t="shared" si="2401"/>
        <v>0</v>
      </c>
      <c r="BZ418" s="15">
        <f t="shared" si="2401"/>
        <v>13343162.75</v>
      </c>
      <c r="CA418" s="15">
        <f t="shared" si="2401"/>
        <v>0</v>
      </c>
      <c r="CB418" s="15">
        <f t="shared" si="2401"/>
        <v>13340762.75</v>
      </c>
      <c r="CC418" s="15">
        <f t="shared" si="2401"/>
        <v>2400</v>
      </c>
      <c r="CD418" s="15">
        <f t="shared" ref="CD418:CK418" si="2402">CD419+CD431+CD435</f>
        <v>0</v>
      </c>
      <c r="CE418" s="15">
        <f t="shared" si="2402"/>
        <v>0</v>
      </c>
      <c r="CF418" s="15">
        <f t="shared" si="2402"/>
        <v>0</v>
      </c>
      <c r="CG418" s="15">
        <f t="shared" si="2402"/>
        <v>0</v>
      </c>
      <c r="CH418" s="15">
        <f t="shared" si="2402"/>
        <v>13343162.75</v>
      </c>
      <c r="CI418" s="15">
        <f t="shared" si="2402"/>
        <v>0</v>
      </c>
      <c r="CJ418" s="15">
        <f t="shared" si="2402"/>
        <v>13340762.75</v>
      </c>
      <c r="CK418" s="15">
        <f t="shared" si="2402"/>
        <v>2400</v>
      </c>
    </row>
    <row r="419" spans="1:89" ht="45" x14ac:dyDescent="0.25">
      <c r="A419" s="114" t="s">
        <v>126</v>
      </c>
      <c r="B419" s="116"/>
      <c r="C419" s="116"/>
      <c r="D419" s="116"/>
      <c r="E419" s="46">
        <v>853</v>
      </c>
      <c r="F419" s="2" t="s">
        <v>11</v>
      </c>
      <c r="G419" s="2" t="s">
        <v>100</v>
      </c>
      <c r="H419" s="3" t="s">
        <v>46</v>
      </c>
      <c r="I419" s="2"/>
      <c r="J419" s="14">
        <f t="shared" ref="J419:M419" si="2403">J420+J425+J428</f>
        <v>1346901.22</v>
      </c>
      <c r="K419" s="14">
        <f t="shared" si="2403"/>
        <v>192501.22</v>
      </c>
      <c r="L419" s="14">
        <f t="shared" si="2403"/>
        <v>1154400</v>
      </c>
      <c r="M419" s="14">
        <f t="shared" si="2403"/>
        <v>0</v>
      </c>
      <c r="N419" s="14">
        <v>0</v>
      </c>
      <c r="O419" s="14">
        <v>0</v>
      </c>
      <c r="P419" s="15"/>
      <c r="Q419" s="15"/>
      <c r="R419" s="14" t="e">
        <f>#REF!-V419</f>
        <v>#REF!</v>
      </c>
      <c r="S419" s="36" t="e">
        <f>#REF!-W419</f>
        <v>#REF!</v>
      </c>
      <c r="T419" s="36" t="e">
        <f>#REF!-X419</f>
        <v>#REF!</v>
      </c>
      <c r="U419" s="36" t="e">
        <f>#REF!-Y419</f>
        <v>#REF!</v>
      </c>
      <c r="V419" s="15">
        <f>V420+V425+V428</f>
        <v>6455100</v>
      </c>
      <c r="W419" s="40">
        <f t="shared" ref="W419:CC419" si="2404">W420+W425+W428</f>
        <v>0</v>
      </c>
      <c r="X419" s="40">
        <f t="shared" si="2404"/>
        <v>6452700</v>
      </c>
      <c r="Y419" s="40">
        <f t="shared" si="2404"/>
        <v>2400</v>
      </c>
      <c r="Z419" s="15">
        <f t="shared" si="2404"/>
        <v>0</v>
      </c>
      <c r="AA419" s="15">
        <f t="shared" si="2404"/>
        <v>0</v>
      </c>
      <c r="AB419" s="15">
        <f t="shared" si="2404"/>
        <v>0</v>
      </c>
      <c r="AC419" s="15">
        <f t="shared" si="2404"/>
        <v>0</v>
      </c>
      <c r="AD419" s="15">
        <f t="shared" si="2404"/>
        <v>6455100</v>
      </c>
      <c r="AE419" s="15">
        <f t="shared" si="2404"/>
        <v>0</v>
      </c>
      <c r="AF419" s="15">
        <f t="shared" si="2404"/>
        <v>6452700</v>
      </c>
      <c r="AG419" s="15">
        <f t="shared" si="2404"/>
        <v>2400</v>
      </c>
      <c r="AH419" s="15">
        <f t="shared" si="2404"/>
        <v>192055.42</v>
      </c>
      <c r="AI419" s="15">
        <f t="shared" si="2404"/>
        <v>192055.42</v>
      </c>
      <c r="AJ419" s="15">
        <f t="shared" si="2404"/>
        <v>0</v>
      </c>
      <c r="AK419" s="15">
        <f t="shared" si="2404"/>
        <v>0</v>
      </c>
      <c r="AL419" s="15">
        <f t="shared" si="2404"/>
        <v>6647155.4199999999</v>
      </c>
      <c r="AM419" s="15">
        <f t="shared" si="2404"/>
        <v>192055.42</v>
      </c>
      <c r="AN419" s="15">
        <f t="shared" si="2404"/>
        <v>6452700</v>
      </c>
      <c r="AO419" s="15">
        <f t="shared" si="2404"/>
        <v>2400</v>
      </c>
      <c r="AP419" s="15">
        <f t="shared" si="2404"/>
        <v>0</v>
      </c>
      <c r="AQ419" s="15">
        <f t="shared" si="2404"/>
        <v>0</v>
      </c>
      <c r="AR419" s="15">
        <f t="shared" si="2404"/>
        <v>0</v>
      </c>
      <c r="AS419" s="15">
        <f t="shared" si="2404"/>
        <v>0</v>
      </c>
      <c r="AT419" s="15">
        <f t="shared" si="2404"/>
        <v>6647155.4199999999</v>
      </c>
      <c r="AU419" s="15">
        <f t="shared" si="2404"/>
        <v>192055.42</v>
      </c>
      <c r="AV419" s="15">
        <f t="shared" si="2404"/>
        <v>6452700</v>
      </c>
      <c r="AW419" s="15">
        <f t="shared" si="2404"/>
        <v>2400</v>
      </c>
      <c r="AX419" s="15">
        <f t="shared" si="2404"/>
        <v>6328900</v>
      </c>
      <c r="AY419" s="15">
        <f t="shared" si="2404"/>
        <v>0</v>
      </c>
      <c r="AZ419" s="15">
        <f t="shared" si="2404"/>
        <v>6326500</v>
      </c>
      <c r="BA419" s="15">
        <f t="shared" si="2404"/>
        <v>2400</v>
      </c>
      <c r="BB419" s="15">
        <f t="shared" si="2404"/>
        <v>0</v>
      </c>
      <c r="BC419" s="15">
        <f t="shared" si="2404"/>
        <v>0</v>
      </c>
      <c r="BD419" s="15">
        <f t="shared" si="2404"/>
        <v>0</v>
      </c>
      <c r="BE419" s="15">
        <f t="shared" si="2404"/>
        <v>0</v>
      </c>
      <c r="BF419" s="15">
        <f t="shared" si="2404"/>
        <v>6328900</v>
      </c>
      <c r="BG419" s="15">
        <f t="shared" si="2404"/>
        <v>0</v>
      </c>
      <c r="BH419" s="15">
        <f t="shared" si="2404"/>
        <v>6326500</v>
      </c>
      <c r="BI419" s="15">
        <f t="shared" si="2404"/>
        <v>2400</v>
      </c>
      <c r="BJ419" s="15">
        <f t="shared" ref="BJ419" si="2405">BJ420+BJ425+BJ428</f>
        <v>0</v>
      </c>
      <c r="BK419" s="15">
        <f t="shared" ref="BK419" si="2406">BK420+BK425+BK428</f>
        <v>0</v>
      </c>
      <c r="BL419" s="15">
        <f t="shared" ref="BL419" si="2407">BL420+BL425+BL428</f>
        <v>0</v>
      </c>
      <c r="BM419" s="15">
        <f t="shared" ref="BM419" si="2408">BM420+BM425+BM428</f>
        <v>0</v>
      </c>
      <c r="BN419" s="15">
        <f t="shared" ref="BN419" si="2409">BN420+BN425+BN428</f>
        <v>6328900</v>
      </c>
      <c r="BO419" s="15">
        <f t="shared" ref="BO419" si="2410">BO420+BO425+BO428</f>
        <v>0</v>
      </c>
      <c r="BP419" s="15">
        <f t="shared" ref="BP419" si="2411">BP420+BP425+BP428</f>
        <v>6326500</v>
      </c>
      <c r="BQ419" s="15">
        <f t="shared" ref="BQ419" si="2412">BQ420+BQ425+BQ428</f>
        <v>2400</v>
      </c>
      <c r="BR419" s="15">
        <f t="shared" si="2404"/>
        <v>6328900</v>
      </c>
      <c r="BS419" s="15">
        <f t="shared" si="2404"/>
        <v>0</v>
      </c>
      <c r="BT419" s="15">
        <f t="shared" si="2404"/>
        <v>6326500</v>
      </c>
      <c r="BU419" s="15">
        <f t="shared" si="2404"/>
        <v>2400</v>
      </c>
      <c r="BV419" s="15">
        <f t="shared" si="2404"/>
        <v>0</v>
      </c>
      <c r="BW419" s="15">
        <f t="shared" si="2404"/>
        <v>0</v>
      </c>
      <c r="BX419" s="15">
        <f t="shared" si="2404"/>
        <v>0</v>
      </c>
      <c r="BY419" s="15">
        <f t="shared" si="2404"/>
        <v>0</v>
      </c>
      <c r="BZ419" s="15">
        <f t="shared" si="2404"/>
        <v>6328900</v>
      </c>
      <c r="CA419" s="15">
        <f t="shared" si="2404"/>
        <v>0</v>
      </c>
      <c r="CB419" s="15">
        <f t="shared" si="2404"/>
        <v>6326500</v>
      </c>
      <c r="CC419" s="15">
        <f t="shared" si="2404"/>
        <v>2400</v>
      </c>
      <c r="CD419" s="15">
        <f t="shared" ref="CD419" si="2413">CD420+CD425+CD428</f>
        <v>0</v>
      </c>
      <c r="CE419" s="15">
        <f t="shared" ref="CE419" si="2414">CE420+CE425+CE428</f>
        <v>0</v>
      </c>
      <c r="CF419" s="15">
        <f t="shared" ref="CF419" si="2415">CF420+CF425+CF428</f>
        <v>0</v>
      </c>
      <c r="CG419" s="15">
        <f t="shared" ref="CG419" si="2416">CG420+CG425+CG428</f>
        <v>0</v>
      </c>
      <c r="CH419" s="15">
        <f t="shared" ref="CH419" si="2417">CH420+CH425+CH428</f>
        <v>6328900</v>
      </c>
      <c r="CI419" s="15">
        <f t="shared" ref="CI419" si="2418">CI420+CI425+CI428</f>
        <v>0</v>
      </c>
      <c r="CJ419" s="15">
        <f t="shared" ref="CJ419" si="2419">CJ420+CJ425+CJ428</f>
        <v>6326500</v>
      </c>
      <c r="CK419" s="15">
        <f t="shared" ref="CK419" si="2420">CK420+CK425+CK428</f>
        <v>2400</v>
      </c>
    </row>
    <row r="420" spans="1:89" ht="30" x14ac:dyDescent="0.25">
      <c r="A420" s="116" t="s">
        <v>19</v>
      </c>
      <c r="B420" s="112"/>
      <c r="C420" s="112"/>
      <c r="D420" s="112"/>
      <c r="E420" s="46">
        <v>853</v>
      </c>
      <c r="F420" s="2" t="s">
        <v>16</v>
      </c>
      <c r="G420" s="2" t="s">
        <v>100</v>
      </c>
      <c r="H420" s="3" t="s">
        <v>372</v>
      </c>
      <c r="I420" s="2"/>
      <c r="J420" s="14">
        <f t="shared" ref="J420:M420" si="2421">J421+J423</f>
        <v>1154400</v>
      </c>
      <c r="K420" s="14">
        <f t="shared" si="2421"/>
        <v>0</v>
      </c>
      <c r="L420" s="14">
        <f t="shared" si="2421"/>
        <v>1154400</v>
      </c>
      <c r="M420" s="14">
        <f t="shared" si="2421"/>
        <v>0</v>
      </c>
      <c r="N420" s="14">
        <v>0</v>
      </c>
      <c r="O420" s="14">
        <v>0</v>
      </c>
      <c r="P420" s="14"/>
      <c r="Q420" s="14"/>
      <c r="R420" s="14" t="e">
        <f>#REF!-V420</f>
        <v>#REF!</v>
      </c>
      <c r="S420" s="36" t="e">
        <f>#REF!-W420</f>
        <v>#REF!</v>
      </c>
      <c r="T420" s="36" t="e">
        <f>#REF!-X420</f>
        <v>#REF!</v>
      </c>
      <c r="U420" s="36" t="e">
        <f>#REF!-Y420</f>
        <v>#REF!</v>
      </c>
      <c r="V420" s="14">
        <f t="shared" ref="V420" si="2422">V421+V423</f>
        <v>6452700</v>
      </c>
      <c r="W420" s="43">
        <f t="shared" ref="W420:AG420" si="2423">W421+W423</f>
        <v>0</v>
      </c>
      <c r="X420" s="43">
        <f t="shared" si="2423"/>
        <v>6452700</v>
      </c>
      <c r="Y420" s="43">
        <f t="shared" si="2423"/>
        <v>0</v>
      </c>
      <c r="Z420" s="14">
        <f t="shared" si="2423"/>
        <v>0</v>
      </c>
      <c r="AA420" s="14">
        <f t="shared" ref="AA420:AC420" si="2424">AA421+AA423</f>
        <v>0</v>
      </c>
      <c r="AB420" s="14">
        <f t="shared" si="2424"/>
        <v>0</v>
      </c>
      <c r="AC420" s="14">
        <f t="shared" si="2424"/>
        <v>0</v>
      </c>
      <c r="AD420" s="14">
        <f t="shared" si="2423"/>
        <v>6452700</v>
      </c>
      <c r="AE420" s="14">
        <f t="shared" si="2423"/>
        <v>0</v>
      </c>
      <c r="AF420" s="14">
        <f t="shared" si="2423"/>
        <v>6452700</v>
      </c>
      <c r="AG420" s="14">
        <f t="shared" si="2423"/>
        <v>0</v>
      </c>
      <c r="AH420" s="14">
        <f t="shared" ref="AH420:AO420" si="2425">AH421+AH423</f>
        <v>0</v>
      </c>
      <c r="AI420" s="14">
        <f t="shared" si="2425"/>
        <v>0</v>
      </c>
      <c r="AJ420" s="14">
        <f t="shared" si="2425"/>
        <v>0</v>
      </c>
      <c r="AK420" s="14">
        <f t="shared" si="2425"/>
        <v>0</v>
      </c>
      <c r="AL420" s="14">
        <f t="shared" si="2425"/>
        <v>6452700</v>
      </c>
      <c r="AM420" s="14">
        <f t="shared" si="2425"/>
        <v>0</v>
      </c>
      <c r="AN420" s="14">
        <f t="shared" si="2425"/>
        <v>6452700</v>
      </c>
      <c r="AO420" s="14">
        <f t="shared" si="2425"/>
        <v>0</v>
      </c>
      <c r="AP420" s="14">
        <f t="shared" ref="AP420:AW420" si="2426">AP421+AP423</f>
        <v>0</v>
      </c>
      <c r="AQ420" s="14">
        <f t="shared" si="2426"/>
        <v>0</v>
      </c>
      <c r="AR420" s="14">
        <f t="shared" si="2426"/>
        <v>0</v>
      </c>
      <c r="AS420" s="14">
        <f t="shared" si="2426"/>
        <v>0</v>
      </c>
      <c r="AT420" s="14">
        <f t="shared" si="2426"/>
        <v>6452700</v>
      </c>
      <c r="AU420" s="14">
        <f t="shared" si="2426"/>
        <v>0</v>
      </c>
      <c r="AV420" s="14">
        <f t="shared" si="2426"/>
        <v>6452700</v>
      </c>
      <c r="AW420" s="14">
        <f t="shared" si="2426"/>
        <v>0</v>
      </c>
      <c r="AX420" s="14">
        <f t="shared" ref="AX420:BU420" si="2427">AX421+AX423</f>
        <v>6326500</v>
      </c>
      <c r="AY420" s="43">
        <f t="shared" si="2427"/>
        <v>0</v>
      </c>
      <c r="AZ420" s="43">
        <f t="shared" si="2427"/>
        <v>6326500</v>
      </c>
      <c r="BA420" s="43">
        <f t="shared" si="2427"/>
        <v>0</v>
      </c>
      <c r="BB420" s="14">
        <f t="shared" si="2427"/>
        <v>0</v>
      </c>
      <c r="BC420" s="14">
        <f t="shared" si="2427"/>
        <v>0</v>
      </c>
      <c r="BD420" s="14">
        <f t="shared" si="2427"/>
        <v>0</v>
      </c>
      <c r="BE420" s="14">
        <f t="shared" si="2427"/>
        <v>0</v>
      </c>
      <c r="BF420" s="14">
        <f t="shared" si="2427"/>
        <v>6326500</v>
      </c>
      <c r="BG420" s="14">
        <f t="shared" si="2427"/>
        <v>0</v>
      </c>
      <c r="BH420" s="14">
        <f t="shared" si="2427"/>
        <v>6326500</v>
      </c>
      <c r="BI420" s="14">
        <f t="shared" si="2427"/>
        <v>0</v>
      </c>
      <c r="BJ420" s="14">
        <f t="shared" ref="BJ420:BQ420" si="2428">BJ421+BJ423</f>
        <v>0</v>
      </c>
      <c r="BK420" s="14">
        <f t="shared" si="2428"/>
        <v>0</v>
      </c>
      <c r="BL420" s="14">
        <f t="shared" si="2428"/>
        <v>0</v>
      </c>
      <c r="BM420" s="14">
        <f t="shared" si="2428"/>
        <v>0</v>
      </c>
      <c r="BN420" s="14">
        <f t="shared" si="2428"/>
        <v>6326500</v>
      </c>
      <c r="BO420" s="14">
        <f t="shared" si="2428"/>
        <v>0</v>
      </c>
      <c r="BP420" s="14">
        <f t="shared" si="2428"/>
        <v>6326500</v>
      </c>
      <c r="BQ420" s="14">
        <f t="shared" si="2428"/>
        <v>0</v>
      </c>
      <c r="BR420" s="14">
        <f t="shared" si="2427"/>
        <v>6326500</v>
      </c>
      <c r="BS420" s="43">
        <f t="shared" si="2427"/>
        <v>0</v>
      </c>
      <c r="BT420" s="43">
        <f t="shared" si="2427"/>
        <v>6326500</v>
      </c>
      <c r="BU420" s="43">
        <f t="shared" si="2427"/>
        <v>0</v>
      </c>
      <c r="BV420" s="14">
        <f t="shared" ref="BV420:CC420" si="2429">BV421+BV423</f>
        <v>0</v>
      </c>
      <c r="BW420" s="14">
        <f t="shared" si="2429"/>
        <v>0</v>
      </c>
      <c r="BX420" s="14">
        <f t="shared" si="2429"/>
        <v>0</v>
      </c>
      <c r="BY420" s="14">
        <f t="shared" si="2429"/>
        <v>0</v>
      </c>
      <c r="BZ420" s="14">
        <f t="shared" si="2429"/>
        <v>6326500</v>
      </c>
      <c r="CA420" s="14">
        <f t="shared" si="2429"/>
        <v>0</v>
      </c>
      <c r="CB420" s="14">
        <f t="shared" si="2429"/>
        <v>6326500</v>
      </c>
      <c r="CC420" s="14">
        <f t="shared" si="2429"/>
        <v>0</v>
      </c>
      <c r="CD420" s="14">
        <f t="shared" ref="CD420:CK420" si="2430">CD421+CD423</f>
        <v>0</v>
      </c>
      <c r="CE420" s="14">
        <f t="shared" si="2430"/>
        <v>0</v>
      </c>
      <c r="CF420" s="14">
        <f t="shared" si="2430"/>
        <v>0</v>
      </c>
      <c r="CG420" s="14">
        <f t="shared" si="2430"/>
        <v>0</v>
      </c>
      <c r="CH420" s="14">
        <f t="shared" si="2430"/>
        <v>6326500</v>
      </c>
      <c r="CI420" s="14">
        <f t="shared" si="2430"/>
        <v>0</v>
      </c>
      <c r="CJ420" s="14">
        <f t="shared" si="2430"/>
        <v>6326500</v>
      </c>
      <c r="CK420" s="14">
        <f t="shared" si="2430"/>
        <v>0</v>
      </c>
    </row>
    <row r="421" spans="1:89" ht="63" customHeight="1" x14ac:dyDescent="0.25">
      <c r="A421" s="116" t="s">
        <v>15</v>
      </c>
      <c r="B421" s="112"/>
      <c r="C421" s="112"/>
      <c r="D421" s="112"/>
      <c r="E421" s="46">
        <v>853</v>
      </c>
      <c r="F421" s="2" t="s">
        <v>11</v>
      </c>
      <c r="G421" s="2" t="s">
        <v>100</v>
      </c>
      <c r="H421" s="3" t="s">
        <v>372</v>
      </c>
      <c r="I421" s="2" t="s">
        <v>17</v>
      </c>
      <c r="J421" s="14">
        <f t="shared" ref="J421:M421" si="2431">J422</f>
        <v>1154400</v>
      </c>
      <c r="K421" s="14">
        <f t="shared" si="2431"/>
        <v>0</v>
      </c>
      <c r="L421" s="14">
        <f t="shared" si="2431"/>
        <v>1154400</v>
      </c>
      <c r="M421" s="14">
        <f t="shared" si="2431"/>
        <v>0</v>
      </c>
      <c r="N421" s="14">
        <v>0</v>
      </c>
      <c r="O421" s="14">
        <v>0</v>
      </c>
      <c r="P421" s="14"/>
      <c r="Q421" s="14"/>
      <c r="R421" s="14" t="e">
        <f>#REF!-V421</f>
        <v>#REF!</v>
      </c>
      <c r="S421" s="36" t="e">
        <f>#REF!-W421</f>
        <v>#REF!</v>
      </c>
      <c r="T421" s="36" t="e">
        <f>#REF!-X421</f>
        <v>#REF!</v>
      </c>
      <c r="U421" s="36" t="e">
        <f>#REF!-Y421</f>
        <v>#REF!</v>
      </c>
      <c r="V421" s="14">
        <f t="shared" ref="V421:CG421" si="2432">V422</f>
        <v>6182600</v>
      </c>
      <c r="W421" s="43">
        <f t="shared" si="2432"/>
        <v>0</v>
      </c>
      <c r="X421" s="43">
        <f t="shared" si="2432"/>
        <v>6182600</v>
      </c>
      <c r="Y421" s="43">
        <f t="shared" si="2432"/>
        <v>0</v>
      </c>
      <c r="Z421" s="14">
        <f t="shared" si="2432"/>
        <v>0</v>
      </c>
      <c r="AA421" s="14">
        <f t="shared" si="2432"/>
        <v>0</v>
      </c>
      <c r="AB421" s="14">
        <f t="shared" si="2432"/>
        <v>0</v>
      </c>
      <c r="AC421" s="14">
        <f t="shared" si="2432"/>
        <v>0</v>
      </c>
      <c r="AD421" s="14">
        <f t="shared" si="2432"/>
        <v>6182600</v>
      </c>
      <c r="AE421" s="14">
        <f t="shared" si="2432"/>
        <v>0</v>
      </c>
      <c r="AF421" s="14">
        <f t="shared" si="2432"/>
        <v>6182600</v>
      </c>
      <c r="AG421" s="14">
        <f t="shared" si="2432"/>
        <v>0</v>
      </c>
      <c r="AH421" s="14">
        <f t="shared" si="2432"/>
        <v>0</v>
      </c>
      <c r="AI421" s="14">
        <f t="shared" si="2432"/>
        <v>0</v>
      </c>
      <c r="AJ421" s="14">
        <f t="shared" si="2432"/>
        <v>0</v>
      </c>
      <c r="AK421" s="14">
        <f t="shared" si="2432"/>
        <v>0</v>
      </c>
      <c r="AL421" s="14">
        <f t="shared" si="2432"/>
        <v>6182600</v>
      </c>
      <c r="AM421" s="14">
        <f t="shared" si="2432"/>
        <v>0</v>
      </c>
      <c r="AN421" s="14">
        <f t="shared" si="2432"/>
        <v>6182600</v>
      </c>
      <c r="AO421" s="14">
        <f t="shared" si="2432"/>
        <v>0</v>
      </c>
      <c r="AP421" s="14">
        <f t="shared" si="2432"/>
        <v>0</v>
      </c>
      <c r="AQ421" s="14">
        <f t="shared" si="2432"/>
        <v>0</v>
      </c>
      <c r="AR421" s="14">
        <f t="shared" si="2432"/>
        <v>0</v>
      </c>
      <c r="AS421" s="14">
        <f t="shared" si="2432"/>
        <v>0</v>
      </c>
      <c r="AT421" s="14">
        <f t="shared" si="2432"/>
        <v>6182600</v>
      </c>
      <c r="AU421" s="14">
        <f t="shared" si="2432"/>
        <v>0</v>
      </c>
      <c r="AV421" s="14">
        <f t="shared" si="2432"/>
        <v>6182600</v>
      </c>
      <c r="AW421" s="14">
        <f t="shared" si="2432"/>
        <v>0</v>
      </c>
      <c r="AX421" s="14">
        <f t="shared" si="2432"/>
        <v>6168600</v>
      </c>
      <c r="AY421" s="43">
        <f t="shared" si="2432"/>
        <v>0</v>
      </c>
      <c r="AZ421" s="43">
        <f t="shared" si="2432"/>
        <v>6168600</v>
      </c>
      <c r="BA421" s="43">
        <f t="shared" si="2432"/>
        <v>0</v>
      </c>
      <c r="BB421" s="14">
        <f t="shared" si="2432"/>
        <v>0</v>
      </c>
      <c r="BC421" s="14">
        <f t="shared" si="2432"/>
        <v>0</v>
      </c>
      <c r="BD421" s="14">
        <f t="shared" si="2432"/>
        <v>0</v>
      </c>
      <c r="BE421" s="14">
        <f t="shared" si="2432"/>
        <v>0</v>
      </c>
      <c r="BF421" s="14">
        <f t="shared" si="2432"/>
        <v>6168600</v>
      </c>
      <c r="BG421" s="14">
        <f t="shared" si="2432"/>
        <v>0</v>
      </c>
      <c r="BH421" s="14">
        <f t="shared" si="2432"/>
        <v>6168600</v>
      </c>
      <c r="BI421" s="14">
        <f t="shared" si="2432"/>
        <v>0</v>
      </c>
      <c r="BJ421" s="14">
        <f t="shared" si="2432"/>
        <v>0</v>
      </c>
      <c r="BK421" s="14">
        <f t="shared" si="2432"/>
        <v>0</v>
      </c>
      <c r="BL421" s="14">
        <f t="shared" si="2432"/>
        <v>0</v>
      </c>
      <c r="BM421" s="14">
        <f t="shared" si="2432"/>
        <v>0</v>
      </c>
      <c r="BN421" s="14">
        <f t="shared" si="2432"/>
        <v>6168600</v>
      </c>
      <c r="BO421" s="14">
        <f t="shared" si="2432"/>
        <v>0</v>
      </c>
      <c r="BP421" s="14">
        <f t="shared" si="2432"/>
        <v>6168600</v>
      </c>
      <c r="BQ421" s="14">
        <f t="shared" si="2432"/>
        <v>0</v>
      </c>
      <c r="BR421" s="14">
        <f t="shared" si="2432"/>
        <v>6168600</v>
      </c>
      <c r="BS421" s="43">
        <f t="shared" si="2432"/>
        <v>0</v>
      </c>
      <c r="BT421" s="43">
        <f t="shared" si="2432"/>
        <v>6168600</v>
      </c>
      <c r="BU421" s="43">
        <f t="shared" si="2432"/>
        <v>0</v>
      </c>
      <c r="BV421" s="14">
        <f t="shared" si="2432"/>
        <v>0</v>
      </c>
      <c r="BW421" s="14">
        <f t="shared" si="2432"/>
        <v>0</v>
      </c>
      <c r="BX421" s="14">
        <f t="shared" si="2432"/>
        <v>0</v>
      </c>
      <c r="BY421" s="14">
        <f t="shared" si="2432"/>
        <v>0</v>
      </c>
      <c r="BZ421" s="14">
        <f t="shared" si="2432"/>
        <v>6168600</v>
      </c>
      <c r="CA421" s="14">
        <f t="shared" si="2432"/>
        <v>0</v>
      </c>
      <c r="CB421" s="14">
        <f t="shared" si="2432"/>
        <v>6168600</v>
      </c>
      <c r="CC421" s="14">
        <f t="shared" si="2432"/>
        <v>0</v>
      </c>
      <c r="CD421" s="14">
        <f t="shared" si="2432"/>
        <v>0</v>
      </c>
      <c r="CE421" s="14">
        <f t="shared" si="2432"/>
        <v>0</v>
      </c>
      <c r="CF421" s="14">
        <f t="shared" si="2432"/>
        <v>0</v>
      </c>
      <c r="CG421" s="14">
        <f t="shared" si="2432"/>
        <v>0</v>
      </c>
      <c r="CH421" s="14">
        <f t="shared" ref="CH421:CK421" si="2433">CH422</f>
        <v>6168600</v>
      </c>
      <c r="CI421" s="14">
        <f t="shared" si="2433"/>
        <v>0</v>
      </c>
      <c r="CJ421" s="14">
        <f t="shared" si="2433"/>
        <v>6168600</v>
      </c>
      <c r="CK421" s="14">
        <f t="shared" si="2433"/>
        <v>0</v>
      </c>
    </row>
    <row r="422" spans="1:89" ht="30" x14ac:dyDescent="0.25">
      <c r="A422" s="116" t="s">
        <v>261</v>
      </c>
      <c r="B422" s="112"/>
      <c r="C422" s="112"/>
      <c r="D422" s="112"/>
      <c r="E422" s="46">
        <v>853</v>
      </c>
      <c r="F422" s="2" t="s">
        <v>11</v>
      </c>
      <c r="G422" s="2" t="s">
        <v>100</v>
      </c>
      <c r="H422" s="3" t="s">
        <v>372</v>
      </c>
      <c r="I422" s="2" t="s">
        <v>18</v>
      </c>
      <c r="J422" s="43">
        <f>886600+267800</f>
        <v>1154400</v>
      </c>
      <c r="K422" s="43"/>
      <c r="L422" s="43">
        <f>J422</f>
        <v>1154400</v>
      </c>
      <c r="M422" s="43"/>
      <c r="N422" s="14">
        <v>0</v>
      </c>
      <c r="O422" s="14">
        <v>0</v>
      </c>
      <c r="P422" s="77"/>
      <c r="Q422" s="77"/>
      <c r="R422" s="14" t="e">
        <f>#REF!-V422</f>
        <v>#REF!</v>
      </c>
      <c r="S422" s="36" t="e">
        <f>#REF!-W422</f>
        <v>#REF!</v>
      </c>
      <c r="T422" s="36" t="e">
        <f>#REF!-X422</f>
        <v>#REF!</v>
      </c>
      <c r="U422" s="36" t="e">
        <f>#REF!-Y422</f>
        <v>#REF!</v>
      </c>
      <c r="V422" s="14">
        <v>6182600</v>
      </c>
      <c r="W422" s="43"/>
      <c r="X422" s="43">
        <f>V422</f>
        <v>6182600</v>
      </c>
      <c r="Y422" s="43"/>
      <c r="Z422" s="14"/>
      <c r="AA422" s="43"/>
      <c r="AB422" s="43">
        <f>Z422</f>
        <v>0</v>
      </c>
      <c r="AC422" s="43"/>
      <c r="AD422" s="14">
        <f>V422+Z422</f>
        <v>6182600</v>
      </c>
      <c r="AE422" s="77">
        <f>W422+AA422</f>
        <v>0</v>
      </c>
      <c r="AF422" s="77">
        <f>X422+AB422</f>
        <v>6182600</v>
      </c>
      <c r="AG422" s="77">
        <f>Y422+AC422</f>
        <v>0</v>
      </c>
      <c r="AH422" s="14"/>
      <c r="AI422" s="43"/>
      <c r="AJ422" s="43">
        <f>AH422</f>
        <v>0</v>
      </c>
      <c r="AK422" s="43"/>
      <c r="AL422" s="14">
        <f>AD422+AH422</f>
        <v>6182600</v>
      </c>
      <c r="AM422" s="77">
        <f>AE422+AI422</f>
        <v>0</v>
      </c>
      <c r="AN422" s="77">
        <f>AF422+AJ422</f>
        <v>6182600</v>
      </c>
      <c r="AO422" s="77">
        <f>AG422+AK422</f>
        <v>0</v>
      </c>
      <c r="AP422" s="14"/>
      <c r="AQ422" s="43"/>
      <c r="AR422" s="43">
        <f>AP422</f>
        <v>0</v>
      </c>
      <c r="AS422" s="43"/>
      <c r="AT422" s="14">
        <f>AL422+AP422</f>
        <v>6182600</v>
      </c>
      <c r="AU422" s="77">
        <f>AM422+AQ422</f>
        <v>0</v>
      </c>
      <c r="AV422" s="77">
        <f>AN422+AR422</f>
        <v>6182600</v>
      </c>
      <c r="AW422" s="77">
        <f>AO422+AS422</f>
        <v>0</v>
      </c>
      <c r="AX422" s="14">
        <v>6168600</v>
      </c>
      <c r="AY422" s="43"/>
      <c r="AZ422" s="43">
        <f>AX422</f>
        <v>6168600</v>
      </c>
      <c r="BA422" s="43"/>
      <c r="BB422" s="43"/>
      <c r="BC422" s="43"/>
      <c r="BD422" s="43">
        <f>BB422</f>
        <v>0</v>
      </c>
      <c r="BE422" s="43"/>
      <c r="BF422" s="14">
        <f t="shared" ref="BF422" si="2434">AX422+BB422</f>
        <v>6168600</v>
      </c>
      <c r="BG422" s="77">
        <f t="shared" ref="BG422" si="2435">AY422+BC422</f>
        <v>0</v>
      </c>
      <c r="BH422" s="77">
        <f t="shared" ref="BH422" si="2436">AZ422+BD422</f>
        <v>6168600</v>
      </c>
      <c r="BI422" s="77">
        <f t="shared" ref="BI422:BI424" si="2437">BA422+BE422</f>
        <v>0</v>
      </c>
      <c r="BJ422" s="43"/>
      <c r="BK422" s="43"/>
      <c r="BL422" s="43">
        <f>BJ422</f>
        <v>0</v>
      </c>
      <c r="BM422" s="43"/>
      <c r="BN422" s="14">
        <f t="shared" ref="BN422" si="2438">BF422+BJ422</f>
        <v>6168600</v>
      </c>
      <c r="BO422" s="77">
        <f t="shared" ref="BO422" si="2439">BG422+BK422</f>
        <v>0</v>
      </c>
      <c r="BP422" s="77">
        <f t="shared" ref="BP422" si="2440">BH422+BL422</f>
        <v>6168600</v>
      </c>
      <c r="BQ422" s="77">
        <f t="shared" ref="BQ422:BQ424" si="2441">BI422+BM422</f>
        <v>0</v>
      </c>
      <c r="BR422" s="14">
        <v>6168600</v>
      </c>
      <c r="BS422" s="43"/>
      <c r="BT422" s="43">
        <f>BR422</f>
        <v>6168600</v>
      </c>
      <c r="BU422" s="43"/>
      <c r="BV422" s="43"/>
      <c r="BW422" s="43"/>
      <c r="BX422" s="43">
        <f>BV422</f>
        <v>0</v>
      </c>
      <c r="BY422" s="43"/>
      <c r="BZ422" s="14">
        <f t="shared" ref="BZ422" si="2442">BR422+BV422</f>
        <v>6168600</v>
      </c>
      <c r="CA422" s="77">
        <f t="shared" ref="CA422" si="2443">BS422+BW422</f>
        <v>0</v>
      </c>
      <c r="CB422" s="77">
        <f t="shared" ref="CB422" si="2444">BT422+BX422</f>
        <v>6168600</v>
      </c>
      <c r="CC422" s="77">
        <f t="shared" ref="CC422:CC424" si="2445">BU422+BY422</f>
        <v>0</v>
      </c>
      <c r="CD422" s="43"/>
      <c r="CE422" s="43"/>
      <c r="CF422" s="43">
        <f>CD422</f>
        <v>0</v>
      </c>
      <c r="CG422" s="43"/>
      <c r="CH422" s="14">
        <f t="shared" ref="CH422" si="2446">BZ422+CD422</f>
        <v>6168600</v>
      </c>
      <c r="CI422" s="77">
        <f t="shared" ref="CI422" si="2447">CA422+CE422</f>
        <v>0</v>
      </c>
      <c r="CJ422" s="77">
        <f t="shared" ref="CJ422" si="2448">CB422+CF422</f>
        <v>6168600</v>
      </c>
      <c r="CK422" s="77">
        <f t="shared" ref="CK422:CK424" si="2449">CC422+CG422</f>
        <v>0</v>
      </c>
    </row>
    <row r="423" spans="1:89" ht="30" hidden="1" x14ac:dyDescent="0.25">
      <c r="A423" s="116" t="s">
        <v>20</v>
      </c>
      <c r="B423" s="112"/>
      <c r="C423" s="112"/>
      <c r="D423" s="112"/>
      <c r="E423" s="46">
        <v>853</v>
      </c>
      <c r="F423" s="2" t="s">
        <v>11</v>
      </c>
      <c r="G423" s="2" t="s">
        <v>100</v>
      </c>
      <c r="H423" s="3" t="s">
        <v>372</v>
      </c>
      <c r="I423" s="2" t="s">
        <v>21</v>
      </c>
      <c r="J423" s="14">
        <f t="shared" ref="J423:M423" si="2450">J424</f>
        <v>0</v>
      </c>
      <c r="K423" s="14">
        <f t="shared" si="2450"/>
        <v>0</v>
      </c>
      <c r="L423" s="14">
        <f t="shared" si="2450"/>
        <v>0</v>
      </c>
      <c r="M423" s="14">
        <f t="shared" si="2450"/>
        <v>0</v>
      </c>
      <c r="N423" s="14">
        <v>0</v>
      </c>
      <c r="O423" s="14">
        <v>0</v>
      </c>
      <c r="P423" s="14"/>
      <c r="Q423" s="14"/>
      <c r="R423" s="14" t="e">
        <f>#REF!-V423</f>
        <v>#REF!</v>
      </c>
      <c r="S423" s="36" t="e">
        <f>#REF!-W423</f>
        <v>#REF!</v>
      </c>
      <c r="T423" s="36" t="e">
        <f>#REF!-X423</f>
        <v>#REF!</v>
      </c>
      <c r="U423" s="36" t="e">
        <f>#REF!-Y423</f>
        <v>#REF!</v>
      </c>
      <c r="V423" s="14">
        <f t="shared" ref="V423:CG423" si="2451">V424</f>
        <v>270100</v>
      </c>
      <c r="W423" s="43">
        <f t="shared" si="2451"/>
        <v>0</v>
      </c>
      <c r="X423" s="43">
        <f t="shared" si="2451"/>
        <v>270100</v>
      </c>
      <c r="Y423" s="43">
        <f t="shared" si="2451"/>
        <v>0</v>
      </c>
      <c r="Z423" s="14">
        <f t="shared" si="2451"/>
        <v>0</v>
      </c>
      <c r="AA423" s="14">
        <f t="shared" si="2451"/>
        <v>0</v>
      </c>
      <c r="AB423" s="14">
        <f t="shared" si="2451"/>
        <v>0</v>
      </c>
      <c r="AC423" s="14">
        <f t="shared" si="2451"/>
        <v>0</v>
      </c>
      <c r="AD423" s="14">
        <f t="shared" si="2451"/>
        <v>270100</v>
      </c>
      <c r="AE423" s="14">
        <f t="shared" si="2451"/>
        <v>0</v>
      </c>
      <c r="AF423" s="14">
        <f t="shared" si="2451"/>
        <v>270100</v>
      </c>
      <c r="AG423" s="77">
        <f>Y423+AC423</f>
        <v>0</v>
      </c>
      <c r="AH423" s="14">
        <f t="shared" si="2451"/>
        <v>0</v>
      </c>
      <c r="AI423" s="14">
        <f t="shared" si="2451"/>
        <v>0</v>
      </c>
      <c r="AJ423" s="14">
        <f t="shared" si="2451"/>
        <v>0</v>
      </c>
      <c r="AK423" s="14">
        <f t="shared" si="2451"/>
        <v>0</v>
      </c>
      <c r="AL423" s="14">
        <f t="shared" si="2451"/>
        <v>270100</v>
      </c>
      <c r="AM423" s="14">
        <f t="shared" si="2451"/>
        <v>0</v>
      </c>
      <c r="AN423" s="14">
        <f t="shared" si="2451"/>
        <v>270100</v>
      </c>
      <c r="AO423" s="77">
        <f>AG423+AK423</f>
        <v>0</v>
      </c>
      <c r="AP423" s="14">
        <f t="shared" si="2451"/>
        <v>0</v>
      </c>
      <c r="AQ423" s="14">
        <f t="shared" si="2451"/>
        <v>0</v>
      </c>
      <c r="AR423" s="14">
        <f t="shared" si="2451"/>
        <v>0</v>
      </c>
      <c r="AS423" s="14">
        <f t="shared" si="2451"/>
        <v>0</v>
      </c>
      <c r="AT423" s="14">
        <f t="shared" si="2451"/>
        <v>270100</v>
      </c>
      <c r="AU423" s="14">
        <f t="shared" si="2451"/>
        <v>0</v>
      </c>
      <c r="AV423" s="14">
        <f t="shared" si="2451"/>
        <v>270100</v>
      </c>
      <c r="AW423" s="77">
        <f>AO423+AS423</f>
        <v>0</v>
      </c>
      <c r="AX423" s="14">
        <f t="shared" si="2451"/>
        <v>157900</v>
      </c>
      <c r="AY423" s="43">
        <f t="shared" si="2451"/>
        <v>0</v>
      </c>
      <c r="AZ423" s="43">
        <f t="shared" si="2451"/>
        <v>157900</v>
      </c>
      <c r="BA423" s="43">
        <f t="shared" si="2451"/>
        <v>0</v>
      </c>
      <c r="BB423" s="14">
        <f t="shared" si="2451"/>
        <v>0</v>
      </c>
      <c r="BC423" s="14">
        <f t="shared" si="2451"/>
        <v>0</v>
      </c>
      <c r="BD423" s="14">
        <f t="shared" si="2451"/>
        <v>0</v>
      </c>
      <c r="BE423" s="14">
        <f t="shared" si="2451"/>
        <v>0</v>
      </c>
      <c r="BF423" s="14">
        <f t="shared" si="2451"/>
        <v>157900</v>
      </c>
      <c r="BG423" s="14">
        <f t="shared" si="2451"/>
        <v>0</v>
      </c>
      <c r="BH423" s="14">
        <f t="shared" si="2451"/>
        <v>157900</v>
      </c>
      <c r="BI423" s="77">
        <f t="shared" si="2437"/>
        <v>0</v>
      </c>
      <c r="BJ423" s="14">
        <f t="shared" si="2451"/>
        <v>0</v>
      </c>
      <c r="BK423" s="14">
        <f t="shared" si="2451"/>
        <v>0</v>
      </c>
      <c r="BL423" s="14">
        <f t="shared" si="2451"/>
        <v>0</v>
      </c>
      <c r="BM423" s="14">
        <f t="shared" si="2451"/>
        <v>0</v>
      </c>
      <c r="BN423" s="14">
        <f t="shared" si="2451"/>
        <v>157900</v>
      </c>
      <c r="BO423" s="14">
        <f t="shared" si="2451"/>
        <v>0</v>
      </c>
      <c r="BP423" s="14">
        <f t="shared" si="2451"/>
        <v>157900</v>
      </c>
      <c r="BQ423" s="77">
        <f t="shared" si="2441"/>
        <v>0</v>
      </c>
      <c r="BR423" s="14">
        <f t="shared" si="2451"/>
        <v>157900</v>
      </c>
      <c r="BS423" s="43">
        <f t="shared" si="2451"/>
        <v>0</v>
      </c>
      <c r="BT423" s="43">
        <f t="shared" si="2451"/>
        <v>157900</v>
      </c>
      <c r="BU423" s="43">
        <f t="shared" si="2451"/>
        <v>0</v>
      </c>
      <c r="BV423" s="14">
        <f t="shared" si="2451"/>
        <v>0</v>
      </c>
      <c r="BW423" s="14">
        <f t="shared" si="2451"/>
        <v>0</v>
      </c>
      <c r="BX423" s="14">
        <f t="shared" si="2451"/>
        <v>0</v>
      </c>
      <c r="BY423" s="14">
        <f t="shared" si="2451"/>
        <v>0</v>
      </c>
      <c r="BZ423" s="14">
        <f t="shared" si="2451"/>
        <v>157900</v>
      </c>
      <c r="CA423" s="14">
        <f t="shared" si="2451"/>
        <v>0</v>
      </c>
      <c r="CB423" s="14">
        <f t="shared" si="2451"/>
        <v>157900</v>
      </c>
      <c r="CC423" s="77">
        <f t="shared" si="2445"/>
        <v>0</v>
      </c>
      <c r="CD423" s="14">
        <f t="shared" si="2451"/>
        <v>0</v>
      </c>
      <c r="CE423" s="14">
        <f t="shared" si="2451"/>
        <v>0</v>
      </c>
      <c r="CF423" s="14">
        <f t="shared" si="2451"/>
        <v>0</v>
      </c>
      <c r="CG423" s="14">
        <f t="shared" si="2451"/>
        <v>0</v>
      </c>
      <c r="CH423" s="14">
        <f t="shared" ref="CH423:CJ423" si="2452">CH424</f>
        <v>157900</v>
      </c>
      <c r="CI423" s="14">
        <f t="shared" si="2452"/>
        <v>0</v>
      </c>
      <c r="CJ423" s="14">
        <f t="shared" si="2452"/>
        <v>157900</v>
      </c>
      <c r="CK423" s="77">
        <f t="shared" si="2449"/>
        <v>0</v>
      </c>
    </row>
    <row r="424" spans="1:89" ht="30" hidden="1" x14ac:dyDescent="0.25">
      <c r="A424" s="116" t="s">
        <v>9</v>
      </c>
      <c r="B424" s="112"/>
      <c r="C424" s="112"/>
      <c r="D424" s="112"/>
      <c r="E424" s="46">
        <v>853</v>
      </c>
      <c r="F424" s="2" t="s">
        <v>11</v>
      </c>
      <c r="G424" s="2" t="s">
        <v>100</v>
      </c>
      <c r="H424" s="3" t="s">
        <v>372</v>
      </c>
      <c r="I424" s="2" t="s">
        <v>22</v>
      </c>
      <c r="J424" s="43"/>
      <c r="K424" s="43"/>
      <c r="L424" s="43"/>
      <c r="M424" s="43"/>
      <c r="N424" s="14">
        <v>0</v>
      </c>
      <c r="O424" s="14">
        <v>0</v>
      </c>
      <c r="P424" s="77"/>
      <c r="Q424" s="77"/>
      <c r="R424" s="14" t="e">
        <f>#REF!-V424</f>
        <v>#REF!</v>
      </c>
      <c r="S424" s="36" t="e">
        <f>#REF!-W424</f>
        <v>#REF!</v>
      </c>
      <c r="T424" s="36" t="e">
        <f>#REF!-X424</f>
        <v>#REF!</v>
      </c>
      <c r="U424" s="36" t="e">
        <f>#REF!-Y424</f>
        <v>#REF!</v>
      </c>
      <c r="V424" s="14">
        <v>270100</v>
      </c>
      <c r="W424" s="43"/>
      <c r="X424" s="43">
        <f>V424</f>
        <v>270100</v>
      </c>
      <c r="Y424" s="43"/>
      <c r="Z424" s="14"/>
      <c r="AA424" s="43"/>
      <c r="AB424" s="43">
        <f>Z424</f>
        <v>0</v>
      </c>
      <c r="AC424" s="43"/>
      <c r="AD424" s="14">
        <f>V424+Z424</f>
        <v>270100</v>
      </c>
      <c r="AE424" s="77">
        <f>W424+AA424</f>
        <v>0</v>
      </c>
      <c r="AF424" s="77">
        <f>X424+AB424</f>
        <v>270100</v>
      </c>
      <c r="AG424" s="77">
        <f>Y424+AC424</f>
        <v>0</v>
      </c>
      <c r="AH424" s="14"/>
      <c r="AI424" s="43"/>
      <c r="AJ424" s="43">
        <f>AH424</f>
        <v>0</v>
      </c>
      <c r="AK424" s="43"/>
      <c r="AL424" s="14">
        <f>AD424+AH424</f>
        <v>270100</v>
      </c>
      <c r="AM424" s="77">
        <f>AE424+AI424</f>
        <v>0</v>
      </c>
      <c r="AN424" s="77">
        <f>AF424+AJ424</f>
        <v>270100</v>
      </c>
      <c r="AO424" s="77">
        <f>AG424+AK424</f>
        <v>0</v>
      </c>
      <c r="AP424" s="14"/>
      <c r="AQ424" s="43"/>
      <c r="AR424" s="43">
        <f>AP424</f>
        <v>0</v>
      </c>
      <c r="AS424" s="43"/>
      <c r="AT424" s="14">
        <f>AL424+AP424</f>
        <v>270100</v>
      </c>
      <c r="AU424" s="77">
        <f>AM424+AQ424</f>
        <v>0</v>
      </c>
      <c r="AV424" s="77">
        <f>AN424+AR424</f>
        <v>270100</v>
      </c>
      <c r="AW424" s="77">
        <f>AO424+AS424</f>
        <v>0</v>
      </c>
      <c r="AX424" s="14">
        <v>157900</v>
      </c>
      <c r="AY424" s="43"/>
      <c r="AZ424" s="43">
        <f>AX424</f>
        <v>157900</v>
      </c>
      <c r="BA424" s="43"/>
      <c r="BB424" s="43"/>
      <c r="BC424" s="43"/>
      <c r="BD424" s="43">
        <f>BB424</f>
        <v>0</v>
      </c>
      <c r="BE424" s="43"/>
      <c r="BF424" s="14">
        <f t="shared" ref="BF424" si="2453">AX424+BB424</f>
        <v>157900</v>
      </c>
      <c r="BG424" s="77">
        <f t="shared" ref="BG424" si="2454">AY424+BC424</f>
        <v>0</v>
      </c>
      <c r="BH424" s="77">
        <f t="shared" ref="BH424" si="2455">AZ424+BD424</f>
        <v>157900</v>
      </c>
      <c r="BI424" s="77">
        <f t="shared" si="2437"/>
        <v>0</v>
      </c>
      <c r="BJ424" s="43"/>
      <c r="BK424" s="43"/>
      <c r="BL424" s="43">
        <f>BJ424</f>
        <v>0</v>
      </c>
      <c r="BM424" s="43"/>
      <c r="BN424" s="14">
        <f t="shared" ref="BN424" si="2456">BF424+BJ424</f>
        <v>157900</v>
      </c>
      <c r="BO424" s="77">
        <f t="shared" ref="BO424" si="2457">BG424+BK424</f>
        <v>0</v>
      </c>
      <c r="BP424" s="77">
        <f t="shared" ref="BP424" si="2458">BH424+BL424</f>
        <v>157900</v>
      </c>
      <c r="BQ424" s="77">
        <f t="shared" si="2441"/>
        <v>0</v>
      </c>
      <c r="BR424" s="14">
        <v>157900</v>
      </c>
      <c r="BS424" s="43"/>
      <c r="BT424" s="43">
        <f>BR424</f>
        <v>157900</v>
      </c>
      <c r="BU424" s="43"/>
      <c r="BV424" s="43"/>
      <c r="BW424" s="43"/>
      <c r="BX424" s="43">
        <f>BV424</f>
        <v>0</v>
      </c>
      <c r="BY424" s="43"/>
      <c r="BZ424" s="14">
        <f t="shared" ref="BZ424" si="2459">BR424+BV424</f>
        <v>157900</v>
      </c>
      <c r="CA424" s="77">
        <f t="shared" ref="CA424" si="2460">BS424+BW424</f>
        <v>0</v>
      </c>
      <c r="CB424" s="77">
        <f t="shared" ref="CB424" si="2461">BT424+BX424</f>
        <v>157900</v>
      </c>
      <c r="CC424" s="77">
        <f t="shared" si="2445"/>
        <v>0</v>
      </c>
      <c r="CD424" s="43"/>
      <c r="CE424" s="43"/>
      <c r="CF424" s="43">
        <f>CD424</f>
        <v>0</v>
      </c>
      <c r="CG424" s="43"/>
      <c r="CH424" s="14">
        <f t="shared" ref="CH424" si="2462">BZ424+CD424</f>
        <v>157900</v>
      </c>
      <c r="CI424" s="77">
        <f t="shared" ref="CI424" si="2463">CA424+CE424</f>
        <v>0</v>
      </c>
      <c r="CJ424" s="77">
        <f t="shared" ref="CJ424" si="2464">CB424+CF424</f>
        <v>157900</v>
      </c>
      <c r="CK424" s="77">
        <f t="shared" si="2449"/>
        <v>0</v>
      </c>
    </row>
    <row r="425" spans="1:89" ht="75" hidden="1" x14ac:dyDescent="0.25">
      <c r="A425" s="116" t="s">
        <v>238</v>
      </c>
      <c r="B425" s="112"/>
      <c r="C425" s="112"/>
      <c r="D425" s="112"/>
      <c r="E425" s="46">
        <v>853</v>
      </c>
      <c r="F425" s="2" t="s">
        <v>11</v>
      </c>
      <c r="G425" s="2" t="s">
        <v>100</v>
      </c>
      <c r="H425" s="3" t="s">
        <v>373</v>
      </c>
      <c r="I425" s="2"/>
      <c r="J425" s="14">
        <f t="shared" ref="J425:M429" si="2465">J426</f>
        <v>0</v>
      </c>
      <c r="K425" s="14">
        <f t="shared" si="2465"/>
        <v>0</v>
      </c>
      <c r="L425" s="14">
        <f t="shared" si="2465"/>
        <v>0</v>
      </c>
      <c r="M425" s="14">
        <f t="shared" si="2465"/>
        <v>0</v>
      </c>
      <c r="N425" s="14">
        <v>0</v>
      </c>
      <c r="O425" s="14">
        <v>0</v>
      </c>
      <c r="P425" s="14"/>
      <c r="Q425" s="14"/>
      <c r="R425" s="14" t="e">
        <f>#REF!-V425</f>
        <v>#REF!</v>
      </c>
      <c r="S425" s="36" t="e">
        <f>#REF!-W425</f>
        <v>#REF!</v>
      </c>
      <c r="T425" s="36" t="e">
        <f>#REF!-X425</f>
        <v>#REF!</v>
      </c>
      <c r="U425" s="36" t="e">
        <f>#REF!-Y425</f>
        <v>#REF!</v>
      </c>
      <c r="V425" s="14">
        <f t="shared" ref="V425:BV429" si="2466">V426</f>
        <v>2400</v>
      </c>
      <c r="W425" s="43">
        <f t="shared" si="2466"/>
        <v>0</v>
      </c>
      <c r="X425" s="43">
        <f t="shared" si="2466"/>
        <v>0</v>
      </c>
      <c r="Y425" s="43">
        <f t="shared" si="2466"/>
        <v>2400</v>
      </c>
      <c r="Z425" s="14">
        <f t="shared" si="2466"/>
        <v>0</v>
      </c>
      <c r="AA425" s="14">
        <f t="shared" si="2466"/>
        <v>0</v>
      </c>
      <c r="AB425" s="14">
        <f t="shared" si="2466"/>
        <v>0</v>
      </c>
      <c r="AC425" s="14">
        <f t="shared" si="2466"/>
        <v>0</v>
      </c>
      <c r="AD425" s="14">
        <f t="shared" si="2466"/>
        <v>2400</v>
      </c>
      <c r="AE425" s="14">
        <f t="shared" si="2466"/>
        <v>0</v>
      </c>
      <c r="AF425" s="14">
        <f t="shared" si="2466"/>
        <v>0</v>
      </c>
      <c r="AG425" s="14">
        <f t="shared" si="2466"/>
        <v>2400</v>
      </c>
      <c r="AH425" s="14">
        <f t="shared" si="2466"/>
        <v>0</v>
      </c>
      <c r="AI425" s="14">
        <f t="shared" si="2466"/>
        <v>0</v>
      </c>
      <c r="AJ425" s="14">
        <f t="shared" si="2466"/>
        <v>0</v>
      </c>
      <c r="AK425" s="14">
        <f t="shared" si="2466"/>
        <v>0</v>
      </c>
      <c r="AL425" s="14">
        <f t="shared" si="2466"/>
        <v>2400</v>
      </c>
      <c r="AM425" s="14">
        <f t="shared" si="2466"/>
        <v>0</v>
      </c>
      <c r="AN425" s="14">
        <f t="shared" si="2466"/>
        <v>0</v>
      </c>
      <c r="AO425" s="14">
        <f t="shared" si="2466"/>
        <v>2400</v>
      </c>
      <c r="AP425" s="14">
        <f t="shared" si="2466"/>
        <v>0</v>
      </c>
      <c r="AQ425" s="14">
        <f t="shared" si="2466"/>
        <v>0</v>
      </c>
      <c r="AR425" s="14">
        <f t="shared" si="2466"/>
        <v>0</v>
      </c>
      <c r="AS425" s="14">
        <f t="shared" si="2466"/>
        <v>0</v>
      </c>
      <c r="AT425" s="14">
        <f t="shared" si="2466"/>
        <v>2400</v>
      </c>
      <c r="AU425" s="14">
        <f t="shared" si="2466"/>
        <v>0</v>
      </c>
      <c r="AV425" s="14">
        <f t="shared" si="2466"/>
        <v>0</v>
      </c>
      <c r="AW425" s="14">
        <f t="shared" si="2466"/>
        <v>2400</v>
      </c>
      <c r="AX425" s="14">
        <f t="shared" si="2466"/>
        <v>2400</v>
      </c>
      <c r="AY425" s="43">
        <f t="shared" si="2466"/>
        <v>0</v>
      </c>
      <c r="AZ425" s="43">
        <f t="shared" si="2466"/>
        <v>0</v>
      </c>
      <c r="BA425" s="43">
        <f t="shared" si="2466"/>
        <v>2400</v>
      </c>
      <c r="BB425" s="14">
        <f t="shared" si="2466"/>
        <v>0</v>
      </c>
      <c r="BC425" s="14">
        <f t="shared" si="2466"/>
        <v>0</v>
      </c>
      <c r="BD425" s="14">
        <f t="shared" si="2466"/>
        <v>0</v>
      </c>
      <c r="BE425" s="14">
        <f t="shared" si="2466"/>
        <v>0</v>
      </c>
      <c r="BF425" s="14">
        <f t="shared" si="2466"/>
        <v>2400</v>
      </c>
      <c r="BG425" s="14">
        <f t="shared" si="2466"/>
        <v>0</v>
      </c>
      <c r="BH425" s="14">
        <f t="shared" si="2466"/>
        <v>0</v>
      </c>
      <c r="BI425" s="14">
        <f t="shared" si="2466"/>
        <v>2400</v>
      </c>
      <c r="BJ425" s="14">
        <f t="shared" si="2466"/>
        <v>0</v>
      </c>
      <c r="BK425" s="14">
        <f t="shared" si="2466"/>
        <v>0</v>
      </c>
      <c r="BL425" s="14">
        <f t="shared" si="2466"/>
        <v>0</v>
      </c>
      <c r="BM425" s="14">
        <f t="shared" si="2466"/>
        <v>0</v>
      </c>
      <c r="BN425" s="14">
        <f t="shared" si="2466"/>
        <v>2400</v>
      </c>
      <c r="BO425" s="14">
        <f t="shared" si="2466"/>
        <v>0</v>
      </c>
      <c r="BP425" s="14">
        <f t="shared" si="2466"/>
        <v>0</v>
      </c>
      <c r="BQ425" s="14">
        <f t="shared" si="2466"/>
        <v>2400</v>
      </c>
      <c r="BR425" s="14">
        <f t="shared" si="2466"/>
        <v>2400</v>
      </c>
      <c r="BS425" s="43">
        <f t="shared" si="2466"/>
        <v>0</v>
      </c>
      <c r="BT425" s="43">
        <f t="shared" si="2466"/>
        <v>0</v>
      </c>
      <c r="BU425" s="43">
        <f t="shared" si="2466"/>
        <v>2400</v>
      </c>
      <c r="BV425" s="14">
        <f t="shared" si="2466"/>
        <v>0</v>
      </c>
      <c r="BW425" s="14">
        <f t="shared" ref="BV425:CK429" si="2467">BW426</f>
        <v>0</v>
      </c>
      <c r="BX425" s="14">
        <f t="shared" si="2467"/>
        <v>0</v>
      </c>
      <c r="BY425" s="14">
        <f t="shared" si="2467"/>
        <v>0</v>
      </c>
      <c r="BZ425" s="14">
        <f t="shared" si="2467"/>
        <v>2400</v>
      </c>
      <c r="CA425" s="14">
        <f t="shared" si="2467"/>
        <v>0</v>
      </c>
      <c r="CB425" s="14">
        <f t="shared" si="2467"/>
        <v>0</v>
      </c>
      <c r="CC425" s="14">
        <f t="shared" si="2467"/>
        <v>2400</v>
      </c>
      <c r="CD425" s="14">
        <f t="shared" si="2467"/>
        <v>0</v>
      </c>
      <c r="CE425" s="14">
        <f t="shared" si="2467"/>
        <v>0</v>
      </c>
      <c r="CF425" s="14">
        <f t="shared" si="2467"/>
        <v>0</v>
      </c>
      <c r="CG425" s="14">
        <f t="shared" si="2467"/>
        <v>0</v>
      </c>
      <c r="CH425" s="14">
        <f t="shared" si="2467"/>
        <v>2400</v>
      </c>
      <c r="CI425" s="14">
        <f t="shared" si="2467"/>
        <v>0</v>
      </c>
      <c r="CJ425" s="14">
        <f t="shared" si="2467"/>
        <v>0</v>
      </c>
      <c r="CK425" s="14">
        <f t="shared" si="2467"/>
        <v>2400</v>
      </c>
    </row>
    <row r="426" spans="1:89" ht="30" hidden="1" x14ac:dyDescent="0.25">
      <c r="A426" s="116" t="s">
        <v>20</v>
      </c>
      <c r="B426" s="112"/>
      <c r="C426" s="112"/>
      <c r="D426" s="112"/>
      <c r="E426" s="46">
        <v>853</v>
      </c>
      <c r="F426" s="2" t="s">
        <v>11</v>
      </c>
      <c r="G426" s="2" t="s">
        <v>100</v>
      </c>
      <c r="H426" s="3" t="s">
        <v>373</v>
      </c>
      <c r="I426" s="2" t="s">
        <v>21</v>
      </c>
      <c r="J426" s="14">
        <f t="shared" si="2465"/>
        <v>0</v>
      </c>
      <c r="K426" s="14">
        <f t="shared" si="2465"/>
        <v>0</v>
      </c>
      <c r="L426" s="14">
        <f t="shared" si="2465"/>
        <v>0</v>
      </c>
      <c r="M426" s="14">
        <f t="shared" si="2465"/>
        <v>0</v>
      </c>
      <c r="N426" s="14">
        <v>0</v>
      </c>
      <c r="O426" s="14">
        <v>0</v>
      </c>
      <c r="P426" s="14"/>
      <c r="Q426" s="14"/>
      <c r="R426" s="14" t="e">
        <f>#REF!-V426</f>
        <v>#REF!</v>
      </c>
      <c r="S426" s="36" t="e">
        <f>#REF!-W426</f>
        <v>#REF!</v>
      </c>
      <c r="T426" s="36" t="e">
        <f>#REF!-X426</f>
        <v>#REF!</v>
      </c>
      <c r="U426" s="36" t="e">
        <f>#REF!-Y426</f>
        <v>#REF!</v>
      </c>
      <c r="V426" s="14">
        <f t="shared" si="2466"/>
        <v>2400</v>
      </c>
      <c r="W426" s="43">
        <f t="shared" si="2466"/>
        <v>0</v>
      </c>
      <c r="X426" s="43">
        <f t="shared" si="2466"/>
        <v>0</v>
      </c>
      <c r="Y426" s="43">
        <f t="shared" si="2466"/>
        <v>2400</v>
      </c>
      <c r="Z426" s="14">
        <f t="shared" si="2466"/>
        <v>0</v>
      </c>
      <c r="AA426" s="14">
        <f t="shared" si="2466"/>
        <v>0</v>
      </c>
      <c r="AB426" s="14">
        <f t="shared" si="2466"/>
        <v>0</v>
      </c>
      <c r="AC426" s="14">
        <f t="shared" si="2466"/>
        <v>0</v>
      </c>
      <c r="AD426" s="14">
        <f t="shared" si="2466"/>
        <v>2400</v>
      </c>
      <c r="AE426" s="14">
        <f t="shared" si="2466"/>
        <v>0</v>
      </c>
      <c r="AF426" s="14">
        <f t="shared" si="2466"/>
        <v>0</v>
      </c>
      <c r="AG426" s="14">
        <f t="shared" si="2466"/>
        <v>2400</v>
      </c>
      <c r="AH426" s="14">
        <f t="shared" si="2466"/>
        <v>0</v>
      </c>
      <c r="AI426" s="14">
        <f t="shared" si="2466"/>
        <v>0</v>
      </c>
      <c r="AJ426" s="14">
        <f t="shared" si="2466"/>
        <v>0</v>
      </c>
      <c r="AK426" s="14">
        <f t="shared" si="2466"/>
        <v>0</v>
      </c>
      <c r="AL426" s="14">
        <f t="shared" si="2466"/>
        <v>2400</v>
      </c>
      <c r="AM426" s="14">
        <f t="shared" si="2466"/>
        <v>0</v>
      </c>
      <c r="AN426" s="14">
        <f t="shared" si="2466"/>
        <v>0</v>
      </c>
      <c r="AO426" s="14">
        <f t="shared" si="2466"/>
        <v>2400</v>
      </c>
      <c r="AP426" s="14">
        <f t="shared" si="2466"/>
        <v>0</v>
      </c>
      <c r="AQ426" s="14">
        <f t="shared" si="2466"/>
        <v>0</v>
      </c>
      <c r="AR426" s="14">
        <f t="shared" si="2466"/>
        <v>0</v>
      </c>
      <c r="AS426" s="14">
        <f t="shared" si="2466"/>
        <v>0</v>
      </c>
      <c r="AT426" s="14">
        <f t="shared" si="2466"/>
        <v>2400</v>
      </c>
      <c r="AU426" s="14">
        <f t="shared" si="2466"/>
        <v>0</v>
      </c>
      <c r="AV426" s="14">
        <f t="shared" si="2466"/>
        <v>0</v>
      </c>
      <c r="AW426" s="14">
        <f t="shared" si="2466"/>
        <v>2400</v>
      </c>
      <c r="AX426" s="14">
        <f t="shared" si="2466"/>
        <v>2400</v>
      </c>
      <c r="AY426" s="43">
        <f t="shared" si="2466"/>
        <v>0</v>
      </c>
      <c r="AZ426" s="43">
        <f t="shared" si="2466"/>
        <v>0</v>
      </c>
      <c r="BA426" s="43">
        <f t="shared" si="2466"/>
        <v>2400</v>
      </c>
      <c r="BB426" s="14">
        <f t="shared" si="2466"/>
        <v>0</v>
      </c>
      <c r="BC426" s="14">
        <f t="shared" si="2466"/>
        <v>0</v>
      </c>
      <c r="BD426" s="14">
        <f t="shared" si="2466"/>
        <v>0</v>
      </c>
      <c r="BE426" s="14">
        <f t="shared" si="2466"/>
        <v>0</v>
      </c>
      <c r="BF426" s="14">
        <f t="shared" si="2466"/>
        <v>2400</v>
      </c>
      <c r="BG426" s="14">
        <f t="shared" si="2466"/>
        <v>0</v>
      </c>
      <c r="BH426" s="14">
        <f t="shared" si="2466"/>
        <v>0</v>
      </c>
      <c r="BI426" s="14">
        <f t="shared" si="2466"/>
        <v>2400</v>
      </c>
      <c r="BJ426" s="14">
        <f t="shared" si="2466"/>
        <v>0</v>
      </c>
      <c r="BK426" s="14">
        <f t="shared" si="2466"/>
        <v>0</v>
      </c>
      <c r="BL426" s="14">
        <f t="shared" si="2466"/>
        <v>0</v>
      </c>
      <c r="BM426" s="14">
        <f t="shared" si="2466"/>
        <v>0</v>
      </c>
      <c r="BN426" s="14">
        <f t="shared" si="2466"/>
        <v>2400</v>
      </c>
      <c r="BO426" s="14">
        <f t="shared" si="2466"/>
        <v>0</v>
      </c>
      <c r="BP426" s="14">
        <f t="shared" si="2466"/>
        <v>0</v>
      </c>
      <c r="BQ426" s="14">
        <f t="shared" si="2466"/>
        <v>2400</v>
      </c>
      <c r="BR426" s="14">
        <f t="shared" si="2466"/>
        <v>2400</v>
      </c>
      <c r="BS426" s="43">
        <f t="shared" si="2466"/>
        <v>0</v>
      </c>
      <c r="BT426" s="43">
        <f t="shared" si="2466"/>
        <v>0</v>
      </c>
      <c r="BU426" s="43">
        <f t="shared" si="2466"/>
        <v>2400</v>
      </c>
      <c r="BV426" s="14">
        <f t="shared" si="2467"/>
        <v>0</v>
      </c>
      <c r="BW426" s="14">
        <f t="shared" si="2467"/>
        <v>0</v>
      </c>
      <c r="BX426" s="14">
        <f t="shared" si="2467"/>
        <v>0</v>
      </c>
      <c r="BY426" s="14">
        <f t="shared" si="2467"/>
        <v>0</v>
      </c>
      <c r="BZ426" s="14">
        <f t="shared" si="2467"/>
        <v>2400</v>
      </c>
      <c r="CA426" s="14">
        <f t="shared" si="2467"/>
        <v>0</v>
      </c>
      <c r="CB426" s="14">
        <f t="shared" si="2467"/>
        <v>0</v>
      </c>
      <c r="CC426" s="14">
        <f t="shared" si="2467"/>
        <v>2400</v>
      </c>
      <c r="CD426" s="14">
        <f t="shared" si="2467"/>
        <v>0</v>
      </c>
      <c r="CE426" s="14">
        <f t="shared" si="2467"/>
        <v>0</v>
      </c>
      <c r="CF426" s="14">
        <f t="shared" si="2467"/>
        <v>0</v>
      </c>
      <c r="CG426" s="14">
        <f t="shared" si="2467"/>
        <v>0</v>
      </c>
      <c r="CH426" s="14">
        <f t="shared" si="2467"/>
        <v>2400</v>
      </c>
      <c r="CI426" s="14">
        <f t="shared" si="2467"/>
        <v>0</v>
      </c>
      <c r="CJ426" s="14">
        <f t="shared" si="2467"/>
        <v>0</v>
      </c>
      <c r="CK426" s="14">
        <f t="shared" si="2467"/>
        <v>2400</v>
      </c>
    </row>
    <row r="427" spans="1:89" ht="30" hidden="1" x14ac:dyDescent="0.25">
      <c r="A427" s="116" t="s">
        <v>9</v>
      </c>
      <c r="B427" s="112"/>
      <c r="C427" s="112"/>
      <c r="D427" s="112"/>
      <c r="E427" s="46">
        <v>853</v>
      </c>
      <c r="F427" s="2" t="s">
        <v>11</v>
      </c>
      <c r="G427" s="2" t="s">
        <v>100</v>
      </c>
      <c r="H427" s="3" t="s">
        <v>373</v>
      </c>
      <c r="I427" s="2" t="s">
        <v>22</v>
      </c>
      <c r="J427" s="43"/>
      <c r="K427" s="43"/>
      <c r="L427" s="43"/>
      <c r="M427" s="43"/>
      <c r="N427" s="14">
        <v>0</v>
      </c>
      <c r="O427" s="14">
        <v>0</v>
      </c>
      <c r="P427" s="77"/>
      <c r="Q427" s="77"/>
      <c r="R427" s="14" t="e">
        <f>#REF!-V427</f>
        <v>#REF!</v>
      </c>
      <c r="S427" s="36" t="e">
        <f>#REF!-W427</f>
        <v>#REF!</v>
      </c>
      <c r="T427" s="36" t="e">
        <f>#REF!-X427</f>
        <v>#REF!</v>
      </c>
      <c r="U427" s="36" t="e">
        <f>#REF!-Y427</f>
        <v>#REF!</v>
      </c>
      <c r="V427" s="14">
        <v>2400</v>
      </c>
      <c r="W427" s="43"/>
      <c r="X427" s="43"/>
      <c r="Y427" s="43">
        <f>V427</f>
        <v>2400</v>
      </c>
      <c r="Z427" s="14"/>
      <c r="AA427" s="43"/>
      <c r="AB427" s="43"/>
      <c r="AC427" s="43">
        <f>Z427</f>
        <v>0</v>
      </c>
      <c r="AD427" s="14">
        <f>V427+Z427</f>
        <v>2400</v>
      </c>
      <c r="AE427" s="77">
        <f>W427+AA427</f>
        <v>0</v>
      </c>
      <c r="AF427" s="77">
        <f>X427+AB427</f>
        <v>0</v>
      </c>
      <c r="AG427" s="77">
        <f>Y427+AC427</f>
        <v>2400</v>
      </c>
      <c r="AH427" s="14"/>
      <c r="AI427" s="43"/>
      <c r="AJ427" s="43"/>
      <c r="AK427" s="43">
        <f>AH427</f>
        <v>0</v>
      </c>
      <c r="AL427" s="14">
        <f>AD427+AH427</f>
        <v>2400</v>
      </c>
      <c r="AM427" s="77">
        <f>AE427+AI427</f>
        <v>0</v>
      </c>
      <c r="AN427" s="77">
        <f>AF427+AJ427</f>
        <v>0</v>
      </c>
      <c r="AO427" s="77">
        <f>AG427+AK427</f>
        <v>2400</v>
      </c>
      <c r="AP427" s="14"/>
      <c r="AQ427" s="43"/>
      <c r="AR427" s="43"/>
      <c r="AS427" s="43">
        <f>AP427</f>
        <v>0</v>
      </c>
      <c r="AT427" s="14">
        <f>AL427+AP427</f>
        <v>2400</v>
      </c>
      <c r="AU427" s="77">
        <f>AM427+AQ427</f>
        <v>0</v>
      </c>
      <c r="AV427" s="77">
        <f>AN427+AR427</f>
        <v>0</v>
      </c>
      <c r="AW427" s="77">
        <f>AO427+AS427</f>
        <v>2400</v>
      </c>
      <c r="AX427" s="14">
        <v>2400</v>
      </c>
      <c r="AY427" s="43"/>
      <c r="AZ427" s="43"/>
      <c r="BA427" s="43">
        <f>AX427</f>
        <v>2400</v>
      </c>
      <c r="BB427" s="43"/>
      <c r="BC427" s="43"/>
      <c r="BD427" s="43"/>
      <c r="BE427" s="43">
        <f>BB427</f>
        <v>0</v>
      </c>
      <c r="BF427" s="14">
        <f t="shared" ref="BF427" si="2468">AX427+BB427</f>
        <v>2400</v>
      </c>
      <c r="BG427" s="77">
        <f t="shared" ref="BG427" si="2469">AY427+BC427</f>
        <v>0</v>
      </c>
      <c r="BH427" s="77">
        <f t="shared" ref="BH427" si="2470">AZ427+BD427</f>
        <v>0</v>
      </c>
      <c r="BI427" s="77">
        <f t="shared" ref="BI427" si="2471">BA427+BE427</f>
        <v>2400</v>
      </c>
      <c r="BJ427" s="43"/>
      <c r="BK427" s="43"/>
      <c r="BL427" s="43"/>
      <c r="BM427" s="43">
        <f>BJ427</f>
        <v>0</v>
      </c>
      <c r="BN427" s="14">
        <f t="shared" ref="BN427" si="2472">BF427+BJ427</f>
        <v>2400</v>
      </c>
      <c r="BO427" s="77">
        <f t="shared" ref="BO427" si="2473">BG427+BK427</f>
        <v>0</v>
      </c>
      <c r="BP427" s="77">
        <f t="shared" ref="BP427" si="2474">BH427+BL427</f>
        <v>0</v>
      </c>
      <c r="BQ427" s="77">
        <f t="shared" ref="BQ427" si="2475">BI427+BM427</f>
        <v>2400</v>
      </c>
      <c r="BR427" s="14">
        <v>2400</v>
      </c>
      <c r="BS427" s="43"/>
      <c r="BT427" s="43"/>
      <c r="BU427" s="43">
        <f>BR427</f>
        <v>2400</v>
      </c>
      <c r="BV427" s="43"/>
      <c r="BW427" s="43"/>
      <c r="BX427" s="43"/>
      <c r="BY427" s="43">
        <f>BV427</f>
        <v>0</v>
      </c>
      <c r="BZ427" s="14">
        <f t="shared" ref="BZ427" si="2476">BR427+BV427</f>
        <v>2400</v>
      </c>
      <c r="CA427" s="77">
        <f t="shared" ref="CA427" si="2477">BS427+BW427</f>
        <v>0</v>
      </c>
      <c r="CB427" s="77">
        <f t="shared" ref="CB427" si="2478">BT427+BX427</f>
        <v>0</v>
      </c>
      <c r="CC427" s="77">
        <f t="shared" ref="CC427" si="2479">BU427+BY427</f>
        <v>2400</v>
      </c>
      <c r="CD427" s="43"/>
      <c r="CE427" s="43"/>
      <c r="CF427" s="43"/>
      <c r="CG427" s="43">
        <f>CD427</f>
        <v>0</v>
      </c>
      <c r="CH427" s="14">
        <f t="shared" ref="CH427" si="2480">BZ427+CD427</f>
        <v>2400</v>
      </c>
      <c r="CI427" s="77">
        <f t="shared" ref="CI427" si="2481">CA427+CE427</f>
        <v>0</v>
      </c>
      <c r="CJ427" s="77">
        <f t="shared" ref="CJ427" si="2482">CB427+CF427</f>
        <v>0</v>
      </c>
      <c r="CK427" s="77">
        <f t="shared" ref="CK427" si="2483">CC427+CG427</f>
        <v>2400</v>
      </c>
    </row>
    <row r="428" spans="1:89" ht="30" x14ac:dyDescent="0.25">
      <c r="A428" s="116" t="s">
        <v>413</v>
      </c>
      <c r="B428" s="116"/>
      <c r="C428" s="116"/>
      <c r="D428" s="116"/>
      <c r="E428" s="28">
        <v>853</v>
      </c>
      <c r="F428" s="2" t="s">
        <v>11</v>
      </c>
      <c r="G428" s="2" t="s">
        <v>100</v>
      </c>
      <c r="H428" s="112" t="s">
        <v>414</v>
      </c>
      <c r="I428" s="2"/>
      <c r="J428" s="14">
        <f t="shared" si="2465"/>
        <v>192501.22</v>
      </c>
      <c r="K428" s="14">
        <f t="shared" si="2465"/>
        <v>192501.22</v>
      </c>
      <c r="L428" s="14">
        <f t="shared" si="2465"/>
        <v>0</v>
      </c>
      <c r="M428" s="14">
        <f t="shared" si="2465"/>
        <v>0</v>
      </c>
      <c r="N428" s="14">
        <v>0</v>
      </c>
      <c r="O428" s="14">
        <v>0</v>
      </c>
      <c r="P428" s="14"/>
      <c r="Q428" s="14"/>
      <c r="R428" s="14" t="e">
        <f>#REF!-V428</f>
        <v>#REF!</v>
      </c>
      <c r="S428" s="36" t="e">
        <f>#REF!-W428</f>
        <v>#REF!</v>
      </c>
      <c r="T428" s="36" t="e">
        <f>#REF!-X428</f>
        <v>#REF!</v>
      </c>
      <c r="U428" s="36" t="e">
        <f>#REF!-Y428</f>
        <v>#REF!</v>
      </c>
      <c r="V428" s="14">
        <f t="shared" si="2466"/>
        <v>0</v>
      </c>
      <c r="W428" s="43">
        <f t="shared" si="2466"/>
        <v>0</v>
      </c>
      <c r="X428" s="43">
        <f t="shared" si="2466"/>
        <v>0</v>
      </c>
      <c r="Y428" s="43">
        <f t="shared" si="2466"/>
        <v>0</v>
      </c>
      <c r="Z428" s="14">
        <f t="shared" si="2466"/>
        <v>0</v>
      </c>
      <c r="AA428" s="14">
        <f t="shared" si="2466"/>
        <v>0</v>
      </c>
      <c r="AB428" s="14">
        <f t="shared" si="2466"/>
        <v>0</v>
      </c>
      <c r="AC428" s="14">
        <f t="shared" si="2466"/>
        <v>0</v>
      </c>
      <c r="AD428" s="14">
        <f t="shared" si="2466"/>
        <v>0</v>
      </c>
      <c r="AE428" s="14">
        <f t="shared" si="2466"/>
        <v>0</v>
      </c>
      <c r="AF428" s="14">
        <f t="shared" si="2466"/>
        <v>0</v>
      </c>
      <c r="AG428" s="14">
        <f t="shared" si="2466"/>
        <v>0</v>
      </c>
      <c r="AH428" s="14">
        <f t="shared" si="2466"/>
        <v>192055.42</v>
      </c>
      <c r="AI428" s="14">
        <f t="shared" si="2466"/>
        <v>192055.42</v>
      </c>
      <c r="AJ428" s="14">
        <f t="shared" si="2466"/>
        <v>0</v>
      </c>
      <c r="AK428" s="14">
        <f t="shared" si="2466"/>
        <v>0</v>
      </c>
      <c r="AL428" s="14">
        <f t="shared" si="2466"/>
        <v>192055.42</v>
      </c>
      <c r="AM428" s="14">
        <f t="shared" si="2466"/>
        <v>192055.42</v>
      </c>
      <c r="AN428" s="14">
        <f t="shared" si="2466"/>
        <v>0</v>
      </c>
      <c r="AO428" s="14">
        <f t="shared" si="2466"/>
        <v>0</v>
      </c>
      <c r="AP428" s="14">
        <f t="shared" si="2466"/>
        <v>0</v>
      </c>
      <c r="AQ428" s="14">
        <f t="shared" si="2466"/>
        <v>0</v>
      </c>
      <c r="AR428" s="14">
        <f t="shared" si="2466"/>
        <v>0</v>
      </c>
      <c r="AS428" s="14">
        <f t="shared" si="2466"/>
        <v>0</v>
      </c>
      <c r="AT428" s="14">
        <f t="shared" si="2466"/>
        <v>192055.42</v>
      </c>
      <c r="AU428" s="14">
        <f t="shared" si="2466"/>
        <v>192055.42</v>
      </c>
      <c r="AV428" s="14">
        <f t="shared" si="2466"/>
        <v>0</v>
      </c>
      <c r="AW428" s="14">
        <f t="shared" si="2466"/>
        <v>0</v>
      </c>
      <c r="AX428" s="14">
        <f t="shared" si="2466"/>
        <v>0</v>
      </c>
      <c r="AY428" s="43">
        <f t="shared" si="2466"/>
        <v>0</v>
      </c>
      <c r="AZ428" s="43">
        <f t="shared" si="2466"/>
        <v>0</v>
      </c>
      <c r="BA428" s="43">
        <f t="shared" si="2466"/>
        <v>0</v>
      </c>
      <c r="BB428" s="14">
        <f t="shared" si="2466"/>
        <v>0</v>
      </c>
      <c r="BC428" s="14">
        <f t="shared" si="2466"/>
        <v>0</v>
      </c>
      <c r="BD428" s="14">
        <f t="shared" si="2466"/>
        <v>0</v>
      </c>
      <c r="BE428" s="14">
        <f t="shared" si="2466"/>
        <v>0</v>
      </c>
      <c r="BF428" s="14">
        <f t="shared" si="2466"/>
        <v>0</v>
      </c>
      <c r="BG428" s="14">
        <f t="shared" si="2466"/>
        <v>0</v>
      </c>
      <c r="BH428" s="14">
        <f t="shared" si="2466"/>
        <v>0</v>
      </c>
      <c r="BI428" s="14">
        <f t="shared" si="2466"/>
        <v>0</v>
      </c>
      <c r="BJ428" s="14">
        <f t="shared" si="2466"/>
        <v>0</v>
      </c>
      <c r="BK428" s="14">
        <f t="shared" si="2466"/>
        <v>0</v>
      </c>
      <c r="BL428" s="14">
        <f t="shared" si="2466"/>
        <v>0</v>
      </c>
      <c r="BM428" s="14">
        <f t="shared" si="2466"/>
        <v>0</v>
      </c>
      <c r="BN428" s="14">
        <f t="shared" si="2466"/>
        <v>0</v>
      </c>
      <c r="BO428" s="14">
        <f t="shared" si="2466"/>
        <v>0</v>
      </c>
      <c r="BP428" s="14">
        <f t="shared" si="2466"/>
        <v>0</v>
      </c>
      <c r="BQ428" s="14">
        <f t="shared" si="2466"/>
        <v>0</v>
      </c>
      <c r="BR428" s="14">
        <f t="shared" si="2466"/>
        <v>0</v>
      </c>
      <c r="BS428" s="43">
        <f t="shared" si="2466"/>
        <v>0</v>
      </c>
      <c r="BT428" s="43">
        <f t="shared" si="2466"/>
        <v>0</v>
      </c>
      <c r="BU428" s="43">
        <f t="shared" si="2466"/>
        <v>0</v>
      </c>
      <c r="BV428" s="14">
        <f t="shared" si="2467"/>
        <v>0</v>
      </c>
      <c r="BW428" s="14">
        <f t="shared" si="2467"/>
        <v>0</v>
      </c>
      <c r="BX428" s="14">
        <f t="shared" si="2467"/>
        <v>0</v>
      </c>
      <c r="BY428" s="14">
        <f t="shared" si="2467"/>
        <v>0</v>
      </c>
      <c r="BZ428" s="14">
        <f t="shared" si="2467"/>
        <v>0</v>
      </c>
      <c r="CA428" s="14">
        <f t="shared" si="2467"/>
        <v>0</v>
      </c>
      <c r="CB428" s="14">
        <f t="shared" si="2467"/>
        <v>0</v>
      </c>
      <c r="CC428" s="14">
        <f t="shared" si="2467"/>
        <v>0</v>
      </c>
      <c r="CD428" s="14">
        <f t="shared" si="2467"/>
        <v>0</v>
      </c>
      <c r="CE428" s="14">
        <f t="shared" si="2467"/>
        <v>0</v>
      </c>
      <c r="CF428" s="14">
        <f t="shared" si="2467"/>
        <v>0</v>
      </c>
      <c r="CG428" s="14">
        <f t="shared" si="2467"/>
        <v>0</v>
      </c>
      <c r="CH428" s="14">
        <f t="shared" si="2467"/>
        <v>0</v>
      </c>
      <c r="CI428" s="14">
        <f t="shared" si="2467"/>
        <v>0</v>
      </c>
      <c r="CJ428" s="14">
        <f t="shared" si="2467"/>
        <v>0</v>
      </c>
      <c r="CK428" s="14">
        <f t="shared" si="2467"/>
        <v>0</v>
      </c>
    </row>
    <row r="429" spans="1:89" ht="60" customHeight="1" x14ac:dyDescent="0.25">
      <c r="A429" s="116" t="s">
        <v>15</v>
      </c>
      <c r="B429" s="116"/>
      <c r="C429" s="116"/>
      <c r="D429" s="116"/>
      <c r="E429" s="28">
        <v>853</v>
      </c>
      <c r="F429" s="2" t="s">
        <v>11</v>
      </c>
      <c r="G429" s="2" t="s">
        <v>100</v>
      </c>
      <c r="H429" s="112" t="s">
        <v>414</v>
      </c>
      <c r="I429" s="2" t="s">
        <v>17</v>
      </c>
      <c r="J429" s="14">
        <f t="shared" si="2465"/>
        <v>192501.22</v>
      </c>
      <c r="K429" s="14">
        <f t="shared" si="2465"/>
        <v>192501.22</v>
      </c>
      <c r="L429" s="14">
        <f t="shared" si="2465"/>
        <v>0</v>
      </c>
      <c r="M429" s="14">
        <f t="shared" si="2465"/>
        <v>0</v>
      </c>
      <c r="N429" s="14">
        <v>0</v>
      </c>
      <c r="O429" s="14">
        <v>0</v>
      </c>
      <c r="P429" s="14"/>
      <c r="Q429" s="14"/>
      <c r="R429" s="14" t="e">
        <f>#REF!-V429</f>
        <v>#REF!</v>
      </c>
      <c r="S429" s="36" t="e">
        <f>#REF!-W429</f>
        <v>#REF!</v>
      </c>
      <c r="T429" s="36" t="e">
        <f>#REF!-X429</f>
        <v>#REF!</v>
      </c>
      <c r="U429" s="36" t="e">
        <f>#REF!-Y429</f>
        <v>#REF!</v>
      </c>
      <c r="V429" s="14">
        <f t="shared" si="2466"/>
        <v>0</v>
      </c>
      <c r="W429" s="43">
        <f t="shared" si="2466"/>
        <v>0</v>
      </c>
      <c r="X429" s="43">
        <f t="shared" si="2466"/>
        <v>0</v>
      </c>
      <c r="Y429" s="43">
        <f t="shared" si="2466"/>
        <v>0</v>
      </c>
      <c r="Z429" s="14">
        <f t="shared" si="2466"/>
        <v>0</v>
      </c>
      <c r="AA429" s="14">
        <f t="shared" si="2466"/>
        <v>0</v>
      </c>
      <c r="AB429" s="14">
        <f t="shared" si="2466"/>
        <v>0</v>
      </c>
      <c r="AC429" s="14">
        <f t="shared" si="2466"/>
        <v>0</v>
      </c>
      <c r="AD429" s="14">
        <f t="shared" si="2466"/>
        <v>0</v>
      </c>
      <c r="AE429" s="14">
        <f t="shared" si="2466"/>
        <v>0</v>
      </c>
      <c r="AF429" s="14">
        <f t="shared" si="2466"/>
        <v>0</v>
      </c>
      <c r="AG429" s="14">
        <f t="shared" si="2466"/>
        <v>0</v>
      </c>
      <c r="AH429" s="14">
        <f t="shared" si="2466"/>
        <v>192055.42</v>
      </c>
      <c r="AI429" s="14">
        <f t="shared" si="2466"/>
        <v>192055.42</v>
      </c>
      <c r="AJ429" s="14">
        <f t="shared" si="2466"/>
        <v>0</v>
      </c>
      <c r="AK429" s="14">
        <f t="shared" si="2466"/>
        <v>0</v>
      </c>
      <c r="AL429" s="14">
        <f t="shared" si="2466"/>
        <v>192055.42</v>
      </c>
      <c r="AM429" s="14">
        <f t="shared" si="2466"/>
        <v>192055.42</v>
      </c>
      <c r="AN429" s="14">
        <f t="shared" si="2466"/>
        <v>0</v>
      </c>
      <c r="AO429" s="14">
        <f t="shared" si="2466"/>
        <v>0</v>
      </c>
      <c r="AP429" s="14">
        <f t="shared" si="2466"/>
        <v>0</v>
      </c>
      <c r="AQ429" s="14">
        <f t="shared" si="2466"/>
        <v>0</v>
      </c>
      <c r="AR429" s="14">
        <f t="shared" si="2466"/>
        <v>0</v>
      </c>
      <c r="AS429" s="14">
        <f t="shared" si="2466"/>
        <v>0</v>
      </c>
      <c r="AT429" s="14">
        <f t="shared" si="2466"/>
        <v>192055.42</v>
      </c>
      <c r="AU429" s="14">
        <f t="shared" si="2466"/>
        <v>192055.42</v>
      </c>
      <c r="AV429" s="14">
        <f t="shared" si="2466"/>
        <v>0</v>
      </c>
      <c r="AW429" s="14">
        <f t="shared" si="2466"/>
        <v>0</v>
      </c>
      <c r="AX429" s="14">
        <f t="shared" si="2466"/>
        <v>0</v>
      </c>
      <c r="AY429" s="43">
        <f t="shared" si="2466"/>
        <v>0</v>
      </c>
      <c r="AZ429" s="43">
        <f t="shared" si="2466"/>
        <v>0</v>
      </c>
      <c r="BA429" s="43">
        <f t="shared" si="2466"/>
        <v>0</v>
      </c>
      <c r="BB429" s="14">
        <f t="shared" si="2466"/>
        <v>0</v>
      </c>
      <c r="BC429" s="14">
        <f t="shared" si="2466"/>
        <v>0</v>
      </c>
      <c r="BD429" s="14">
        <f t="shared" si="2466"/>
        <v>0</v>
      </c>
      <c r="BE429" s="14">
        <f t="shared" si="2466"/>
        <v>0</v>
      </c>
      <c r="BF429" s="14">
        <f t="shared" si="2466"/>
        <v>0</v>
      </c>
      <c r="BG429" s="14">
        <f t="shared" si="2466"/>
        <v>0</v>
      </c>
      <c r="BH429" s="14">
        <f t="shared" si="2466"/>
        <v>0</v>
      </c>
      <c r="BI429" s="14">
        <f t="shared" si="2466"/>
        <v>0</v>
      </c>
      <c r="BJ429" s="14">
        <f t="shared" si="2466"/>
        <v>0</v>
      </c>
      <c r="BK429" s="14">
        <f t="shared" si="2466"/>
        <v>0</v>
      </c>
      <c r="BL429" s="14">
        <f t="shared" si="2466"/>
        <v>0</v>
      </c>
      <c r="BM429" s="14">
        <f t="shared" si="2466"/>
        <v>0</v>
      </c>
      <c r="BN429" s="14">
        <f t="shared" si="2466"/>
        <v>0</v>
      </c>
      <c r="BO429" s="14">
        <f t="shared" si="2466"/>
        <v>0</v>
      </c>
      <c r="BP429" s="14">
        <f t="shared" si="2466"/>
        <v>0</v>
      </c>
      <c r="BQ429" s="14">
        <f t="shared" si="2466"/>
        <v>0</v>
      </c>
      <c r="BR429" s="14">
        <f t="shared" si="2466"/>
        <v>0</v>
      </c>
      <c r="BS429" s="43">
        <f t="shared" si="2466"/>
        <v>0</v>
      </c>
      <c r="BT429" s="43">
        <f t="shared" si="2466"/>
        <v>0</v>
      </c>
      <c r="BU429" s="43">
        <f t="shared" si="2466"/>
        <v>0</v>
      </c>
      <c r="BV429" s="14">
        <f t="shared" si="2467"/>
        <v>0</v>
      </c>
      <c r="BW429" s="14">
        <f t="shared" si="2467"/>
        <v>0</v>
      </c>
      <c r="BX429" s="14">
        <f t="shared" si="2467"/>
        <v>0</v>
      </c>
      <c r="BY429" s="14">
        <f t="shared" si="2467"/>
        <v>0</v>
      </c>
      <c r="BZ429" s="14">
        <f t="shared" si="2467"/>
        <v>0</v>
      </c>
      <c r="CA429" s="14">
        <f t="shared" si="2467"/>
        <v>0</v>
      </c>
      <c r="CB429" s="14">
        <f t="shared" si="2467"/>
        <v>0</v>
      </c>
      <c r="CC429" s="14">
        <f t="shared" si="2467"/>
        <v>0</v>
      </c>
      <c r="CD429" s="14">
        <f t="shared" si="2467"/>
        <v>0</v>
      </c>
      <c r="CE429" s="14">
        <f t="shared" si="2467"/>
        <v>0</v>
      </c>
      <c r="CF429" s="14">
        <f t="shared" si="2467"/>
        <v>0</v>
      </c>
      <c r="CG429" s="14">
        <f t="shared" si="2467"/>
        <v>0</v>
      </c>
      <c r="CH429" s="14">
        <f t="shared" si="2467"/>
        <v>0</v>
      </c>
      <c r="CI429" s="14">
        <f t="shared" si="2467"/>
        <v>0</v>
      </c>
      <c r="CJ429" s="14">
        <f t="shared" si="2467"/>
        <v>0</v>
      </c>
      <c r="CK429" s="14">
        <f t="shared" si="2467"/>
        <v>0</v>
      </c>
    </row>
    <row r="430" spans="1:89" ht="30" x14ac:dyDescent="0.25">
      <c r="A430" s="116" t="s">
        <v>261</v>
      </c>
      <c r="B430" s="116"/>
      <c r="C430" s="116"/>
      <c r="D430" s="116"/>
      <c r="E430" s="28">
        <v>853</v>
      </c>
      <c r="F430" s="2" t="s">
        <v>11</v>
      </c>
      <c r="G430" s="2" t="s">
        <v>100</v>
      </c>
      <c r="H430" s="112" t="s">
        <v>414</v>
      </c>
      <c r="I430" s="2" t="s">
        <v>18</v>
      </c>
      <c r="J430" s="43">
        <v>192501.22</v>
      </c>
      <c r="K430" s="43">
        <f>J430</f>
        <v>192501.22</v>
      </c>
      <c r="L430" s="43"/>
      <c r="M430" s="43"/>
      <c r="N430" s="14">
        <v>0</v>
      </c>
      <c r="O430" s="14">
        <v>0</v>
      </c>
      <c r="P430" s="77"/>
      <c r="Q430" s="77"/>
      <c r="R430" s="14" t="e">
        <f>#REF!-V430</f>
        <v>#REF!</v>
      </c>
      <c r="S430" s="36" t="e">
        <f>#REF!-W430</f>
        <v>#REF!</v>
      </c>
      <c r="T430" s="36" t="e">
        <f>#REF!-X430</f>
        <v>#REF!</v>
      </c>
      <c r="U430" s="36" t="e">
        <f>#REF!-Y430</f>
        <v>#REF!</v>
      </c>
      <c r="V430" s="14"/>
      <c r="W430" s="43"/>
      <c r="X430" s="43"/>
      <c r="Y430" s="43"/>
      <c r="Z430" s="14"/>
      <c r="AA430" s="43"/>
      <c r="AB430" s="43"/>
      <c r="AC430" s="43"/>
      <c r="AD430" s="14">
        <f>V430+Z430</f>
        <v>0</v>
      </c>
      <c r="AE430" s="77">
        <f>W430+AA430</f>
        <v>0</v>
      </c>
      <c r="AF430" s="77">
        <f>X430+AB430</f>
        <v>0</v>
      </c>
      <c r="AG430" s="77">
        <f>Y430+AC430</f>
        <v>0</v>
      </c>
      <c r="AH430" s="14">
        <v>192055.42</v>
      </c>
      <c r="AI430" s="43">
        <f>AH430</f>
        <v>192055.42</v>
      </c>
      <c r="AJ430" s="43"/>
      <c r="AK430" s="43"/>
      <c r="AL430" s="14">
        <f>AD430+AH430</f>
        <v>192055.42</v>
      </c>
      <c r="AM430" s="77">
        <f>AE430+AI430</f>
        <v>192055.42</v>
      </c>
      <c r="AN430" s="77">
        <f>AF430+AJ430</f>
        <v>0</v>
      </c>
      <c r="AO430" s="77">
        <f>AG430+AK430</f>
        <v>0</v>
      </c>
      <c r="AP430" s="14"/>
      <c r="AQ430" s="43"/>
      <c r="AR430" s="43"/>
      <c r="AS430" s="43"/>
      <c r="AT430" s="14">
        <f>AL430+AP430</f>
        <v>192055.42</v>
      </c>
      <c r="AU430" s="77">
        <f>AM430+AQ430</f>
        <v>192055.42</v>
      </c>
      <c r="AV430" s="77">
        <f>AN430+AR430</f>
        <v>0</v>
      </c>
      <c r="AW430" s="77">
        <f>AO430+AS430</f>
        <v>0</v>
      </c>
      <c r="AX430" s="14"/>
      <c r="AY430" s="43"/>
      <c r="AZ430" s="43"/>
      <c r="BA430" s="43"/>
      <c r="BB430" s="43"/>
      <c r="BC430" s="43"/>
      <c r="BD430" s="43"/>
      <c r="BE430" s="43"/>
      <c r="BF430" s="14">
        <f t="shared" ref="BF430" si="2484">AX430+BB430</f>
        <v>0</v>
      </c>
      <c r="BG430" s="77">
        <f t="shared" ref="BG430" si="2485">AY430+BC430</f>
        <v>0</v>
      </c>
      <c r="BH430" s="77">
        <f t="shared" ref="BH430" si="2486">AZ430+BD430</f>
        <v>0</v>
      </c>
      <c r="BI430" s="77">
        <f t="shared" ref="BI430" si="2487">BA430+BE430</f>
        <v>0</v>
      </c>
      <c r="BJ430" s="43"/>
      <c r="BK430" s="43"/>
      <c r="BL430" s="43"/>
      <c r="BM430" s="43"/>
      <c r="BN430" s="14">
        <f t="shared" ref="BN430" si="2488">BF430+BJ430</f>
        <v>0</v>
      </c>
      <c r="BO430" s="77">
        <f t="shared" ref="BO430" si="2489">BG430+BK430</f>
        <v>0</v>
      </c>
      <c r="BP430" s="77">
        <f t="shared" ref="BP430" si="2490">BH430+BL430</f>
        <v>0</v>
      </c>
      <c r="BQ430" s="77">
        <f t="shared" ref="BQ430" si="2491">BI430+BM430</f>
        <v>0</v>
      </c>
      <c r="BR430" s="14"/>
      <c r="BS430" s="43"/>
      <c r="BT430" s="43"/>
      <c r="BU430" s="43"/>
      <c r="BV430" s="43"/>
      <c r="BW430" s="43"/>
      <c r="BX430" s="43"/>
      <c r="BY430" s="43"/>
      <c r="BZ430" s="14">
        <f t="shared" ref="BZ430" si="2492">BR430+BV430</f>
        <v>0</v>
      </c>
      <c r="CA430" s="77">
        <f t="shared" ref="CA430" si="2493">BS430+BW430</f>
        <v>0</v>
      </c>
      <c r="CB430" s="77">
        <f t="shared" ref="CB430" si="2494">BT430+BX430</f>
        <v>0</v>
      </c>
      <c r="CC430" s="77">
        <f t="shared" ref="CC430" si="2495">BU430+BY430</f>
        <v>0</v>
      </c>
      <c r="CD430" s="43"/>
      <c r="CE430" s="43"/>
      <c r="CF430" s="43"/>
      <c r="CG430" s="43"/>
      <c r="CH430" s="14">
        <f t="shared" ref="CH430" si="2496">BZ430+CD430</f>
        <v>0</v>
      </c>
      <c r="CI430" s="77">
        <f t="shared" ref="CI430" si="2497">CA430+CE430</f>
        <v>0</v>
      </c>
      <c r="CJ430" s="77">
        <f t="shared" ref="CJ430" si="2498">CB430+CF430</f>
        <v>0</v>
      </c>
      <c r="CK430" s="77">
        <f t="shared" ref="CK430" si="2499">CC430+CG430</f>
        <v>0</v>
      </c>
    </row>
    <row r="431" spans="1:89" x14ac:dyDescent="0.25">
      <c r="A431" s="114" t="s">
        <v>127</v>
      </c>
      <c r="B431" s="116"/>
      <c r="C431" s="116"/>
      <c r="D431" s="116"/>
      <c r="E431" s="46">
        <v>853</v>
      </c>
      <c r="F431" s="2" t="s">
        <v>11</v>
      </c>
      <c r="G431" s="2" t="s">
        <v>104</v>
      </c>
      <c r="H431" s="3" t="s">
        <v>46</v>
      </c>
      <c r="I431" s="2"/>
      <c r="J431" s="14">
        <f t="shared" ref="J431:M433" si="2500">J432</f>
        <v>-50000</v>
      </c>
      <c r="K431" s="14">
        <f t="shared" si="2500"/>
        <v>0</v>
      </c>
      <c r="L431" s="14">
        <f t="shared" si="2500"/>
        <v>-50000</v>
      </c>
      <c r="M431" s="14">
        <f t="shared" si="2500"/>
        <v>0</v>
      </c>
      <c r="N431" s="14">
        <v>0</v>
      </c>
      <c r="O431" s="14">
        <v>0</v>
      </c>
      <c r="P431" s="15"/>
      <c r="Q431" s="15"/>
      <c r="R431" s="14" t="e">
        <f>#REF!-V431</f>
        <v>#REF!</v>
      </c>
      <c r="S431" s="36" t="e">
        <f>#REF!-W431</f>
        <v>#REF!</v>
      </c>
      <c r="T431" s="36" t="e">
        <f>#REF!-X431</f>
        <v>#REF!</v>
      </c>
      <c r="U431" s="36" t="e">
        <f>#REF!-Y431</f>
        <v>#REF!</v>
      </c>
      <c r="V431" s="15">
        <f t="shared" ref="V431:BV433" si="2501">V432</f>
        <v>1000000</v>
      </c>
      <c r="W431" s="40">
        <f t="shared" si="2501"/>
        <v>0</v>
      </c>
      <c r="X431" s="40">
        <f t="shared" si="2501"/>
        <v>1000000</v>
      </c>
      <c r="Y431" s="40">
        <f t="shared" si="2501"/>
        <v>0</v>
      </c>
      <c r="Z431" s="15">
        <f t="shared" si="2501"/>
        <v>0</v>
      </c>
      <c r="AA431" s="15">
        <f t="shared" si="2501"/>
        <v>0</v>
      </c>
      <c r="AB431" s="15">
        <f t="shared" si="2501"/>
        <v>0</v>
      </c>
      <c r="AC431" s="15">
        <f t="shared" si="2501"/>
        <v>0</v>
      </c>
      <c r="AD431" s="15">
        <f t="shared" si="2501"/>
        <v>1000000</v>
      </c>
      <c r="AE431" s="15">
        <f t="shared" si="2501"/>
        <v>0</v>
      </c>
      <c r="AF431" s="15">
        <f t="shared" si="2501"/>
        <v>1000000</v>
      </c>
      <c r="AG431" s="15">
        <f t="shared" si="2501"/>
        <v>0</v>
      </c>
      <c r="AH431" s="15">
        <f t="shared" si="2501"/>
        <v>-130000</v>
      </c>
      <c r="AI431" s="15">
        <f t="shared" si="2501"/>
        <v>0</v>
      </c>
      <c r="AJ431" s="15">
        <f t="shared" si="2501"/>
        <v>-130000</v>
      </c>
      <c r="AK431" s="15">
        <f t="shared" si="2501"/>
        <v>0</v>
      </c>
      <c r="AL431" s="15">
        <f t="shared" si="2501"/>
        <v>870000</v>
      </c>
      <c r="AM431" s="15">
        <f t="shared" si="2501"/>
        <v>0</v>
      </c>
      <c r="AN431" s="15">
        <f t="shared" si="2501"/>
        <v>870000</v>
      </c>
      <c r="AO431" s="15">
        <f t="shared" si="2501"/>
        <v>0</v>
      </c>
      <c r="AP431" s="15">
        <f t="shared" si="2501"/>
        <v>0</v>
      </c>
      <c r="AQ431" s="15">
        <f t="shared" si="2501"/>
        <v>0</v>
      </c>
      <c r="AR431" s="15">
        <f t="shared" si="2501"/>
        <v>0</v>
      </c>
      <c r="AS431" s="15">
        <f t="shared" si="2501"/>
        <v>0</v>
      </c>
      <c r="AT431" s="15">
        <f t="shared" si="2501"/>
        <v>870000</v>
      </c>
      <c r="AU431" s="15">
        <f t="shared" si="2501"/>
        <v>0</v>
      </c>
      <c r="AV431" s="15">
        <f t="shared" si="2501"/>
        <v>870000</v>
      </c>
      <c r="AW431" s="15">
        <f t="shared" si="2501"/>
        <v>0</v>
      </c>
      <c r="AX431" s="15">
        <f t="shared" si="2501"/>
        <v>0</v>
      </c>
      <c r="AY431" s="40">
        <f t="shared" si="2501"/>
        <v>0</v>
      </c>
      <c r="AZ431" s="40">
        <f t="shared" si="2501"/>
        <v>0</v>
      </c>
      <c r="BA431" s="40">
        <f t="shared" si="2501"/>
        <v>0</v>
      </c>
      <c r="BB431" s="15">
        <f t="shared" si="2501"/>
        <v>0</v>
      </c>
      <c r="BC431" s="15">
        <f t="shared" si="2501"/>
        <v>0</v>
      </c>
      <c r="BD431" s="15">
        <f t="shared" si="2501"/>
        <v>0</v>
      </c>
      <c r="BE431" s="15">
        <f t="shared" si="2501"/>
        <v>0</v>
      </c>
      <c r="BF431" s="15">
        <f t="shared" si="2501"/>
        <v>0</v>
      </c>
      <c r="BG431" s="15">
        <f t="shared" si="2501"/>
        <v>0</v>
      </c>
      <c r="BH431" s="15">
        <f t="shared" si="2501"/>
        <v>0</v>
      </c>
      <c r="BI431" s="15">
        <f t="shared" si="2501"/>
        <v>0</v>
      </c>
      <c r="BJ431" s="15">
        <f t="shared" si="2501"/>
        <v>0</v>
      </c>
      <c r="BK431" s="15">
        <f t="shared" si="2501"/>
        <v>0</v>
      </c>
      <c r="BL431" s="15">
        <f t="shared" si="2501"/>
        <v>0</v>
      </c>
      <c r="BM431" s="15">
        <f t="shared" si="2501"/>
        <v>0</v>
      </c>
      <c r="BN431" s="15">
        <f t="shared" si="2501"/>
        <v>0</v>
      </c>
      <c r="BO431" s="15">
        <f t="shared" si="2501"/>
        <v>0</v>
      </c>
      <c r="BP431" s="15">
        <f t="shared" si="2501"/>
        <v>0</v>
      </c>
      <c r="BQ431" s="15">
        <f t="shared" si="2501"/>
        <v>0</v>
      </c>
      <c r="BR431" s="15">
        <f t="shared" si="2501"/>
        <v>0</v>
      </c>
      <c r="BS431" s="40">
        <f t="shared" si="2501"/>
        <v>0</v>
      </c>
      <c r="BT431" s="40">
        <f t="shared" si="2501"/>
        <v>0</v>
      </c>
      <c r="BU431" s="40">
        <f t="shared" si="2501"/>
        <v>0</v>
      </c>
      <c r="BV431" s="15">
        <f t="shared" si="2501"/>
        <v>0</v>
      </c>
      <c r="BW431" s="15">
        <f t="shared" ref="BV431:CK433" si="2502">BW432</f>
        <v>0</v>
      </c>
      <c r="BX431" s="15">
        <f t="shared" si="2502"/>
        <v>0</v>
      </c>
      <c r="BY431" s="15">
        <f t="shared" si="2502"/>
        <v>0</v>
      </c>
      <c r="BZ431" s="15">
        <f t="shared" si="2502"/>
        <v>0</v>
      </c>
      <c r="CA431" s="15">
        <f t="shared" si="2502"/>
        <v>0</v>
      </c>
      <c r="CB431" s="15">
        <f t="shared" si="2502"/>
        <v>0</v>
      </c>
      <c r="CC431" s="15">
        <f t="shared" si="2502"/>
        <v>0</v>
      </c>
      <c r="CD431" s="15">
        <f t="shared" si="2502"/>
        <v>0</v>
      </c>
      <c r="CE431" s="15">
        <f t="shared" si="2502"/>
        <v>0</v>
      </c>
      <c r="CF431" s="15">
        <f t="shared" si="2502"/>
        <v>0</v>
      </c>
      <c r="CG431" s="15">
        <f t="shared" si="2502"/>
        <v>0</v>
      </c>
      <c r="CH431" s="15">
        <f t="shared" si="2502"/>
        <v>0</v>
      </c>
      <c r="CI431" s="15">
        <f t="shared" si="2502"/>
        <v>0</v>
      </c>
      <c r="CJ431" s="15">
        <f t="shared" si="2502"/>
        <v>0</v>
      </c>
      <c r="CK431" s="15">
        <f t="shared" si="2502"/>
        <v>0</v>
      </c>
    </row>
    <row r="432" spans="1:89" x14ac:dyDescent="0.25">
      <c r="A432" s="116" t="s">
        <v>269</v>
      </c>
      <c r="B432" s="116"/>
      <c r="C432" s="116"/>
      <c r="D432" s="116"/>
      <c r="E432" s="46">
        <v>853</v>
      </c>
      <c r="F432" s="2" t="s">
        <v>11</v>
      </c>
      <c r="G432" s="2" t="s">
        <v>104</v>
      </c>
      <c r="H432" s="3" t="s">
        <v>215</v>
      </c>
      <c r="I432" s="2"/>
      <c r="J432" s="14">
        <f t="shared" si="2500"/>
        <v>-50000</v>
      </c>
      <c r="K432" s="14">
        <f t="shared" si="2500"/>
        <v>0</v>
      </c>
      <c r="L432" s="14">
        <f t="shared" si="2500"/>
        <v>-50000</v>
      </c>
      <c r="M432" s="14">
        <f t="shared" si="2500"/>
        <v>0</v>
      </c>
      <c r="N432" s="14">
        <v>0</v>
      </c>
      <c r="O432" s="14">
        <v>0</v>
      </c>
      <c r="P432" s="14"/>
      <c r="Q432" s="14"/>
      <c r="R432" s="14" t="e">
        <f>#REF!-V432</f>
        <v>#REF!</v>
      </c>
      <c r="S432" s="36" t="e">
        <f>#REF!-W432</f>
        <v>#REF!</v>
      </c>
      <c r="T432" s="36" t="e">
        <f>#REF!-X432</f>
        <v>#REF!</v>
      </c>
      <c r="U432" s="36" t="e">
        <f>#REF!-Y432</f>
        <v>#REF!</v>
      </c>
      <c r="V432" s="14">
        <f t="shared" si="2501"/>
        <v>1000000</v>
      </c>
      <c r="W432" s="43">
        <f t="shared" si="2501"/>
        <v>0</v>
      </c>
      <c r="X432" s="43">
        <f t="shared" si="2501"/>
        <v>1000000</v>
      </c>
      <c r="Y432" s="43">
        <f t="shared" si="2501"/>
        <v>0</v>
      </c>
      <c r="Z432" s="14">
        <f t="shared" si="2501"/>
        <v>0</v>
      </c>
      <c r="AA432" s="14">
        <f t="shared" si="2501"/>
        <v>0</v>
      </c>
      <c r="AB432" s="14">
        <f t="shared" si="2501"/>
        <v>0</v>
      </c>
      <c r="AC432" s="14">
        <f t="shared" si="2501"/>
        <v>0</v>
      </c>
      <c r="AD432" s="14">
        <f t="shared" si="2501"/>
        <v>1000000</v>
      </c>
      <c r="AE432" s="14">
        <f t="shared" si="2501"/>
        <v>0</v>
      </c>
      <c r="AF432" s="14">
        <f t="shared" si="2501"/>
        <v>1000000</v>
      </c>
      <c r="AG432" s="14">
        <f t="shared" si="2501"/>
        <v>0</v>
      </c>
      <c r="AH432" s="14">
        <f t="shared" si="2501"/>
        <v>-130000</v>
      </c>
      <c r="AI432" s="14">
        <f t="shared" si="2501"/>
        <v>0</v>
      </c>
      <c r="AJ432" s="14">
        <f t="shared" si="2501"/>
        <v>-130000</v>
      </c>
      <c r="AK432" s="14">
        <f t="shared" si="2501"/>
        <v>0</v>
      </c>
      <c r="AL432" s="14">
        <f t="shared" si="2501"/>
        <v>870000</v>
      </c>
      <c r="AM432" s="14">
        <f t="shared" si="2501"/>
        <v>0</v>
      </c>
      <c r="AN432" s="14">
        <f t="shared" si="2501"/>
        <v>870000</v>
      </c>
      <c r="AO432" s="14">
        <f t="shared" si="2501"/>
        <v>0</v>
      </c>
      <c r="AP432" s="14">
        <f t="shared" si="2501"/>
        <v>0</v>
      </c>
      <c r="AQ432" s="14">
        <f t="shared" si="2501"/>
        <v>0</v>
      </c>
      <c r="AR432" s="14">
        <f t="shared" si="2501"/>
        <v>0</v>
      </c>
      <c r="AS432" s="14">
        <f t="shared" si="2501"/>
        <v>0</v>
      </c>
      <c r="AT432" s="14">
        <f t="shared" si="2501"/>
        <v>870000</v>
      </c>
      <c r="AU432" s="14">
        <f t="shared" si="2501"/>
        <v>0</v>
      </c>
      <c r="AV432" s="14">
        <f t="shared" si="2501"/>
        <v>870000</v>
      </c>
      <c r="AW432" s="14">
        <f t="shared" si="2501"/>
        <v>0</v>
      </c>
      <c r="AX432" s="14">
        <f t="shared" si="2501"/>
        <v>0</v>
      </c>
      <c r="AY432" s="43">
        <f t="shared" si="2501"/>
        <v>0</v>
      </c>
      <c r="AZ432" s="43">
        <f t="shared" si="2501"/>
        <v>0</v>
      </c>
      <c r="BA432" s="43">
        <f t="shared" si="2501"/>
        <v>0</v>
      </c>
      <c r="BB432" s="14">
        <f t="shared" si="2501"/>
        <v>0</v>
      </c>
      <c r="BC432" s="14">
        <f t="shared" si="2501"/>
        <v>0</v>
      </c>
      <c r="BD432" s="14">
        <f t="shared" si="2501"/>
        <v>0</v>
      </c>
      <c r="BE432" s="14">
        <f t="shared" si="2501"/>
        <v>0</v>
      </c>
      <c r="BF432" s="14">
        <f t="shared" si="2501"/>
        <v>0</v>
      </c>
      <c r="BG432" s="14">
        <f t="shared" si="2501"/>
        <v>0</v>
      </c>
      <c r="BH432" s="14">
        <f t="shared" si="2501"/>
        <v>0</v>
      </c>
      <c r="BI432" s="14">
        <f t="shared" si="2501"/>
        <v>0</v>
      </c>
      <c r="BJ432" s="14">
        <f t="shared" si="2501"/>
        <v>0</v>
      </c>
      <c r="BK432" s="14">
        <f t="shared" si="2501"/>
        <v>0</v>
      </c>
      <c r="BL432" s="14">
        <f t="shared" si="2501"/>
        <v>0</v>
      </c>
      <c r="BM432" s="14">
        <f t="shared" si="2501"/>
        <v>0</v>
      </c>
      <c r="BN432" s="14">
        <f t="shared" si="2501"/>
        <v>0</v>
      </c>
      <c r="BO432" s="14">
        <f t="shared" si="2501"/>
        <v>0</v>
      </c>
      <c r="BP432" s="14">
        <f t="shared" si="2501"/>
        <v>0</v>
      </c>
      <c r="BQ432" s="14">
        <f t="shared" si="2501"/>
        <v>0</v>
      </c>
      <c r="BR432" s="14">
        <f t="shared" si="2501"/>
        <v>0</v>
      </c>
      <c r="BS432" s="43">
        <f t="shared" si="2501"/>
        <v>0</v>
      </c>
      <c r="BT432" s="43">
        <f t="shared" si="2501"/>
        <v>0</v>
      </c>
      <c r="BU432" s="43">
        <f t="shared" si="2501"/>
        <v>0</v>
      </c>
      <c r="BV432" s="14">
        <f t="shared" si="2502"/>
        <v>0</v>
      </c>
      <c r="BW432" s="14">
        <f t="shared" si="2502"/>
        <v>0</v>
      </c>
      <c r="BX432" s="14">
        <f t="shared" si="2502"/>
        <v>0</v>
      </c>
      <c r="BY432" s="14">
        <f t="shared" si="2502"/>
        <v>0</v>
      </c>
      <c r="BZ432" s="14">
        <f t="shared" si="2502"/>
        <v>0</v>
      </c>
      <c r="CA432" s="14">
        <f t="shared" si="2502"/>
        <v>0</v>
      </c>
      <c r="CB432" s="14">
        <f t="shared" si="2502"/>
        <v>0</v>
      </c>
      <c r="CC432" s="14">
        <f t="shared" si="2502"/>
        <v>0</v>
      </c>
      <c r="CD432" s="14">
        <f t="shared" si="2502"/>
        <v>0</v>
      </c>
      <c r="CE432" s="14">
        <f t="shared" si="2502"/>
        <v>0</v>
      </c>
      <c r="CF432" s="14">
        <f t="shared" si="2502"/>
        <v>0</v>
      </c>
      <c r="CG432" s="14">
        <f t="shared" si="2502"/>
        <v>0</v>
      </c>
      <c r="CH432" s="14">
        <f t="shared" si="2502"/>
        <v>0</v>
      </c>
      <c r="CI432" s="14">
        <f t="shared" si="2502"/>
        <v>0</v>
      </c>
      <c r="CJ432" s="14">
        <f t="shared" si="2502"/>
        <v>0</v>
      </c>
      <c r="CK432" s="14">
        <f t="shared" si="2502"/>
        <v>0</v>
      </c>
    </row>
    <row r="433" spans="1:89" x14ac:dyDescent="0.25">
      <c r="A433" s="116" t="s">
        <v>23</v>
      </c>
      <c r="B433" s="116"/>
      <c r="C433" s="116"/>
      <c r="D433" s="116"/>
      <c r="E433" s="46">
        <v>853</v>
      </c>
      <c r="F433" s="2" t="s">
        <v>11</v>
      </c>
      <c r="G433" s="2" t="s">
        <v>104</v>
      </c>
      <c r="H433" s="3" t="s">
        <v>215</v>
      </c>
      <c r="I433" s="2" t="s">
        <v>24</v>
      </c>
      <c r="J433" s="14">
        <f t="shared" si="2500"/>
        <v>-50000</v>
      </c>
      <c r="K433" s="14">
        <f t="shared" si="2500"/>
        <v>0</v>
      </c>
      <c r="L433" s="14">
        <f t="shared" si="2500"/>
        <v>-50000</v>
      </c>
      <c r="M433" s="14">
        <f t="shared" si="2500"/>
        <v>0</v>
      </c>
      <c r="N433" s="14">
        <v>0</v>
      </c>
      <c r="O433" s="14">
        <v>0</v>
      </c>
      <c r="P433" s="14"/>
      <c r="Q433" s="14"/>
      <c r="R433" s="14" t="e">
        <f>#REF!-V433</f>
        <v>#REF!</v>
      </c>
      <c r="S433" s="36" t="e">
        <f>#REF!-W433</f>
        <v>#REF!</v>
      </c>
      <c r="T433" s="36" t="e">
        <f>#REF!-X433</f>
        <v>#REF!</v>
      </c>
      <c r="U433" s="36" t="e">
        <f>#REF!-Y433</f>
        <v>#REF!</v>
      </c>
      <c r="V433" s="14">
        <f t="shared" si="2501"/>
        <v>1000000</v>
      </c>
      <c r="W433" s="43">
        <f t="shared" si="2501"/>
        <v>0</v>
      </c>
      <c r="X433" s="43">
        <f t="shared" si="2501"/>
        <v>1000000</v>
      </c>
      <c r="Y433" s="43">
        <f t="shared" si="2501"/>
        <v>0</v>
      </c>
      <c r="Z433" s="14">
        <f t="shared" si="2501"/>
        <v>0</v>
      </c>
      <c r="AA433" s="14">
        <f t="shared" si="2501"/>
        <v>0</v>
      </c>
      <c r="AB433" s="14">
        <f t="shared" si="2501"/>
        <v>0</v>
      </c>
      <c r="AC433" s="14">
        <f t="shared" si="2501"/>
        <v>0</v>
      </c>
      <c r="AD433" s="14">
        <f t="shared" si="2501"/>
        <v>1000000</v>
      </c>
      <c r="AE433" s="14">
        <f t="shared" si="2501"/>
        <v>0</v>
      </c>
      <c r="AF433" s="14">
        <f t="shared" si="2501"/>
        <v>1000000</v>
      </c>
      <c r="AG433" s="14">
        <f t="shared" si="2501"/>
        <v>0</v>
      </c>
      <c r="AH433" s="14">
        <f t="shared" si="2501"/>
        <v>-130000</v>
      </c>
      <c r="AI433" s="14">
        <f t="shared" si="2501"/>
        <v>0</v>
      </c>
      <c r="AJ433" s="14">
        <f t="shared" si="2501"/>
        <v>-130000</v>
      </c>
      <c r="AK433" s="14">
        <f t="shared" si="2501"/>
        <v>0</v>
      </c>
      <c r="AL433" s="14">
        <f t="shared" si="2501"/>
        <v>870000</v>
      </c>
      <c r="AM433" s="14">
        <f t="shared" si="2501"/>
        <v>0</v>
      </c>
      <c r="AN433" s="14">
        <f t="shared" si="2501"/>
        <v>870000</v>
      </c>
      <c r="AO433" s="14">
        <f t="shared" si="2501"/>
        <v>0</v>
      </c>
      <c r="AP433" s="14">
        <f t="shared" si="2501"/>
        <v>0</v>
      </c>
      <c r="AQ433" s="14">
        <f t="shared" si="2501"/>
        <v>0</v>
      </c>
      <c r="AR433" s="14">
        <f t="shared" si="2501"/>
        <v>0</v>
      </c>
      <c r="AS433" s="14">
        <f t="shared" si="2501"/>
        <v>0</v>
      </c>
      <c r="AT433" s="14">
        <f t="shared" si="2501"/>
        <v>870000</v>
      </c>
      <c r="AU433" s="14">
        <f t="shared" si="2501"/>
        <v>0</v>
      </c>
      <c r="AV433" s="14">
        <f t="shared" si="2501"/>
        <v>870000</v>
      </c>
      <c r="AW433" s="14">
        <f t="shared" si="2501"/>
        <v>0</v>
      </c>
      <c r="AX433" s="14">
        <f t="shared" si="2501"/>
        <v>0</v>
      </c>
      <c r="AY433" s="43">
        <f t="shared" si="2501"/>
        <v>0</v>
      </c>
      <c r="AZ433" s="43">
        <f t="shared" si="2501"/>
        <v>0</v>
      </c>
      <c r="BA433" s="43">
        <f t="shared" si="2501"/>
        <v>0</v>
      </c>
      <c r="BB433" s="14">
        <f t="shared" si="2501"/>
        <v>0</v>
      </c>
      <c r="BC433" s="14">
        <f t="shared" si="2501"/>
        <v>0</v>
      </c>
      <c r="BD433" s="14">
        <f t="shared" si="2501"/>
        <v>0</v>
      </c>
      <c r="BE433" s="14">
        <f t="shared" si="2501"/>
        <v>0</v>
      </c>
      <c r="BF433" s="14">
        <f t="shared" si="2501"/>
        <v>0</v>
      </c>
      <c r="BG433" s="14">
        <f t="shared" si="2501"/>
        <v>0</v>
      </c>
      <c r="BH433" s="14">
        <f t="shared" si="2501"/>
        <v>0</v>
      </c>
      <c r="BI433" s="14">
        <f t="shared" si="2501"/>
        <v>0</v>
      </c>
      <c r="BJ433" s="14">
        <f t="shared" si="2501"/>
        <v>0</v>
      </c>
      <c r="BK433" s="14">
        <f t="shared" si="2501"/>
        <v>0</v>
      </c>
      <c r="BL433" s="14">
        <f t="shared" si="2501"/>
        <v>0</v>
      </c>
      <c r="BM433" s="14">
        <f t="shared" si="2501"/>
        <v>0</v>
      </c>
      <c r="BN433" s="14">
        <f t="shared" si="2501"/>
        <v>0</v>
      </c>
      <c r="BO433" s="14">
        <f t="shared" si="2501"/>
        <v>0</v>
      </c>
      <c r="BP433" s="14">
        <f t="shared" si="2501"/>
        <v>0</v>
      </c>
      <c r="BQ433" s="14">
        <f t="shared" si="2501"/>
        <v>0</v>
      </c>
      <c r="BR433" s="14">
        <f t="shared" si="2501"/>
        <v>0</v>
      </c>
      <c r="BS433" s="43">
        <f t="shared" si="2501"/>
        <v>0</v>
      </c>
      <c r="BT433" s="43">
        <f t="shared" si="2501"/>
        <v>0</v>
      </c>
      <c r="BU433" s="43">
        <f t="shared" si="2501"/>
        <v>0</v>
      </c>
      <c r="BV433" s="14">
        <f t="shared" si="2502"/>
        <v>0</v>
      </c>
      <c r="BW433" s="14">
        <f t="shared" si="2502"/>
        <v>0</v>
      </c>
      <c r="BX433" s="14">
        <f t="shared" si="2502"/>
        <v>0</v>
      </c>
      <c r="BY433" s="14">
        <f t="shared" si="2502"/>
        <v>0</v>
      </c>
      <c r="BZ433" s="14">
        <f t="shared" si="2502"/>
        <v>0</v>
      </c>
      <c r="CA433" s="14">
        <f t="shared" si="2502"/>
        <v>0</v>
      </c>
      <c r="CB433" s="14">
        <f t="shared" si="2502"/>
        <v>0</v>
      </c>
      <c r="CC433" s="14">
        <f t="shared" si="2502"/>
        <v>0</v>
      </c>
      <c r="CD433" s="14">
        <f t="shared" si="2502"/>
        <v>0</v>
      </c>
      <c r="CE433" s="14">
        <f t="shared" si="2502"/>
        <v>0</v>
      </c>
      <c r="CF433" s="14">
        <f t="shared" si="2502"/>
        <v>0</v>
      </c>
      <c r="CG433" s="14">
        <f t="shared" si="2502"/>
        <v>0</v>
      </c>
      <c r="CH433" s="14">
        <f t="shared" si="2502"/>
        <v>0</v>
      </c>
      <c r="CI433" s="14">
        <f t="shared" si="2502"/>
        <v>0</v>
      </c>
      <c r="CJ433" s="14">
        <f t="shared" si="2502"/>
        <v>0</v>
      </c>
      <c r="CK433" s="14">
        <f t="shared" si="2502"/>
        <v>0</v>
      </c>
    </row>
    <row r="434" spans="1:89" s="16" customFormat="1" x14ac:dyDescent="0.25">
      <c r="A434" s="116" t="s">
        <v>128</v>
      </c>
      <c r="B434" s="114"/>
      <c r="C434" s="114"/>
      <c r="D434" s="114"/>
      <c r="E434" s="46">
        <v>853</v>
      </c>
      <c r="F434" s="2" t="s">
        <v>11</v>
      </c>
      <c r="G434" s="2" t="s">
        <v>104</v>
      </c>
      <c r="H434" s="3" t="s">
        <v>215</v>
      </c>
      <c r="I434" s="2" t="s">
        <v>129</v>
      </c>
      <c r="J434" s="43">
        <v>-50000</v>
      </c>
      <c r="K434" s="43"/>
      <c r="L434" s="43">
        <f>J434</f>
        <v>-50000</v>
      </c>
      <c r="M434" s="43"/>
      <c r="N434" s="14">
        <v>0</v>
      </c>
      <c r="O434" s="14">
        <v>0</v>
      </c>
      <c r="P434" s="43"/>
      <c r="Q434" s="43"/>
      <c r="R434" s="14" t="e">
        <f>#REF!-V434</f>
        <v>#REF!</v>
      </c>
      <c r="S434" s="36" t="e">
        <f>#REF!-W434</f>
        <v>#REF!</v>
      </c>
      <c r="T434" s="36" t="e">
        <f>#REF!-X434</f>
        <v>#REF!</v>
      </c>
      <c r="U434" s="36" t="e">
        <f>#REF!-Y434</f>
        <v>#REF!</v>
      </c>
      <c r="V434" s="14">
        <v>1000000</v>
      </c>
      <c r="W434" s="43"/>
      <c r="X434" s="43">
        <f>V434</f>
        <v>1000000</v>
      </c>
      <c r="Y434" s="43"/>
      <c r="Z434" s="14"/>
      <c r="AA434" s="43"/>
      <c r="AB434" s="43">
        <f>Z434</f>
        <v>0</v>
      </c>
      <c r="AC434" s="43"/>
      <c r="AD434" s="14">
        <f>V434+Z434</f>
        <v>1000000</v>
      </c>
      <c r="AE434" s="77">
        <f>W434+AA434</f>
        <v>0</v>
      </c>
      <c r="AF434" s="77">
        <f>X434+AB434</f>
        <v>1000000</v>
      </c>
      <c r="AG434" s="77">
        <f>Y434+AC434</f>
        <v>0</v>
      </c>
      <c r="AH434" s="14">
        <v>-130000</v>
      </c>
      <c r="AI434" s="43"/>
      <c r="AJ434" s="43">
        <f>AH434</f>
        <v>-130000</v>
      </c>
      <c r="AK434" s="43"/>
      <c r="AL434" s="14">
        <f>AD434+AH434</f>
        <v>870000</v>
      </c>
      <c r="AM434" s="77">
        <f>AE434+AI434</f>
        <v>0</v>
      </c>
      <c r="AN434" s="77">
        <f>AF434+AJ434</f>
        <v>870000</v>
      </c>
      <c r="AO434" s="77">
        <f>AG434+AK434</f>
        <v>0</v>
      </c>
      <c r="AP434" s="14"/>
      <c r="AQ434" s="43"/>
      <c r="AR434" s="43">
        <f>AP434</f>
        <v>0</v>
      </c>
      <c r="AS434" s="43"/>
      <c r="AT434" s="14">
        <f>AL434+AP434</f>
        <v>870000</v>
      </c>
      <c r="AU434" s="77">
        <f>AM434+AQ434</f>
        <v>0</v>
      </c>
      <c r="AV434" s="77">
        <f>AN434+AR434</f>
        <v>870000</v>
      </c>
      <c r="AW434" s="77">
        <f>AO434+AS434</f>
        <v>0</v>
      </c>
      <c r="AX434" s="14"/>
      <c r="AY434" s="43"/>
      <c r="AZ434" s="43">
        <f>AX434</f>
        <v>0</v>
      </c>
      <c r="BA434" s="43"/>
      <c r="BB434" s="43"/>
      <c r="BC434" s="43"/>
      <c r="BD434" s="43">
        <f>BB434</f>
        <v>0</v>
      </c>
      <c r="BE434" s="43"/>
      <c r="BF434" s="14">
        <f t="shared" ref="BF434" si="2503">AX434+BB434</f>
        <v>0</v>
      </c>
      <c r="BG434" s="77">
        <f t="shared" ref="BG434" si="2504">AY434+BC434</f>
        <v>0</v>
      </c>
      <c r="BH434" s="77">
        <f t="shared" ref="BH434" si="2505">AZ434+BD434</f>
        <v>0</v>
      </c>
      <c r="BI434" s="77">
        <f t="shared" ref="BI434" si="2506">BA434+BE434</f>
        <v>0</v>
      </c>
      <c r="BJ434" s="43"/>
      <c r="BK434" s="43"/>
      <c r="BL434" s="43">
        <f>BJ434</f>
        <v>0</v>
      </c>
      <c r="BM434" s="43"/>
      <c r="BN434" s="14">
        <f t="shared" ref="BN434" si="2507">BF434+BJ434</f>
        <v>0</v>
      </c>
      <c r="BO434" s="77">
        <f t="shared" ref="BO434" si="2508">BG434+BK434</f>
        <v>0</v>
      </c>
      <c r="BP434" s="77">
        <f t="shared" ref="BP434" si="2509">BH434+BL434</f>
        <v>0</v>
      </c>
      <c r="BQ434" s="77">
        <f t="shared" ref="BQ434" si="2510">BI434+BM434</f>
        <v>0</v>
      </c>
      <c r="BR434" s="14"/>
      <c r="BS434" s="43"/>
      <c r="BT434" s="43">
        <f>BR434</f>
        <v>0</v>
      </c>
      <c r="BU434" s="43"/>
      <c r="BV434" s="43"/>
      <c r="BW434" s="43"/>
      <c r="BX434" s="43">
        <f>BV434</f>
        <v>0</v>
      </c>
      <c r="BY434" s="43"/>
      <c r="BZ434" s="14">
        <f t="shared" ref="BZ434" si="2511">BR434+BV434</f>
        <v>0</v>
      </c>
      <c r="CA434" s="77">
        <f t="shared" ref="CA434" si="2512">BS434+BW434</f>
        <v>0</v>
      </c>
      <c r="CB434" s="77">
        <f t="shared" ref="CB434" si="2513">BT434+BX434</f>
        <v>0</v>
      </c>
      <c r="CC434" s="77">
        <f t="shared" ref="CC434" si="2514">BU434+BY434</f>
        <v>0</v>
      </c>
      <c r="CD434" s="43"/>
      <c r="CE434" s="43"/>
      <c r="CF434" s="43">
        <f>CD434</f>
        <v>0</v>
      </c>
      <c r="CG434" s="43"/>
      <c r="CH434" s="14">
        <f t="shared" ref="CH434" si="2515">BZ434+CD434</f>
        <v>0</v>
      </c>
      <c r="CI434" s="77">
        <f t="shared" ref="CI434" si="2516">CA434+CE434</f>
        <v>0</v>
      </c>
      <c r="CJ434" s="77">
        <f t="shared" ref="CJ434" si="2517">CB434+CF434</f>
        <v>0</v>
      </c>
      <c r="CK434" s="77">
        <f t="shared" ref="CK434" si="2518">CC434+CG434</f>
        <v>0</v>
      </c>
    </row>
    <row r="435" spans="1:89" hidden="1" x14ac:dyDescent="0.25">
      <c r="A435" s="114" t="s">
        <v>32</v>
      </c>
      <c r="B435" s="116"/>
      <c r="C435" s="116"/>
      <c r="D435" s="116"/>
      <c r="E435" s="46">
        <v>853</v>
      </c>
      <c r="F435" s="2" t="s">
        <v>11</v>
      </c>
      <c r="G435" s="2" t="s">
        <v>33</v>
      </c>
      <c r="H435" s="3" t="s">
        <v>46</v>
      </c>
      <c r="I435" s="2"/>
      <c r="J435" s="14">
        <f t="shared" ref="J435:M435" si="2519">J436</f>
        <v>0</v>
      </c>
      <c r="K435" s="14">
        <f t="shared" si="2519"/>
        <v>0</v>
      </c>
      <c r="L435" s="14">
        <f t="shared" si="2519"/>
        <v>0</v>
      </c>
      <c r="M435" s="14">
        <f t="shared" si="2519"/>
        <v>0</v>
      </c>
      <c r="N435" s="14">
        <v>0</v>
      </c>
      <c r="O435" s="14">
        <v>0</v>
      </c>
      <c r="P435" s="40"/>
      <c r="Q435" s="40"/>
      <c r="R435" s="14" t="e">
        <f>#REF!-V435</f>
        <v>#REF!</v>
      </c>
      <c r="S435" s="36" t="e">
        <f>#REF!-W435</f>
        <v>#REF!</v>
      </c>
      <c r="T435" s="36" t="e">
        <f>#REF!-X435</f>
        <v>#REF!</v>
      </c>
      <c r="U435" s="36" t="e">
        <f>#REF!-Y435</f>
        <v>#REF!</v>
      </c>
      <c r="V435" s="15">
        <f t="shared" ref="V435:CG435" si="2520">V436</f>
        <v>0</v>
      </c>
      <c r="W435" s="40">
        <f t="shared" si="2520"/>
        <v>0</v>
      </c>
      <c r="X435" s="40">
        <f t="shared" si="2520"/>
        <v>0</v>
      </c>
      <c r="Y435" s="40">
        <f t="shared" si="2520"/>
        <v>0</v>
      </c>
      <c r="Z435" s="15">
        <f t="shared" si="2520"/>
        <v>0</v>
      </c>
      <c r="AA435" s="15">
        <f t="shared" si="2520"/>
        <v>0</v>
      </c>
      <c r="AB435" s="15">
        <f t="shared" si="2520"/>
        <v>0</v>
      </c>
      <c r="AC435" s="15">
        <f t="shared" si="2520"/>
        <v>0</v>
      </c>
      <c r="AD435" s="15">
        <f t="shared" si="2520"/>
        <v>0</v>
      </c>
      <c r="AE435" s="15">
        <f t="shared" si="2520"/>
        <v>0</v>
      </c>
      <c r="AF435" s="15">
        <f t="shared" si="2520"/>
        <v>0</v>
      </c>
      <c r="AG435" s="15">
        <f t="shared" si="2520"/>
        <v>0</v>
      </c>
      <c r="AH435" s="15">
        <f t="shared" si="2520"/>
        <v>0</v>
      </c>
      <c r="AI435" s="15">
        <f t="shared" si="2520"/>
        <v>0</v>
      </c>
      <c r="AJ435" s="15">
        <f t="shared" si="2520"/>
        <v>0</v>
      </c>
      <c r="AK435" s="15">
        <f t="shared" si="2520"/>
        <v>0</v>
      </c>
      <c r="AL435" s="15">
        <f t="shared" si="2520"/>
        <v>0</v>
      </c>
      <c r="AM435" s="15">
        <f t="shared" si="2520"/>
        <v>0</v>
      </c>
      <c r="AN435" s="15">
        <f t="shared" si="2520"/>
        <v>0</v>
      </c>
      <c r="AO435" s="15">
        <f t="shared" si="2520"/>
        <v>0</v>
      </c>
      <c r="AP435" s="15">
        <f t="shared" si="2520"/>
        <v>0</v>
      </c>
      <c r="AQ435" s="15">
        <f t="shared" si="2520"/>
        <v>0</v>
      </c>
      <c r="AR435" s="15">
        <f t="shared" si="2520"/>
        <v>0</v>
      </c>
      <c r="AS435" s="15">
        <f t="shared" si="2520"/>
        <v>0</v>
      </c>
      <c r="AT435" s="15">
        <f t="shared" si="2520"/>
        <v>0</v>
      </c>
      <c r="AU435" s="15">
        <f t="shared" si="2520"/>
        <v>0</v>
      </c>
      <c r="AV435" s="15">
        <f t="shared" si="2520"/>
        <v>0</v>
      </c>
      <c r="AW435" s="15">
        <f t="shared" si="2520"/>
        <v>0</v>
      </c>
      <c r="AX435" s="15">
        <f t="shared" si="2520"/>
        <v>3229181.01</v>
      </c>
      <c r="AY435" s="40">
        <f t="shared" si="2520"/>
        <v>0</v>
      </c>
      <c r="AZ435" s="40">
        <f t="shared" si="2520"/>
        <v>3229181.01</v>
      </c>
      <c r="BA435" s="40">
        <f t="shared" si="2520"/>
        <v>0</v>
      </c>
      <c r="BB435" s="15">
        <f t="shared" si="2520"/>
        <v>-881.03</v>
      </c>
      <c r="BC435" s="15">
        <f t="shared" si="2520"/>
        <v>0</v>
      </c>
      <c r="BD435" s="15">
        <f t="shared" si="2520"/>
        <v>-881.03</v>
      </c>
      <c r="BE435" s="15">
        <f t="shared" si="2520"/>
        <v>0</v>
      </c>
      <c r="BF435" s="15">
        <f t="shared" si="2520"/>
        <v>3228299.98</v>
      </c>
      <c r="BG435" s="15">
        <f t="shared" si="2520"/>
        <v>0</v>
      </c>
      <c r="BH435" s="15">
        <f t="shared" si="2520"/>
        <v>3228299.98</v>
      </c>
      <c r="BI435" s="15">
        <f t="shared" si="2520"/>
        <v>0</v>
      </c>
      <c r="BJ435" s="15">
        <f t="shared" si="2520"/>
        <v>0</v>
      </c>
      <c r="BK435" s="15">
        <f t="shared" si="2520"/>
        <v>0</v>
      </c>
      <c r="BL435" s="15">
        <f t="shared" si="2520"/>
        <v>0</v>
      </c>
      <c r="BM435" s="15">
        <f t="shared" si="2520"/>
        <v>0</v>
      </c>
      <c r="BN435" s="15">
        <f t="shared" si="2520"/>
        <v>3228299.98</v>
      </c>
      <c r="BO435" s="15">
        <f t="shared" si="2520"/>
        <v>0</v>
      </c>
      <c r="BP435" s="15">
        <f t="shared" si="2520"/>
        <v>3228299.98</v>
      </c>
      <c r="BQ435" s="15">
        <f t="shared" si="2520"/>
        <v>0</v>
      </c>
      <c r="BR435" s="15">
        <f t="shared" si="2520"/>
        <v>7014261.9100000001</v>
      </c>
      <c r="BS435" s="40">
        <f t="shared" si="2520"/>
        <v>0</v>
      </c>
      <c r="BT435" s="40">
        <f t="shared" si="2520"/>
        <v>7014261.9100000001</v>
      </c>
      <c r="BU435" s="40">
        <f t="shared" si="2520"/>
        <v>0</v>
      </c>
      <c r="BV435" s="15">
        <f t="shared" si="2520"/>
        <v>0.84</v>
      </c>
      <c r="BW435" s="15">
        <f t="shared" si="2520"/>
        <v>0</v>
      </c>
      <c r="BX435" s="15">
        <f t="shared" si="2520"/>
        <v>0.84</v>
      </c>
      <c r="BY435" s="15">
        <f t="shared" si="2520"/>
        <v>0</v>
      </c>
      <c r="BZ435" s="15">
        <f t="shared" si="2520"/>
        <v>7014262.75</v>
      </c>
      <c r="CA435" s="15">
        <f t="shared" si="2520"/>
        <v>0</v>
      </c>
      <c r="CB435" s="15">
        <f t="shared" si="2520"/>
        <v>7014262.75</v>
      </c>
      <c r="CC435" s="15">
        <f t="shared" si="2520"/>
        <v>0</v>
      </c>
      <c r="CD435" s="15">
        <f t="shared" si="2520"/>
        <v>0</v>
      </c>
      <c r="CE435" s="15">
        <f t="shared" si="2520"/>
        <v>0</v>
      </c>
      <c r="CF435" s="15">
        <f t="shared" si="2520"/>
        <v>0</v>
      </c>
      <c r="CG435" s="15">
        <f t="shared" si="2520"/>
        <v>0</v>
      </c>
      <c r="CH435" s="15">
        <f t="shared" ref="CH435:CK435" si="2521">CH436</f>
        <v>7014262.75</v>
      </c>
      <c r="CI435" s="15">
        <f t="shared" si="2521"/>
        <v>0</v>
      </c>
      <c r="CJ435" s="15">
        <f t="shared" si="2521"/>
        <v>7014262.75</v>
      </c>
      <c r="CK435" s="15">
        <f t="shared" si="2521"/>
        <v>0</v>
      </c>
    </row>
    <row r="436" spans="1:89" hidden="1" x14ac:dyDescent="0.25">
      <c r="A436" s="116" t="s">
        <v>239</v>
      </c>
      <c r="B436" s="116"/>
      <c r="C436" s="116"/>
      <c r="D436" s="116"/>
      <c r="E436" s="46">
        <v>853</v>
      </c>
      <c r="F436" s="2" t="s">
        <v>11</v>
      </c>
      <c r="G436" s="2" t="s">
        <v>33</v>
      </c>
      <c r="H436" s="3" t="s">
        <v>243</v>
      </c>
      <c r="I436" s="2"/>
      <c r="J436" s="14">
        <f t="shared" ref="J436:M436" si="2522">J438</f>
        <v>0</v>
      </c>
      <c r="K436" s="14">
        <f t="shared" si="2522"/>
        <v>0</v>
      </c>
      <c r="L436" s="14">
        <f t="shared" si="2522"/>
        <v>0</v>
      </c>
      <c r="M436" s="14">
        <f t="shared" si="2522"/>
        <v>0</v>
      </c>
      <c r="N436" s="14">
        <v>0</v>
      </c>
      <c r="O436" s="14">
        <v>0</v>
      </c>
      <c r="P436" s="43"/>
      <c r="Q436" s="43"/>
      <c r="R436" s="14" t="e">
        <f>#REF!-V436</f>
        <v>#REF!</v>
      </c>
      <c r="S436" s="36" t="e">
        <f>#REF!-W436</f>
        <v>#REF!</v>
      </c>
      <c r="T436" s="36" t="e">
        <f>#REF!-X436</f>
        <v>#REF!</v>
      </c>
      <c r="U436" s="36" t="e">
        <f>#REF!-Y436</f>
        <v>#REF!</v>
      </c>
      <c r="V436" s="14">
        <f t="shared" ref="V436" si="2523">V438</f>
        <v>0</v>
      </c>
      <c r="W436" s="43">
        <f t="shared" ref="W436:AG436" si="2524">W438</f>
        <v>0</v>
      </c>
      <c r="X436" s="43">
        <f t="shared" si="2524"/>
        <v>0</v>
      </c>
      <c r="Y436" s="43">
        <f t="shared" si="2524"/>
        <v>0</v>
      </c>
      <c r="Z436" s="14">
        <f t="shared" si="2524"/>
        <v>0</v>
      </c>
      <c r="AA436" s="14">
        <f t="shared" ref="AA436:AC436" si="2525">AA438</f>
        <v>0</v>
      </c>
      <c r="AB436" s="14">
        <f t="shared" si="2525"/>
        <v>0</v>
      </c>
      <c r="AC436" s="14">
        <f t="shared" si="2525"/>
        <v>0</v>
      </c>
      <c r="AD436" s="14">
        <f t="shared" si="2524"/>
        <v>0</v>
      </c>
      <c r="AE436" s="14">
        <f t="shared" si="2524"/>
        <v>0</v>
      </c>
      <c r="AF436" s="14">
        <f t="shared" si="2524"/>
        <v>0</v>
      </c>
      <c r="AG436" s="14">
        <f t="shared" si="2524"/>
        <v>0</v>
      </c>
      <c r="AH436" s="14">
        <f t="shared" ref="AH436:AO436" si="2526">AH438</f>
        <v>0</v>
      </c>
      <c r="AI436" s="14">
        <f t="shared" si="2526"/>
        <v>0</v>
      </c>
      <c r="AJ436" s="14">
        <f t="shared" si="2526"/>
        <v>0</v>
      </c>
      <c r="AK436" s="14">
        <f t="shared" si="2526"/>
        <v>0</v>
      </c>
      <c r="AL436" s="14">
        <f t="shared" si="2526"/>
        <v>0</v>
      </c>
      <c r="AM436" s="14">
        <f t="shared" si="2526"/>
        <v>0</v>
      </c>
      <c r="AN436" s="14">
        <f t="shared" si="2526"/>
        <v>0</v>
      </c>
      <c r="AO436" s="14">
        <f t="shared" si="2526"/>
        <v>0</v>
      </c>
      <c r="AP436" s="14">
        <f t="shared" ref="AP436:AW436" si="2527">AP438</f>
        <v>0</v>
      </c>
      <c r="AQ436" s="14">
        <f t="shared" si="2527"/>
        <v>0</v>
      </c>
      <c r="AR436" s="14">
        <f t="shared" si="2527"/>
        <v>0</v>
      </c>
      <c r="AS436" s="14">
        <f t="shared" si="2527"/>
        <v>0</v>
      </c>
      <c r="AT436" s="14">
        <f t="shared" si="2527"/>
        <v>0</v>
      </c>
      <c r="AU436" s="14">
        <f t="shared" si="2527"/>
        <v>0</v>
      </c>
      <c r="AV436" s="14">
        <f t="shared" si="2527"/>
        <v>0</v>
      </c>
      <c r="AW436" s="14">
        <f t="shared" si="2527"/>
        <v>0</v>
      </c>
      <c r="AX436" s="14">
        <f t="shared" ref="AX436:BU436" si="2528">AX438</f>
        <v>3229181.01</v>
      </c>
      <c r="AY436" s="43">
        <f t="shared" si="2528"/>
        <v>0</v>
      </c>
      <c r="AZ436" s="43">
        <f t="shared" si="2528"/>
        <v>3229181.01</v>
      </c>
      <c r="BA436" s="43">
        <f t="shared" si="2528"/>
        <v>0</v>
      </c>
      <c r="BB436" s="14">
        <f t="shared" si="2528"/>
        <v>-881.03</v>
      </c>
      <c r="BC436" s="14">
        <f t="shared" si="2528"/>
        <v>0</v>
      </c>
      <c r="BD436" s="14">
        <f t="shared" si="2528"/>
        <v>-881.03</v>
      </c>
      <c r="BE436" s="14">
        <f t="shared" si="2528"/>
        <v>0</v>
      </c>
      <c r="BF436" s="14">
        <f t="shared" si="2528"/>
        <v>3228299.98</v>
      </c>
      <c r="BG436" s="14">
        <f t="shared" si="2528"/>
        <v>0</v>
      </c>
      <c r="BH436" s="14">
        <f t="shared" si="2528"/>
        <v>3228299.98</v>
      </c>
      <c r="BI436" s="14">
        <f t="shared" si="2528"/>
        <v>0</v>
      </c>
      <c r="BJ436" s="14">
        <f t="shared" ref="BJ436:BQ436" si="2529">BJ438</f>
        <v>0</v>
      </c>
      <c r="BK436" s="14">
        <f t="shared" si="2529"/>
        <v>0</v>
      </c>
      <c r="BL436" s="14">
        <f t="shared" si="2529"/>
        <v>0</v>
      </c>
      <c r="BM436" s="14">
        <f t="shared" si="2529"/>
        <v>0</v>
      </c>
      <c r="BN436" s="14">
        <f t="shared" si="2529"/>
        <v>3228299.98</v>
      </c>
      <c r="BO436" s="14">
        <f t="shared" si="2529"/>
        <v>0</v>
      </c>
      <c r="BP436" s="14">
        <f t="shared" si="2529"/>
        <v>3228299.98</v>
      </c>
      <c r="BQ436" s="14">
        <f t="shared" si="2529"/>
        <v>0</v>
      </c>
      <c r="BR436" s="14">
        <f t="shared" si="2528"/>
        <v>7014261.9100000001</v>
      </c>
      <c r="BS436" s="43">
        <f t="shared" si="2528"/>
        <v>0</v>
      </c>
      <c r="BT436" s="43">
        <f t="shared" si="2528"/>
        <v>7014261.9100000001</v>
      </c>
      <c r="BU436" s="43">
        <f t="shared" si="2528"/>
        <v>0</v>
      </c>
      <c r="BV436" s="14">
        <f t="shared" ref="BV436:CC436" si="2530">BV438</f>
        <v>0.84</v>
      </c>
      <c r="BW436" s="14">
        <f t="shared" si="2530"/>
        <v>0</v>
      </c>
      <c r="BX436" s="14">
        <f t="shared" si="2530"/>
        <v>0.84</v>
      </c>
      <c r="BY436" s="14">
        <f t="shared" si="2530"/>
        <v>0</v>
      </c>
      <c r="BZ436" s="14">
        <f t="shared" si="2530"/>
        <v>7014262.75</v>
      </c>
      <c r="CA436" s="14">
        <f t="shared" si="2530"/>
        <v>0</v>
      </c>
      <c r="CB436" s="14">
        <f t="shared" si="2530"/>
        <v>7014262.75</v>
      </c>
      <c r="CC436" s="14">
        <f t="shared" si="2530"/>
        <v>0</v>
      </c>
      <c r="CD436" s="14">
        <f t="shared" ref="CD436:CK436" si="2531">CD438</f>
        <v>0</v>
      </c>
      <c r="CE436" s="14">
        <f t="shared" si="2531"/>
        <v>0</v>
      </c>
      <c r="CF436" s="14">
        <f t="shared" si="2531"/>
        <v>0</v>
      </c>
      <c r="CG436" s="14">
        <f t="shared" si="2531"/>
        <v>0</v>
      </c>
      <c r="CH436" s="14">
        <f t="shared" si="2531"/>
        <v>7014262.75</v>
      </c>
      <c r="CI436" s="14">
        <f t="shared" si="2531"/>
        <v>0</v>
      </c>
      <c r="CJ436" s="14">
        <f t="shared" si="2531"/>
        <v>7014262.75</v>
      </c>
      <c r="CK436" s="14">
        <f t="shared" si="2531"/>
        <v>0</v>
      </c>
    </row>
    <row r="437" spans="1:89" hidden="1" x14ac:dyDescent="0.25">
      <c r="A437" s="116" t="s">
        <v>23</v>
      </c>
      <c r="B437" s="18"/>
      <c r="C437" s="18"/>
      <c r="D437" s="18"/>
      <c r="E437" s="46">
        <v>853</v>
      </c>
      <c r="F437" s="2" t="s">
        <v>11</v>
      </c>
      <c r="G437" s="2" t="s">
        <v>33</v>
      </c>
      <c r="H437" s="3" t="s">
        <v>243</v>
      </c>
      <c r="I437" s="2">
        <v>800</v>
      </c>
      <c r="J437" s="14">
        <f t="shared" ref="J437:M437" si="2532">J438</f>
        <v>0</v>
      </c>
      <c r="K437" s="14">
        <f t="shared" si="2532"/>
        <v>0</v>
      </c>
      <c r="L437" s="14">
        <f t="shared" si="2532"/>
        <v>0</v>
      </c>
      <c r="M437" s="14">
        <f t="shared" si="2532"/>
        <v>0</v>
      </c>
      <c r="N437" s="14">
        <v>0</v>
      </c>
      <c r="O437" s="14">
        <v>0</v>
      </c>
      <c r="P437" s="43"/>
      <c r="Q437" s="43"/>
      <c r="R437" s="14" t="e">
        <f>#REF!-V437</f>
        <v>#REF!</v>
      </c>
      <c r="S437" s="36" t="e">
        <f>#REF!-W437</f>
        <v>#REF!</v>
      </c>
      <c r="T437" s="36" t="e">
        <f>#REF!-X437</f>
        <v>#REF!</v>
      </c>
      <c r="U437" s="36" t="e">
        <f>#REF!-Y437</f>
        <v>#REF!</v>
      </c>
      <c r="V437" s="14">
        <f t="shared" ref="V437:CG437" si="2533">V438</f>
        <v>0</v>
      </c>
      <c r="W437" s="43">
        <f t="shared" si="2533"/>
        <v>0</v>
      </c>
      <c r="X437" s="43">
        <f t="shared" si="2533"/>
        <v>0</v>
      </c>
      <c r="Y437" s="43">
        <f t="shared" si="2533"/>
        <v>0</v>
      </c>
      <c r="Z437" s="14">
        <f t="shared" si="2533"/>
        <v>0</v>
      </c>
      <c r="AA437" s="14">
        <f t="shared" si="2533"/>
        <v>0</v>
      </c>
      <c r="AB437" s="14">
        <f t="shared" si="2533"/>
        <v>0</v>
      </c>
      <c r="AC437" s="14">
        <f t="shared" si="2533"/>
        <v>0</v>
      </c>
      <c r="AD437" s="14">
        <f t="shared" si="2533"/>
        <v>0</v>
      </c>
      <c r="AE437" s="14">
        <f t="shared" si="2533"/>
        <v>0</v>
      </c>
      <c r="AF437" s="14">
        <f t="shared" si="2533"/>
        <v>0</v>
      </c>
      <c r="AG437" s="14">
        <f t="shared" si="2533"/>
        <v>0</v>
      </c>
      <c r="AH437" s="14">
        <f t="shared" si="2533"/>
        <v>0</v>
      </c>
      <c r="AI437" s="14">
        <f t="shared" si="2533"/>
        <v>0</v>
      </c>
      <c r="AJ437" s="14">
        <f t="shared" si="2533"/>
        <v>0</v>
      </c>
      <c r="AK437" s="14">
        <f t="shared" si="2533"/>
        <v>0</v>
      </c>
      <c r="AL437" s="14">
        <f t="shared" si="2533"/>
        <v>0</v>
      </c>
      <c r="AM437" s="14">
        <f t="shared" si="2533"/>
        <v>0</v>
      </c>
      <c r="AN437" s="14">
        <f t="shared" si="2533"/>
        <v>0</v>
      </c>
      <c r="AO437" s="14">
        <f t="shared" si="2533"/>
        <v>0</v>
      </c>
      <c r="AP437" s="14">
        <f t="shared" si="2533"/>
        <v>0</v>
      </c>
      <c r="AQ437" s="14">
        <f t="shared" si="2533"/>
        <v>0</v>
      </c>
      <c r="AR437" s="14">
        <f t="shared" si="2533"/>
        <v>0</v>
      </c>
      <c r="AS437" s="14">
        <f t="shared" si="2533"/>
        <v>0</v>
      </c>
      <c r="AT437" s="14">
        <f t="shared" si="2533"/>
        <v>0</v>
      </c>
      <c r="AU437" s="14">
        <f t="shared" si="2533"/>
        <v>0</v>
      </c>
      <c r="AV437" s="14">
        <f t="shared" si="2533"/>
        <v>0</v>
      </c>
      <c r="AW437" s="14">
        <f t="shared" si="2533"/>
        <v>0</v>
      </c>
      <c r="AX437" s="14">
        <f t="shared" si="2533"/>
        <v>3229181.01</v>
      </c>
      <c r="AY437" s="43">
        <f t="shared" si="2533"/>
        <v>0</v>
      </c>
      <c r="AZ437" s="43">
        <f t="shared" si="2533"/>
        <v>3229181.01</v>
      </c>
      <c r="BA437" s="43">
        <f t="shared" si="2533"/>
        <v>0</v>
      </c>
      <c r="BB437" s="14">
        <f t="shared" si="2533"/>
        <v>-881.03</v>
      </c>
      <c r="BC437" s="14">
        <f t="shared" si="2533"/>
        <v>0</v>
      </c>
      <c r="BD437" s="14">
        <f t="shared" si="2533"/>
        <v>-881.03</v>
      </c>
      <c r="BE437" s="14">
        <f t="shared" si="2533"/>
        <v>0</v>
      </c>
      <c r="BF437" s="14">
        <f t="shared" si="2533"/>
        <v>3228299.98</v>
      </c>
      <c r="BG437" s="14">
        <f t="shared" si="2533"/>
        <v>0</v>
      </c>
      <c r="BH437" s="14">
        <f t="shared" si="2533"/>
        <v>3228299.98</v>
      </c>
      <c r="BI437" s="14">
        <f t="shared" si="2533"/>
        <v>0</v>
      </c>
      <c r="BJ437" s="14">
        <f t="shared" si="2533"/>
        <v>0</v>
      </c>
      <c r="BK437" s="14">
        <f t="shared" si="2533"/>
        <v>0</v>
      </c>
      <c r="BL437" s="14">
        <f t="shared" si="2533"/>
        <v>0</v>
      </c>
      <c r="BM437" s="14">
        <f t="shared" si="2533"/>
        <v>0</v>
      </c>
      <c r="BN437" s="14">
        <f t="shared" si="2533"/>
        <v>3228299.98</v>
      </c>
      <c r="BO437" s="14">
        <f t="shared" si="2533"/>
        <v>0</v>
      </c>
      <c r="BP437" s="14">
        <f t="shared" si="2533"/>
        <v>3228299.98</v>
      </c>
      <c r="BQ437" s="14">
        <f t="shared" si="2533"/>
        <v>0</v>
      </c>
      <c r="BR437" s="14">
        <f t="shared" si="2533"/>
        <v>7014261.9100000001</v>
      </c>
      <c r="BS437" s="43">
        <f t="shared" si="2533"/>
        <v>0</v>
      </c>
      <c r="BT437" s="43">
        <f t="shared" si="2533"/>
        <v>7014261.9100000001</v>
      </c>
      <c r="BU437" s="43">
        <f t="shared" si="2533"/>
        <v>0</v>
      </c>
      <c r="BV437" s="14">
        <f t="shared" si="2533"/>
        <v>0.84</v>
      </c>
      <c r="BW437" s="14">
        <f t="shared" si="2533"/>
        <v>0</v>
      </c>
      <c r="BX437" s="14">
        <f t="shared" si="2533"/>
        <v>0.84</v>
      </c>
      <c r="BY437" s="14">
        <f t="shared" si="2533"/>
        <v>0</v>
      </c>
      <c r="BZ437" s="14">
        <f t="shared" si="2533"/>
        <v>7014262.75</v>
      </c>
      <c r="CA437" s="14">
        <f t="shared" si="2533"/>
        <v>0</v>
      </c>
      <c r="CB437" s="14">
        <f t="shared" si="2533"/>
        <v>7014262.75</v>
      </c>
      <c r="CC437" s="14">
        <f t="shared" si="2533"/>
        <v>0</v>
      </c>
      <c r="CD437" s="14">
        <f t="shared" si="2533"/>
        <v>0</v>
      </c>
      <c r="CE437" s="14">
        <f t="shared" si="2533"/>
        <v>0</v>
      </c>
      <c r="CF437" s="14">
        <f t="shared" si="2533"/>
        <v>0</v>
      </c>
      <c r="CG437" s="14">
        <f t="shared" si="2533"/>
        <v>0</v>
      </c>
      <c r="CH437" s="14">
        <f t="shared" ref="CH437:CK437" si="2534">CH438</f>
        <v>7014262.75</v>
      </c>
      <c r="CI437" s="14">
        <f t="shared" si="2534"/>
        <v>0</v>
      </c>
      <c r="CJ437" s="14">
        <f t="shared" si="2534"/>
        <v>7014262.75</v>
      </c>
      <c r="CK437" s="14">
        <f t="shared" si="2534"/>
        <v>0</v>
      </c>
    </row>
    <row r="438" spans="1:89" hidden="1" x14ac:dyDescent="0.25">
      <c r="A438" s="116" t="s">
        <v>128</v>
      </c>
      <c r="B438" s="116"/>
      <c r="C438" s="116"/>
      <c r="D438" s="116"/>
      <c r="E438" s="46">
        <v>853</v>
      </c>
      <c r="F438" s="2" t="s">
        <v>11</v>
      </c>
      <c r="G438" s="2" t="s">
        <v>33</v>
      </c>
      <c r="H438" s="3" t="s">
        <v>243</v>
      </c>
      <c r="I438" s="2" t="s">
        <v>129</v>
      </c>
      <c r="J438" s="43"/>
      <c r="K438" s="43"/>
      <c r="L438" s="43"/>
      <c r="M438" s="43"/>
      <c r="N438" s="14">
        <v>0</v>
      </c>
      <c r="O438" s="14">
        <v>0</v>
      </c>
      <c r="P438" s="43"/>
      <c r="Q438" s="43"/>
      <c r="R438" s="14" t="e">
        <f>#REF!-V438</f>
        <v>#REF!</v>
      </c>
      <c r="S438" s="36" t="e">
        <f>#REF!-W438</f>
        <v>#REF!</v>
      </c>
      <c r="T438" s="36" t="e">
        <f>#REF!-X438</f>
        <v>#REF!</v>
      </c>
      <c r="U438" s="36" t="e">
        <f>#REF!-Y438</f>
        <v>#REF!</v>
      </c>
      <c r="V438" s="14"/>
      <c r="W438" s="43"/>
      <c r="X438" s="43"/>
      <c r="Y438" s="43"/>
      <c r="Z438" s="14"/>
      <c r="AA438" s="43"/>
      <c r="AB438" s="43"/>
      <c r="AC438" s="43"/>
      <c r="AD438" s="14">
        <f>V438+Z438</f>
        <v>0</v>
      </c>
      <c r="AE438" s="77">
        <f>W438+AA438</f>
        <v>0</v>
      </c>
      <c r="AF438" s="77">
        <f>X438+AB438</f>
        <v>0</v>
      </c>
      <c r="AG438" s="77">
        <f>Y438+AC438</f>
        <v>0</v>
      </c>
      <c r="AH438" s="14"/>
      <c r="AI438" s="43"/>
      <c r="AJ438" s="43"/>
      <c r="AK438" s="43"/>
      <c r="AL438" s="14">
        <f>AD438+AH438</f>
        <v>0</v>
      </c>
      <c r="AM438" s="77">
        <f>AE438+AI438</f>
        <v>0</v>
      </c>
      <c r="AN438" s="77">
        <f>AF438+AJ438</f>
        <v>0</v>
      </c>
      <c r="AO438" s="77">
        <f>AG438+AK438</f>
        <v>0</v>
      </c>
      <c r="AP438" s="14"/>
      <c r="AQ438" s="43"/>
      <c r="AR438" s="43"/>
      <c r="AS438" s="43"/>
      <c r="AT438" s="14">
        <f>AL438+AP438</f>
        <v>0</v>
      </c>
      <c r="AU438" s="77">
        <f>AM438+AQ438</f>
        <v>0</v>
      </c>
      <c r="AV438" s="77">
        <f>AN438+AR438</f>
        <v>0</v>
      </c>
      <c r="AW438" s="77">
        <f>AO438+AS438</f>
        <v>0</v>
      </c>
      <c r="AX438" s="14">
        <f>3358370.67-129189.66</f>
        <v>3229181.01</v>
      </c>
      <c r="AY438" s="43"/>
      <c r="AZ438" s="43">
        <f>AX438</f>
        <v>3229181.01</v>
      </c>
      <c r="BA438" s="43"/>
      <c r="BB438" s="43">
        <f>-774.8+23+0.56-129.79</f>
        <v>-881.03</v>
      </c>
      <c r="BC438" s="43"/>
      <c r="BD438" s="43">
        <f>BB438</f>
        <v>-881.03</v>
      </c>
      <c r="BE438" s="43"/>
      <c r="BF438" s="14">
        <f t="shared" ref="BF438" si="2535">AX438+BB438</f>
        <v>3228299.98</v>
      </c>
      <c r="BG438" s="77">
        <f t="shared" ref="BG438" si="2536">AY438+BC438</f>
        <v>0</v>
      </c>
      <c r="BH438" s="77">
        <f t="shared" ref="BH438" si="2537">AZ438+BD438</f>
        <v>3228299.98</v>
      </c>
      <c r="BI438" s="77">
        <f t="shared" ref="BI438" si="2538">BA438+BE438</f>
        <v>0</v>
      </c>
      <c r="BJ438" s="43"/>
      <c r="BK438" s="43"/>
      <c r="BL438" s="43">
        <f>BJ438</f>
        <v>0</v>
      </c>
      <c r="BM438" s="43"/>
      <c r="BN438" s="14">
        <f t="shared" ref="BN438" si="2539">BF438+BJ438</f>
        <v>3228299.98</v>
      </c>
      <c r="BO438" s="77">
        <f t="shared" ref="BO438" si="2540">BG438+BK438</f>
        <v>0</v>
      </c>
      <c r="BP438" s="77">
        <f t="shared" ref="BP438" si="2541">BH438+BL438</f>
        <v>3228299.98</v>
      </c>
      <c r="BQ438" s="77">
        <f t="shared" ref="BQ438" si="2542">BI438+BM438</f>
        <v>0</v>
      </c>
      <c r="BR438" s="14">
        <f>6935083.71+79178.2</f>
        <v>7014261.9100000001</v>
      </c>
      <c r="BS438" s="43"/>
      <c r="BT438" s="43">
        <f>BR438</f>
        <v>7014261.9100000001</v>
      </c>
      <c r="BU438" s="43"/>
      <c r="BV438" s="43">
        <f>0.84</f>
        <v>0.84</v>
      </c>
      <c r="BW438" s="43"/>
      <c r="BX438" s="43">
        <f>BV438</f>
        <v>0.84</v>
      </c>
      <c r="BY438" s="43"/>
      <c r="BZ438" s="14">
        <f t="shared" ref="BZ438" si="2543">BR438+BV438</f>
        <v>7014262.75</v>
      </c>
      <c r="CA438" s="77">
        <f t="shared" ref="CA438" si="2544">BS438+BW438</f>
        <v>0</v>
      </c>
      <c r="CB438" s="77">
        <f t="shared" ref="CB438" si="2545">BT438+BX438</f>
        <v>7014262.75</v>
      </c>
      <c r="CC438" s="77">
        <f t="shared" ref="CC438" si="2546">BU438+BY438</f>
        <v>0</v>
      </c>
      <c r="CD438" s="43"/>
      <c r="CE438" s="43"/>
      <c r="CF438" s="43">
        <f>CD438</f>
        <v>0</v>
      </c>
      <c r="CG438" s="43"/>
      <c r="CH438" s="14">
        <f t="shared" ref="CH438" si="2547">BZ438+CD438</f>
        <v>7014262.75</v>
      </c>
      <c r="CI438" s="77">
        <f t="shared" ref="CI438" si="2548">CA438+CE438</f>
        <v>0</v>
      </c>
      <c r="CJ438" s="77">
        <f t="shared" ref="CJ438" si="2549">CB438+CF438</f>
        <v>7014262.75</v>
      </c>
      <c r="CK438" s="77">
        <f t="shared" ref="CK438" si="2550">CC438+CG438</f>
        <v>0</v>
      </c>
    </row>
    <row r="439" spans="1:89" ht="30" x14ac:dyDescent="0.25">
      <c r="A439" s="114" t="s">
        <v>270</v>
      </c>
      <c r="B439" s="116"/>
      <c r="C439" s="116"/>
      <c r="D439" s="116"/>
      <c r="E439" s="46">
        <v>853</v>
      </c>
      <c r="F439" s="3" t="s">
        <v>131</v>
      </c>
      <c r="G439" s="3"/>
      <c r="H439" s="3" t="s">
        <v>46</v>
      </c>
      <c r="I439" s="3"/>
      <c r="J439" s="5">
        <f t="shared" ref="J439:M439" si="2551">J440+J444</f>
        <v>580300</v>
      </c>
      <c r="K439" s="5">
        <f t="shared" si="2551"/>
        <v>0</v>
      </c>
      <c r="L439" s="5">
        <f t="shared" si="2551"/>
        <v>580300</v>
      </c>
      <c r="M439" s="5">
        <f t="shared" si="2551"/>
        <v>0</v>
      </c>
      <c r="N439" s="14">
        <v>0</v>
      </c>
      <c r="O439" s="14">
        <v>0</v>
      </c>
      <c r="P439" s="107"/>
      <c r="Q439" s="107"/>
      <c r="R439" s="14" t="e">
        <f>#REF!-V439</f>
        <v>#REF!</v>
      </c>
      <c r="S439" s="36" t="e">
        <f>#REF!-W439</f>
        <v>#REF!</v>
      </c>
      <c r="T439" s="36" t="e">
        <f>#REF!-X439</f>
        <v>#REF!</v>
      </c>
      <c r="U439" s="36" t="e">
        <f>#REF!-Y439</f>
        <v>#REF!</v>
      </c>
      <c r="V439" s="107">
        <f t="shared" ref="V439" si="2552">V440+V444</f>
        <v>3926300</v>
      </c>
      <c r="W439" s="108">
        <f t="shared" ref="W439:AG439" si="2553">W440+W444</f>
        <v>926300</v>
      </c>
      <c r="X439" s="108">
        <f t="shared" si="2553"/>
        <v>3000000</v>
      </c>
      <c r="Y439" s="108">
        <f t="shared" si="2553"/>
        <v>0</v>
      </c>
      <c r="Z439" s="107">
        <f t="shared" si="2553"/>
        <v>1198000</v>
      </c>
      <c r="AA439" s="107">
        <f t="shared" ref="AA439:AC439" si="2554">AA440+AA444</f>
        <v>0</v>
      </c>
      <c r="AB439" s="107">
        <f t="shared" si="2554"/>
        <v>1198000</v>
      </c>
      <c r="AC439" s="107">
        <f t="shared" si="2554"/>
        <v>0</v>
      </c>
      <c r="AD439" s="107">
        <f t="shared" si="2553"/>
        <v>5124300</v>
      </c>
      <c r="AE439" s="107">
        <f t="shared" si="2553"/>
        <v>926300</v>
      </c>
      <c r="AF439" s="107">
        <f t="shared" si="2553"/>
        <v>4198000</v>
      </c>
      <c r="AG439" s="107">
        <f t="shared" si="2553"/>
        <v>0</v>
      </c>
      <c r="AH439" s="107">
        <f t="shared" ref="AH439:AO439" si="2555">AH440+AH444</f>
        <v>0</v>
      </c>
      <c r="AI439" s="107">
        <f t="shared" si="2555"/>
        <v>0</v>
      </c>
      <c r="AJ439" s="107">
        <f t="shared" si="2555"/>
        <v>0</v>
      </c>
      <c r="AK439" s="107">
        <f t="shared" si="2555"/>
        <v>0</v>
      </c>
      <c r="AL439" s="107">
        <f t="shared" si="2555"/>
        <v>5124300</v>
      </c>
      <c r="AM439" s="107">
        <f t="shared" si="2555"/>
        <v>926300</v>
      </c>
      <c r="AN439" s="107">
        <f t="shared" si="2555"/>
        <v>4198000</v>
      </c>
      <c r="AO439" s="107">
        <f t="shared" si="2555"/>
        <v>0</v>
      </c>
      <c r="AP439" s="107">
        <f t="shared" ref="AP439:AW439" si="2556">AP440+AP444</f>
        <v>0</v>
      </c>
      <c r="AQ439" s="107">
        <f t="shared" si="2556"/>
        <v>0</v>
      </c>
      <c r="AR439" s="107">
        <f t="shared" si="2556"/>
        <v>0</v>
      </c>
      <c r="AS439" s="107">
        <f t="shared" si="2556"/>
        <v>0</v>
      </c>
      <c r="AT439" s="107">
        <f t="shared" si="2556"/>
        <v>5124300</v>
      </c>
      <c r="AU439" s="107">
        <f t="shared" si="2556"/>
        <v>926300</v>
      </c>
      <c r="AV439" s="107">
        <f t="shared" si="2556"/>
        <v>4198000</v>
      </c>
      <c r="AW439" s="107">
        <f t="shared" si="2556"/>
        <v>0</v>
      </c>
      <c r="AX439" s="107">
        <f t="shared" ref="AX439:BU439" si="2557">AX440+AX444</f>
        <v>2426300</v>
      </c>
      <c r="AY439" s="108">
        <f t="shared" si="2557"/>
        <v>926300</v>
      </c>
      <c r="AZ439" s="108">
        <f t="shared" si="2557"/>
        <v>1500000</v>
      </c>
      <c r="BA439" s="108">
        <f t="shared" si="2557"/>
        <v>0</v>
      </c>
      <c r="BB439" s="107">
        <f t="shared" si="2557"/>
        <v>0</v>
      </c>
      <c r="BC439" s="107">
        <f t="shared" si="2557"/>
        <v>0</v>
      </c>
      <c r="BD439" s="107">
        <f t="shared" si="2557"/>
        <v>0</v>
      </c>
      <c r="BE439" s="107">
        <f t="shared" si="2557"/>
        <v>0</v>
      </c>
      <c r="BF439" s="107">
        <f t="shared" si="2557"/>
        <v>2426300</v>
      </c>
      <c r="BG439" s="107">
        <f t="shared" si="2557"/>
        <v>926300</v>
      </c>
      <c r="BH439" s="107">
        <f t="shared" si="2557"/>
        <v>1500000</v>
      </c>
      <c r="BI439" s="107">
        <f t="shared" si="2557"/>
        <v>0</v>
      </c>
      <c r="BJ439" s="107">
        <f t="shared" ref="BJ439:BQ439" si="2558">BJ440+BJ444</f>
        <v>0</v>
      </c>
      <c r="BK439" s="107">
        <f t="shared" si="2558"/>
        <v>0</v>
      </c>
      <c r="BL439" s="107">
        <f t="shared" si="2558"/>
        <v>0</v>
      </c>
      <c r="BM439" s="107">
        <f t="shared" si="2558"/>
        <v>0</v>
      </c>
      <c r="BN439" s="107">
        <f t="shared" si="2558"/>
        <v>2426300</v>
      </c>
      <c r="BO439" s="107">
        <f t="shared" si="2558"/>
        <v>926300</v>
      </c>
      <c r="BP439" s="107">
        <f t="shared" si="2558"/>
        <v>1500000</v>
      </c>
      <c r="BQ439" s="107">
        <f t="shared" si="2558"/>
        <v>0</v>
      </c>
      <c r="BR439" s="107">
        <f t="shared" si="2557"/>
        <v>2426300</v>
      </c>
      <c r="BS439" s="108">
        <f t="shared" si="2557"/>
        <v>926300</v>
      </c>
      <c r="BT439" s="108">
        <f t="shared" si="2557"/>
        <v>1500000</v>
      </c>
      <c r="BU439" s="108">
        <f t="shared" si="2557"/>
        <v>0</v>
      </c>
      <c r="BV439" s="107">
        <f t="shared" ref="BV439:CC439" si="2559">BV440+BV444</f>
        <v>0</v>
      </c>
      <c r="BW439" s="107">
        <f t="shared" si="2559"/>
        <v>0</v>
      </c>
      <c r="BX439" s="107">
        <f t="shared" si="2559"/>
        <v>0</v>
      </c>
      <c r="BY439" s="107">
        <f t="shared" si="2559"/>
        <v>0</v>
      </c>
      <c r="BZ439" s="107">
        <f t="shared" si="2559"/>
        <v>2426300</v>
      </c>
      <c r="CA439" s="107">
        <f t="shared" si="2559"/>
        <v>926300</v>
      </c>
      <c r="CB439" s="107">
        <f t="shared" si="2559"/>
        <v>1500000</v>
      </c>
      <c r="CC439" s="107">
        <f t="shared" si="2559"/>
        <v>0</v>
      </c>
      <c r="CD439" s="107">
        <f t="shared" ref="CD439:CK439" si="2560">CD440+CD444</f>
        <v>0</v>
      </c>
      <c r="CE439" s="107">
        <f t="shared" si="2560"/>
        <v>0</v>
      </c>
      <c r="CF439" s="107">
        <f t="shared" si="2560"/>
        <v>0</v>
      </c>
      <c r="CG439" s="107">
        <f t="shared" si="2560"/>
        <v>0</v>
      </c>
      <c r="CH439" s="107">
        <f t="shared" si="2560"/>
        <v>2426300</v>
      </c>
      <c r="CI439" s="107">
        <f t="shared" si="2560"/>
        <v>926300</v>
      </c>
      <c r="CJ439" s="107">
        <f t="shared" si="2560"/>
        <v>1500000</v>
      </c>
      <c r="CK439" s="107">
        <f t="shared" si="2560"/>
        <v>0</v>
      </c>
    </row>
    <row r="440" spans="1:89" ht="45" hidden="1" x14ac:dyDescent="0.25">
      <c r="A440" s="114" t="s">
        <v>132</v>
      </c>
      <c r="B440" s="116"/>
      <c r="C440" s="116"/>
      <c r="D440" s="116"/>
      <c r="E440" s="46">
        <v>853</v>
      </c>
      <c r="F440" s="3" t="s">
        <v>131</v>
      </c>
      <c r="G440" s="3" t="s">
        <v>11</v>
      </c>
      <c r="H440" s="3" t="s">
        <v>46</v>
      </c>
      <c r="I440" s="3"/>
      <c r="J440" s="31">
        <f t="shared" ref="J440:M442" si="2561">J441</f>
        <v>0</v>
      </c>
      <c r="K440" s="31">
        <f t="shared" si="2561"/>
        <v>0</v>
      </c>
      <c r="L440" s="31">
        <f t="shared" si="2561"/>
        <v>0</v>
      </c>
      <c r="M440" s="31">
        <f t="shared" si="2561"/>
        <v>0</v>
      </c>
      <c r="N440" s="14">
        <v>0</v>
      </c>
      <c r="O440" s="14">
        <v>0</v>
      </c>
      <c r="P440" s="13"/>
      <c r="Q440" s="13"/>
      <c r="R440" s="14" t="e">
        <f>#REF!-V440</f>
        <v>#REF!</v>
      </c>
      <c r="S440" s="36" t="e">
        <f>#REF!-W440</f>
        <v>#REF!</v>
      </c>
      <c r="T440" s="36" t="e">
        <f>#REF!-X440</f>
        <v>#REF!</v>
      </c>
      <c r="U440" s="36" t="e">
        <f>#REF!-Y440</f>
        <v>#REF!</v>
      </c>
      <c r="V440" s="13">
        <f t="shared" ref="V440:BV442" si="2562">V441</f>
        <v>926300</v>
      </c>
      <c r="W440" s="50">
        <f t="shared" si="2562"/>
        <v>926300</v>
      </c>
      <c r="X440" s="50">
        <f t="shared" si="2562"/>
        <v>0</v>
      </c>
      <c r="Y440" s="50">
        <f t="shared" si="2562"/>
        <v>0</v>
      </c>
      <c r="Z440" s="13">
        <f t="shared" si="2562"/>
        <v>0</v>
      </c>
      <c r="AA440" s="13">
        <f t="shared" si="2562"/>
        <v>0</v>
      </c>
      <c r="AB440" s="13">
        <f t="shared" si="2562"/>
        <v>0</v>
      </c>
      <c r="AC440" s="13">
        <f t="shared" si="2562"/>
        <v>0</v>
      </c>
      <c r="AD440" s="13">
        <f t="shared" si="2562"/>
        <v>926300</v>
      </c>
      <c r="AE440" s="13">
        <f t="shared" si="2562"/>
        <v>926300</v>
      </c>
      <c r="AF440" s="13">
        <f t="shared" si="2562"/>
        <v>0</v>
      </c>
      <c r="AG440" s="13">
        <f t="shared" si="2562"/>
        <v>0</v>
      </c>
      <c r="AH440" s="13">
        <f t="shared" si="2562"/>
        <v>0</v>
      </c>
      <c r="AI440" s="13">
        <f t="shared" si="2562"/>
        <v>0</v>
      </c>
      <c r="AJ440" s="13">
        <f t="shared" si="2562"/>
        <v>0</v>
      </c>
      <c r="AK440" s="13">
        <f t="shared" si="2562"/>
        <v>0</v>
      </c>
      <c r="AL440" s="13">
        <f t="shared" si="2562"/>
        <v>926300</v>
      </c>
      <c r="AM440" s="13">
        <f t="shared" si="2562"/>
        <v>926300</v>
      </c>
      <c r="AN440" s="13">
        <f t="shared" si="2562"/>
        <v>0</v>
      </c>
      <c r="AO440" s="13">
        <f t="shared" si="2562"/>
        <v>0</v>
      </c>
      <c r="AP440" s="13">
        <f t="shared" si="2562"/>
        <v>0</v>
      </c>
      <c r="AQ440" s="13">
        <f t="shared" si="2562"/>
        <v>0</v>
      </c>
      <c r="AR440" s="13">
        <f t="shared" si="2562"/>
        <v>0</v>
      </c>
      <c r="AS440" s="13">
        <f t="shared" si="2562"/>
        <v>0</v>
      </c>
      <c r="AT440" s="13">
        <f t="shared" si="2562"/>
        <v>926300</v>
      </c>
      <c r="AU440" s="13">
        <f t="shared" si="2562"/>
        <v>926300</v>
      </c>
      <c r="AV440" s="13">
        <f t="shared" si="2562"/>
        <v>0</v>
      </c>
      <c r="AW440" s="13">
        <f t="shared" si="2562"/>
        <v>0</v>
      </c>
      <c r="AX440" s="13">
        <f t="shared" si="2562"/>
        <v>926300</v>
      </c>
      <c r="AY440" s="50">
        <f t="shared" si="2562"/>
        <v>926300</v>
      </c>
      <c r="AZ440" s="50">
        <f t="shared" si="2562"/>
        <v>0</v>
      </c>
      <c r="BA440" s="50">
        <f t="shared" si="2562"/>
        <v>0</v>
      </c>
      <c r="BB440" s="13">
        <f t="shared" si="2562"/>
        <v>0</v>
      </c>
      <c r="BC440" s="13">
        <f t="shared" si="2562"/>
        <v>0</v>
      </c>
      <c r="BD440" s="13">
        <f t="shared" si="2562"/>
        <v>0</v>
      </c>
      <c r="BE440" s="13">
        <f t="shared" si="2562"/>
        <v>0</v>
      </c>
      <c r="BF440" s="13">
        <f t="shared" si="2562"/>
        <v>926300</v>
      </c>
      <c r="BG440" s="13">
        <f t="shared" si="2562"/>
        <v>926300</v>
      </c>
      <c r="BH440" s="13">
        <f t="shared" si="2562"/>
        <v>0</v>
      </c>
      <c r="BI440" s="13">
        <f t="shared" si="2562"/>
        <v>0</v>
      </c>
      <c r="BJ440" s="13">
        <f t="shared" si="2562"/>
        <v>0</v>
      </c>
      <c r="BK440" s="13">
        <f t="shared" si="2562"/>
        <v>0</v>
      </c>
      <c r="BL440" s="13">
        <f t="shared" si="2562"/>
        <v>0</v>
      </c>
      <c r="BM440" s="13">
        <f t="shared" si="2562"/>
        <v>0</v>
      </c>
      <c r="BN440" s="13">
        <f t="shared" si="2562"/>
        <v>926300</v>
      </c>
      <c r="BO440" s="13">
        <f t="shared" si="2562"/>
        <v>926300</v>
      </c>
      <c r="BP440" s="13">
        <f t="shared" si="2562"/>
        <v>0</v>
      </c>
      <c r="BQ440" s="13">
        <f t="shared" si="2562"/>
        <v>0</v>
      </c>
      <c r="BR440" s="13">
        <f t="shared" si="2562"/>
        <v>926300</v>
      </c>
      <c r="BS440" s="50">
        <f t="shared" si="2562"/>
        <v>926300</v>
      </c>
      <c r="BT440" s="50">
        <f t="shared" si="2562"/>
        <v>0</v>
      </c>
      <c r="BU440" s="50">
        <f t="shared" si="2562"/>
        <v>0</v>
      </c>
      <c r="BV440" s="13">
        <f t="shared" si="2562"/>
        <v>0</v>
      </c>
      <c r="BW440" s="13">
        <f t="shared" ref="BV440:CK442" si="2563">BW441</f>
        <v>0</v>
      </c>
      <c r="BX440" s="13">
        <f t="shared" si="2563"/>
        <v>0</v>
      </c>
      <c r="BY440" s="13">
        <f t="shared" si="2563"/>
        <v>0</v>
      </c>
      <c r="BZ440" s="13">
        <f t="shared" si="2563"/>
        <v>926300</v>
      </c>
      <c r="CA440" s="13">
        <f t="shared" si="2563"/>
        <v>926300</v>
      </c>
      <c r="CB440" s="13">
        <f t="shared" si="2563"/>
        <v>0</v>
      </c>
      <c r="CC440" s="13">
        <f t="shared" si="2563"/>
        <v>0</v>
      </c>
      <c r="CD440" s="13">
        <f t="shared" si="2563"/>
        <v>0</v>
      </c>
      <c r="CE440" s="13">
        <f t="shared" si="2563"/>
        <v>0</v>
      </c>
      <c r="CF440" s="13">
        <f t="shared" si="2563"/>
        <v>0</v>
      </c>
      <c r="CG440" s="13">
        <f t="shared" si="2563"/>
        <v>0</v>
      </c>
      <c r="CH440" s="13">
        <f t="shared" si="2563"/>
        <v>926300</v>
      </c>
      <c r="CI440" s="13">
        <f t="shared" si="2563"/>
        <v>926300</v>
      </c>
      <c r="CJ440" s="13">
        <f t="shared" si="2563"/>
        <v>0</v>
      </c>
      <c r="CK440" s="13">
        <f t="shared" si="2563"/>
        <v>0</v>
      </c>
    </row>
    <row r="441" spans="1:89" hidden="1" x14ac:dyDescent="0.25">
      <c r="A441" s="116" t="s">
        <v>271</v>
      </c>
      <c r="B441" s="116"/>
      <c r="C441" s="116"/>
      <c r="D441" s="116"/>
      <c r="E441" s="46">
        <v>853</v>
      </c>
      <c r="F441" s="3" t="s">
        <v>131</v>
      </c>
      <c r="G441" s="3" t="s">
        <v>11</v>
      </c>
      <c r="H441" s="3" t="s">
        <v>374</v>
      </c>
      <c r="I441" s="3"/>
      <c r="J441" s="14">
        <f t="shared" si="2561"/>
        <v>0</v>
      </c>
      <c r="K441" s="14">
        <f t="shared" si="2561"/>
        <v>0</v>
      </c>
      <c r="L441" s="14">
        <f t="shared" si="2561"/>
        <v>0</v>
      </c>
      <c r="M441" s="14">
        <f t="shared" si="2561"/>
        <v>0</v>
      </c>
      <c r="N441" s="14">
        <v>0</v>
      </c>
      <c r="O441" s="14">
        <v>0</v>
      </c>
      <c r="P441" s="14"/>
      <c r="Q441" s="14"/>
      <c r="R441" s="14" t="e">
        <f>#REF!-V441</f>
        <v>#REF!</v>
      </c>
      <c r="S441" s="36" t="e">
        <f>#REF!-W441</f>
        <v>#REF!</v>
      </c>
      <c r="T441" s="36" t="e">
        <f>#REF!-X441</f>
        <v>#REF!</v>
      </c>
      <c r="U441" s="36" t="e">
        <f>#REF!-Y441</f>
        <v>#REF!</v>
      </c>
      <c r="V441" s="14">
        <f t="shared" si="2562"/>
        <v>926300</v>
      </c>
      <c r="W441" s="43">
        <f t="shared" si="2562"/>
        <v>926300</v>
      </c>
      <c r="X441" s="43">
        <f t="shared" si="2562"/>
        <v>0</v>
      </c>
      <c r="Y441" s="43">
        <f t="shared" si="2562"/>
        <v>0</v>
      </c>
      <c r="Z441" s="14">
        <f t="shared" si="2562"/>
        <v>0</v>
      </c>
      <c r="AA441" s="14">
        <f t="shared" si="2562"/>
        <v>0</v>
      </c>
      <c r="AB441" s="14">
        <f t="shared" si="2562"/>
        <v>0</v>
      </c>
      <c r="AC441" s="14">
        <f t="shared" si="2562"/>
        <v>0</v>
      </c>
      <c r="AD441" s="14">
        <f t="shared" si="2562"/>
        <v>926300</v>
      </c>
      <c r="AE441" s="14">
        <f t="shared" si="2562"/>
        <v>926300</v>
      </c>
      <c r="AF441" s="14">
        <f t="shared" si="2562"/>
        <v>0</v>
      </c>
      <c r="AG441" s="14">
        <f t="shared" si="2562"/>
        <v>0</v>
      </c>
      <c r="AH441" s="14">
        <f t="shared" si="2562"/>
        <v>0</v>
      </c>
      <c r="AI441" s="14">
        <f t="shared" si="2562"/>
        <v>0</v>
      </c>
      <c r="AJ441" s="14">
        <f t="shared" si="2562"/>
        <v>0</v>
      </c>
      <c r="AK441" s="14">
        <f t="shared" si="2562"/>
        <v>0</v>
      </c>
      <c r="AL441" s="14">
        <f t="shared" si="2562"/>
        <v>926300</v>
      </c>
      <c r="AM441" s="14">
        <f t="shared" si="2562"/>
        <v>926300</v>
      </c>
      <c r="AN441" s="14">
        <f t="shared" si="2562"/>
        <v>0</v>
      </c>
      <c r="AO441" s="14">
        <f t="shared" si="2562"/>
        <v>0</v>
      </c>
      <c r="AP441" s="14">
        <f t="shared" si="2562"/>
        <v>0</v>
      </c>
      <c r="AQ441" s="14">
        <f t="shared" si="2562"/>
        <v>0</v>
      </c>
      <c r="AR441" s="14">
        <f t="shared" si="2562"/>
        <v>0</v>
      </c>
      <c r="AS441" s="14">
        <f t="shared" si="2562"/>
        <v>0</v>
      </c>
      <c r="AT441" s="14">
        <f t="shared" si="2562"/>
        <v>926300</v>
      </c>
      <c r="AU441" s="14">
        <f t="shared" si="2562"/>
        <v>926300</v>
      </c>
      <c r="AV441" s="14">
        <f t="shared" si="2562"/>
        <v>0</v>
      </c>
      <c r="AW441" s="14">
        <f t="shared" si="2562"/>
        <v>0</v>
      </c>
      <c r="AX441" s="14">
        <f t="shared" si="2562"/>
        <v>926300</v>
      </c>
      <c r="AY441" s="43">
        <f t="shared" si="2562"/>
        <v>926300</v>
      </c>
      <c r="AZ441" s="43">
        <f t="shared" si="2562"/>
        <v>0</v>
      </c>
      <c r="BA441" s="43">
        <f t="shared" si="2562"/>
        <v>0</v>
      </c>
      <c r="BB441" s="14">
        <f t="shared" si="2562"/>
        <v>0</v>
      </c>
      <c r="BC441" s="14">
        <f t="shared" si="2562"/>
        <v>0</v>
      </c>
      <c r="BD441" s="14">
        <f t="shared" si="2562"/>
        <v>0</v>
      </c>
      <c r="BE441" s="14">
        <f t="shared" si="2562"/>
        <v>0</v>
      </c>
      <c r="BF441" s="14">
        <f t="shared" si="2562"/>
        <v>926300</v>
      </c>
      <c r="BG441" s="14">
        <f t="shared" si="2562"/>
        <v>926300</v>
      </c>
      <c r="BH441" s="14">
        <f t="shared" si="2562"/>
        <v>0</v>
      </c>
      <c r="BI441" s="14">
        <f t="shared" si="2562"/>
        <v>0</v>
      </c>
      <c r="BJ441" s="14">
        <f t="shared" si="2562"/>
        <v>0</v>
      </c>
      <c r="BK441" s="14">
        <f t="shared" si="2562"/>
        <v>0</v>
      </c>
      <c r="BL441" s="14">
        <f t="shared" si="2562"/>
        <v>0</v>
      </c>
      <c r="BM441" s="14">
        <f t="shared" si="2562"/>
        <v>0</v>
      </c>
      <c r="BN441" s="14">
        <f t="shared" si="2562"/>
        <v>926300</v>
      </c>
      <c r="BO441" s="14">
        <f t="shared" si="2562"/>
        <v>926300</v>
      </c>
      <c r="BP441" s="14">
        <f t="shared" si="2562"/>
        <v>0</v>
      </c>
      <c r="BQ441" s="14">
        <f t="shared" si="2562"/>
        <v>0</v>
      </c>
      <c r="BR441" s="14">
        <f t="shared" si="2562"/>
        <v>926300</v>
      </c>
      <c r="BS441" s="43">
        <f t="shared" si="2562"/>
        <v>926300</v>
      </c>
      <c r="BT441" s="43">
        <f t="shared" si="2562"/>
        <v>0</v>
      </c>
      <c r="BU441" s="43">
        <f t="shared" si="2562"/>
        <v>0</v>
      </c>
      <c r="BV441" s="14">
        <f t="shared" si="2563"/>
        <v>0</v>
      </c>
      <c r="BW441" s="14">
        <f t="shared" si="2563"/>
        <v>0</v>
      </c>
      <c r="BX441" s="14">
        <f t="shared" si="2563"/>
        <v>0</v>
      </c>
      <c r="BY441" s="14">
        <f t="shared" si="2563"/>
        <v>0</v>
      </c>
      <c r="BZ441" s="14">
        <f t="shared" si="2563"/>
        <v>926300</v>
      </c>
      <c r="CA441" s="14">
        <f t="shared" si="2563"/>
        <v>926300</v>
      </c>
      <c r="CB441" s="14">
        <f t="shared" si="2563"/>
        <v>0</v>
      </c>
      <c r="CC441" s="14">
        <f t="shared" si="2563"/>
        <v>0</v>
      </c>
      <c r="CD441" s="14">
        <f t="shared" si="2563"/>
        <v>0</v>
      </c>
      <c r="CE441" s="14">
        <f t="shared" si="2563"/>
        <v>0</v>
      </c>
      <c r="CF441" s="14">
        <f t="shared" si="2563"/>
        <v>0</v>
      </c>
      <c r="CG441" s="14">
        <f t="shared" si="2563"/>
        <v>0</v>
      </c>
      <c r="CH441" s="14">
        <f t="shared" si="2563"/>
        <v>926300</v>
      </c>
      <c r="CI441" s="14">
        <f t="shared" si="2563"/>
        <v>926300</v>
      </c>
      <c r="CJ441" s="14">
        <f t="shared" si="2563"/>
        <v>0</v>
      </c>
      <c r="CK441" s="14">
        <f t="shared" si="2563"/>
        <v>0</v>
      </c>
    </row>
    <row r="442" spans="1:89" hidden="1" x14ac:dyDescent="0.25">
      <c r="A442" s="116" t="s">
        <v>34</v>
      </c>
      <c r="B442" s="114"/>
      <c r="C442" s="114"/>
      <c r="D442" s="114"/>
      <c r="E442" s="46">
        <v>853</v>
      </c>
      <c r="F442" s="2" t="s">
        <v>131</v>
      </c>
      <c r="G442" s="2" t="s">
        <v>11</v>
      </c>
      <c r="H442" s="3" t="s">
        <v>374</v>
      </c>
      <c r="I442" s="2" t="s">
        <v>35</v>
      </c>
      <c r="J442" s="14">
        <f t="shared" si="2561"/>
        <v>0</v>
      </c>
      <c r="K442" s="14">
        <f t="shared" si="2561"/>
        <v>0</v>
      </c>
      <c r="L442" s="14">
        <f t="shared" si="2561"/>
        <v>0</v>
      </c>
      <c r="M442" s="14">
        <f t="shared" si="2561"/>
        <v>0</v>
      </c>
      <c r="N442" s="14">
        <v>0</v>
      </c>
      <c r="O442" s="14">
        <v>0</v>
      </c>
      <c r="P442" s="14"/>
      <c r="Q442" s="14"/>
      <c r="R442" s="14" t="e">
        <f>#REF!-V442</f>
        <v>#REF!</v>
      </c>
      <c r="S442" s="36" t="e">
        <f>#REF!-W442</f>
        <v>#REF!</v>
      </c>
      <c r="T442" s="36" t="e">
        <f>#REF!-X442</f>
        <v>#REF!</v>
      </c>
      <c r="U442" s="36" t="e">
        <f>#REF!-Y442</f>
        <v>#REF!</v>
      </c>
      <c r="V442" s="14">
        <f t="shared" si="2562"/>
        <v>926300</v>
      </c>
      <c r="W442" s="43">
        <f t="shared" si="2562"/>
        <v>926300</v>
      </c>
      <c r="X442" s="43">
        <f t="shared" si="2562"/>
        <v>0</v>
      </c>
      <c r="Y442" s="43">
        <f t="shared" si="2562"/>
        <v>0</v>
      </c>
      <c r="Z442" s="14">
        <f t="shared" si="2562"/>
        <v>0</v>
      </c>
      <c r="AA442" s="14">
        <f t="shared" si="2562"/>
        <v>0</v>
      </c>
      <c r="AB442" s="14">
        <f t="shared" si="2562"/>
        <v>0</v>
      </c>
      <c r="AC442" s="14">
        <f t="shared" si="2562"/>
        <v>0</v>
      </c>
      <c r="AD442" s="14">
        <f t="shared" si="2562"/>
        <v>926300</v>
      </c>
      <c r="AE442" s="14">
        <f t="shared" si="2562"/>
        <v>926300</v>
      </c>
      <c r="AF442" s="14">
        <f t="shared" si="2562"/>
        <v>0</v>
      </c>
      <c r="AG442" s="14">
        <f t="shared" si="2562"/>
        <v>0</v>
      </c>
      <c r="AH442" s="14">
        <f t="shared" si="2562"/>
        <v>0</v>
      </c>
      <c r="AI442" s="14">
        <f t="shared" si="2562"/>
        <v>0</v>
      </c>
      <c r="AJ442" s="14">
        <f t="shared" si="2562"/>
        <v>0</v>
      </c>
      <c r="AK442" s="14">
        <f t="shared" si="2562"/>
        <v>0</v>
      </c>
      <c r="AL442" s="14">
        <f t="shared" si="2562"/>
        <v>926300</v>
      </c>
      <c r="AM442" s="14">
        <f t="shared" si="2562"/>
        <v>926300</v>
      </c>
      <c r="AN442" s="14">
        <f t="shared" si="2562"/>
        <v>0</v>
      </c>
      <c r="AO442" s="14">
        <f t="shared" si="2562"/>
        <v>0</v>
      </c>
      <c r="AP442" s="14">
        <f t="shared" si="2562"/>
        <v>0</v>
      </c>
      <c r="AQ442" s="14">
        <f t="shared" si="2562"/>
        <v>0</v>
      </c>
      <c r="AR442" s="14">
        <f t="shared" si="2562"/>
        <v>0</v>
      </c>
      <c r="AS442" s="14">
        <f t="shared" si="2562"/>
        <v>0</v>
      </c>
      <c r="AT442" s="14">
        <f t="shared" si="2562"/>
        <v>926300</v>
      </c>
      <c r="AU442" s="14">
        <f t="shared" si="2562"/>
        <v>926300</v>
      </c>
      <c r="AV442" s="14">
        <f t="shared" si="2562"/>
        <v>0</v>
      </c>
      <c r="AW442" s="14">
        <f t="shared" si="2562"/>
        <v>0</v>
      </c>
      <c r="AX442" s="14">
        <f t="shared" si="2562"/>
        <v>926300</v>
      </c>
      <c r="AY442" s="43">
        <f t="shared" si="2562"/>
        <v>926300</v>
      </c>
      <c r="AZ442" s="43">
        <f t="shared" si="2562"/>
        <v>0</v>
      </c>
      <c r="BA442" s="43">
        <f t="shared" si="2562"/>
        <v>0</v>
      </c>
      <c r="BB442" s="14">
        <f t="shared" si="2562"/>
        <v>0</v>
      </c>
      <c r="BC442" s="14">
        <f t="shared" si="2562"/>
        <v>0</v>
      </c>
      <c r="BD442" s="14">
        <f t="shared" si="2562"/>
        <v>0</v>
      </c>
      <c r="BE442" s="14">
        <f t="shared" si="2562"/>
        <v>0</v>
      </c>
      <c r="BF442" s="14">
        <f t="shared" si="2562"/>
        <v>926300</v>
      </c>
      <c r="BG442" s="14">
        <f t="shared" si="2562"/>
        <v>926300</v>
      </c>
      <c r="BH442" s="14">
        <f t="shared" si="2562"/>
        <v>0</v>
      </c>
      <c r="BI442" s="14">
        <f t="shared" si="2562"/>
        <v>0</v>
      </c>
      <c r="BJ442" s="14">
        <f t="shared" si="2562"/>
        <v>0</v>
      </c>
      <c r="BK442" s="14">
        <f t="shared" si="2562"/>
        <v>0</v>
      </c>
      <c r="BL442" s="14">
        <f t="shared" si="2562"/>
        <v>0</v>
      </c>
      <c r="BM442" s="14">
        <f t="shared" si="2562"/>
        <v>0</v>
      </c>
      <c r="BN442" s="14">
        <f t="shared" si="2562"/>
        <v>926300</v>
      </c>
      <c r="BO442" s="14">
        <f t="shared" si="2562"/>
        <v>926300</v>
      </c>
      <c r="BP442" s="14">
        <f t="shared" si="2562"/>
        <v>0</v>
      </c>
      <c r="BQ442" s="14">
        <f t="shared" si="2562"/>
        <v>0</v>
      </c>
      <c r="BR442" s="14">
        <f t="shared" si="2562"/>
        <v>926300</v>
      </c>
      <c r="BS442" s="43">
        <f t="shared" si="2562"/>
        <v>926300</v>
      </c>
      <c r="BT442" s="43">
        <f t="shared" si="2562"/>
        <v>0</v>
      </c>
      <c r="BU442" s="43">
        <f t="shared" si="2562"/>
        <v>0</v>
      </c>
      <c r="BV442" s="14">
        <f t="shared" si="2563"/>
        <v>0</v>
      </c>
      <c r="BW442" s="14">
        <f t="shared" si="2563"/>
        <v>0</v>
      </c>
      <c r="BX442" s="14">
        <f t="shared" si="2563"/>
        <v>0</v>
      </c>
      <c r="BY442" s="14">
        <f t="shared" si="2563"/>
        <v>0</v>
      </c>
      <c r="BZ442" s="14">
        <f t="shared" si="2563"/>
        <v>926300</v>
      </c>
      <c r="CA442" s="14">
        <f t="shared" si="2563"/>
        <v>926300</v>
      </c>
      <c r="CB442" s="14">
        <f t="shared" si="2563"/>
        <v>0</v>
      </c>
      <c r="CC442" s="14">
        <f t="shared" si="2563"/>
        <v>0</v>
      </c>
      <c r="CD442" s="14">
        <f t="shared" si="2563"/>
        <v>0</v>
      </c>
      <c r="CE442" s="14">
        <f t="shared" si="2563"/>
        <v>0</v>
      </c>
      <c r="CF442" s="14">
        <f t="shared" si="2563"/>
        <v>0</v>
      </c>
      <c r="CG442" s="14">
        <f t="shared" si="2563"/>
        <v>0</v>
      </c>
      <c r="CH442" s="14">
        <f t="shared" si="2563"/>
        <v>926300</v>
      </c>
      <c r="CI442" s="14">
        <f t="shared" si="2563"/>
        <v>926300</v>
      </c>
      <c r="CJ442" s="14">
        <f t="shared" si="2563"/>
        <v>0</v>
      </c>
      <c r="CK442" s="14">
        <f t="shared" si="2563"/>
        <v>0</v>
      </c>
    </row>
    <row r="443" spans="1:89" hidden="1" x14ac:dyDescent="0.25">
      <c r="A443" s="116" t="s">
        <v>136</v>
      </c>
      <c r="B443" s="114"/>
      <c r="C443" s="114"/>
      <c r="D443" s="114"/>
      <c r="E443" s="46">
        <v>853</v>
      </c>
      <c r="F443" s="2" t="s">
        <v>131</v>
      </c>
      <c r="G443" s="2" t="s">
        <v>11</v>
      </c>
      <c r="H443" s="3" t="s">
        <v>374</v>
      </c>
      <c r="I443" s="2" t="s">
        <v>134</v>
      </c>
      <c r="J443" s="43"/>
      <c r="K443" s="43"/>
      <c r="L443" s="43"/>
      <c r="M443" s="43"/>
      <c r="N443" s="14">
        <v>0</v>
      </c>
      <c r="O443" s="14">
        <v>0</v>
      </c>
      <c r="P443" s="77"/>
      <c r="Q443" s="77"/>
      <c r="R443" s="14" t="e">
        <f>#REF!-V443</f>
        <v>#REF!</v>
      </c>
      <c r="S443" s="36" t="e">
        <f>#REF!-W443</f>
        <v>#REF!</v>
      </c>
      <c r="T443" s="36" t="e">
        <f>#REF!-X443</f>
        <v>#REF!</v>
      </c>
      <c r="U443" s="36" t="e">
        <f>#REF!-Y443</f>
        <v>#REF!</v>
      </c>
      <c r="V443" s="14">
        <v>926300</v>
      </c>
      <c r="W443" s="43">
        <f>V443</f>
        <v>926300</v>
      </c>
      <c r="X443" s="43"/>
      <c r="Y443" s="43"/>
      <c r="Z443" s="14"/>
      <c r="AA443" s="43">
        <f>Z443</f>
        <v>0</v>
      </c>
      <c r="AB443" s="43"/>
      <c r="AC443" s="43"/>
      <c r="AD443" s="14">
        <f>V443+Z443</f>
        <v>926300</v>
      </c>
      <c r="AE443" s="77">
        <f>W443+AA443</f>
        <v>926300</v>
      </c>
      <c r="AF443" s="77">
        <f>X443+AB443</f>
        <v>0</v>
      </c>
      <c r="AG443" s="77">
        <f>Y443+AC443</f>
        <v>0</v>
      </c>
      <c r="AH443" s="14"/>
      <c r="AI443" s="43">
        <f>AH443</f>
        <v>0</v>
      </c>
      <c r="AJ443" s="43"/>
      <c r="AK443" s="43"/>
      <c r="AL443" s="14">
        <f>AD443+AH443</f>
        <v>926300</v>
      </c>
      <c r="AM443" s="77">
        <f>AE443+AI443</f>
        <v>926300</v>
      </c>
      <c r="AN443" s="77">
        <f>AF443+AJ443</f>
        <v>0</v>
      </c>
      <c r="AO443" s="77">
        <f>AG443+AK443</f>
        <v>0</v>
      </c>
      <c r="AP443" s="14"/>
      <c r="AQ443" s="43">
        <f>AP443</f>
        <v>0</v>
      </c>
      <c r="AR443" s="43"/>
      <c r="AS443" s="43"/>
      <c r="AT443" s="14">
        <f>AL443+AP443</f>
        <v>926300</v>
      </c>
      <c r="AU443" s="77">
        <f>AM443+AQ443</f>
        <v>926300</v>
      </c>
      <c r="AV443" s="77">
        <f>AN443+AR443</f>
        <v>0</v>
      </c>
      <c r="AW443" s="77">
        <f>AO443+AS443</f>
        <v>0</v>
      </c>
      <c r="AX443" s="14">
        <v>926300</v>
      </c>
      <c r="AY443" s="43">
        <f>AX443</f>
        <v>926300</v>
      </c>
      <c r="AZ443" s="43"/>
      <c r="BA443" s="43"/>
      <c r="BB443" s="43"/>
      <c r="BC443" s="43">
        <f>BB443</f>
        <v>0</v>
      </c>
      <c r="BD443" s="43"/>
      <c r="BE443" s="43"/>
      <c r="BF443" s="14">
        <f t="shared" ref="BF443" si="2564">AX443+BB443</f>
        <v>926300</v>
      </c>
      <c r="BG443" s="77">
        <f t="shared" ref="BG443" si="2565">AY443+BC443</f>
        <v>926300</v>
      </c>
      <c r="BH443" s="77">
        <f t="shared" ref="BH443" si="2566">AZ443+BD443</f>
        <v>0</v>
      </c>
      <c r="BI443" s="77">
        <f t="shared" ref="BI443" si="2567">BA443+BE443</f>
        <v>0</v>
      </c>
      <c r="BJ443" s="43"/>
      <c r="BK443" s="43">
        <f>BJ443</f>
        <v>0</v>
      </c>
      <c r="BL443" s="43"/>
      <c r="BM443" s="43"/>
      <c r="BN443" s="14">
        <f t="shared" ref="BN443" si="2568">BF443+BJ443</f>
        <v>926300</v>
      </c>
      <c r="BO443" s="77">
        <f t="shared" ref="BO443" si="2569">BG443+BK443</f>
        <v>926300</v>
      </c>
      <c r="BP443" s="77">
        <f t="shared" ref="BP443" si="2570">BH443+BL443</f>
        <v>0</v>
      </c>
      <c r="BQ443" s="77">
        <f t="shared" ref="BQ443" si="2571">BI443+BM443</f>
        <v>0</v>
      </c>
      <c r="BR443" s="14">
        <v>926300</v>
      </c>
      <c r="BS443" s="43">
        <f>BR443</f>
        <v>926300</v>
      </c>
      <c r="BT443" s="43"/>
      <c r="BU443" s="43"/>
      <c r="BV443" s="43"/>
      <c r="BW443" s="43">
        <f>BV443</f>
        <v>0</v>
      </c>
      <c r="BX443" s="43"/>
      <c r="BY443" s="43"/>
      <c r="BZ443" s="14">
        <f t="shared" ref="BZ443" si="2572">BR443+BV443</f>
        <v>926300</v>
      </c>
      <c r="CA443" s="77">
        <f t="shared" ref="CA443" si="2573">BS443+BW443</f>
        <v>926300</v>
      </c>
      <c r="CB443" s="77">
        <f t="shared" ref="CB443" si="2574">BT443+BX443</f>
        <v>0</v>
      </c>
      <c r="CC443" s="77">
        <f t="shared" ref="CC443" si="2575">BU443+BY443</f>
        <v>0</v>
      </c>
      <c r="CD443" s="43"/>
      <c r="CE443" s="43">
        <f>CD443</f>
        <v>0</v>
      </c>
      <c r="CF443" s="43"/>
      <c r="CG443" s="43"/>
      <c r="CH443" s="14">
        <f t="shared" ref="CH443" si="2576">BZ443+CD443</f>
        <v>926300</v>
      </c>
      <c r="CI443" s="77">
        <f t="shared" ref="CI443" si="2577">CA443+CE443</f>
        <v>926300</v>
      </c>
      <c r="CJ443" s="77">
        <f t="shared" ref="CJ443" si="2578">CB443+CF443</f>
        <v>0</v>
      </c>
      <c r="CK443" s="77">
        <f t="shared" ref="CK443" si="2579">CC443+CG443</f>
        <v>0</v>
      </c>
    </row>
    <row r="444" spans="1:89" x14ac:dyDescent="0.25">
      <c r="A444" s="114" t="s">
        <v>482</v>
      </c>
      <c r="B444" s="45"/>
      <c r="C444" s="45"/>
      <c r="D444" s="45"/>
      <c r="E444" s="46">
        <v>853</v>
      </c>
      <c r="F444" s="2" t="s">
        <v>131</v>
      </c>
      <c r="G444" s="2" t="s">
        <v>45</v>
      </c>
      <c r="H444" s="3" t="s">
        <v>46</v>
      </c>
      <c r="I444" s="2"/>
      <c r="J444" s="14">
        <f t="shared" ref="J444:M446" si="2580">J445</f>
        <v>580300</v>
      </c>
      <c r="K444" s="14">
        <f t="shared" si="2580"/>
        <v>0</v>
      </c>
      <c r="L444" s="14">
        <f t="shared" si="2580"/>
        <v>580300</v>
      </c>
      <c r="M444" s="14">
        <f t="shared" si="2580"/>
        <v>0</v>
      </c>
      <c r="N444" s="14">
        <v>0</v>
      </c>
      <c r="O444" s="14">
        <v>0</v>
      </c>
      <c r="P444" s="15"/>
      <c r="Q444" s="15"/>
      <c r="R444" s="14" t="e">
        <f>#REF!-V444</f>
        <v>#REF!</v>
      </c>
      <c r="S444" s="36" t="e">
        <f>#REF!-W444</f>
        <v>#REF!</v>
      </c>
      <c r="T444" s="36" t="e">
        <f>#REF!-X444</f>
        <v>#REF!</v>
      </c>
      <c r="U444" s="36" t="e">
        <f>#REF!-Y444</f>
        <v>#REF!</v>
      </c>
      <c r="V444" s="15">
        <f t="shared" ref="V444:BV446" si="2581">V445</f>
        <v>3000000</v>
      </c>
      <c r="W444" s="40">
        <f t="shared" si="2581"/>
        <v>0</v>
      </c>
      <c r="X444" s="40">
        <f t="shared" si="2581"/>
        <v>3000000</v>
      </c>
      <c r="Y444" s="40">
        <f t="shared" si="2581"/>
        <v>0</v>
      </c>
      <c r="Z444" s="15">
        <f t="shared" si="2581"/>
        <v>1198000</v>
      </c>
      <c r="AA444" s="15">
        <f t="shared" si="2581"/>
        <v>0</v>
      </c>
      <c r="AB444" s="15">
        <f t="shared" si="2581"/>
        <v>1198000</v>
      </c>
      <c r="AC444" s="15">
        <f t="shared" si="2581"/>
        <v>0</v>
      </c>
      <c r="AD444" s="15">
        <f t="shared" si="2581"/>
        <v>4198000</v>
      </c>
      <c r="AE444" s="15">
        <f t="shared" si="2581"/>
        <v>0</v>
      </c>
      <c r="AF444" s="15">
        <f t="shared" si="2581"/>
        <v>4198000</v>
      </c>
      <c r="AG444" s="15">
        <f t="shared" si="2581"/>
        <v>0</v>
      </c>
      <c r="AH444" s="15">
        <f t="shared" si="2581"/>
        <v>0</v>
      </c>
      <c r="AI444" s="15">
        <f t="shared" si="2581"/>
        <v>0</v>
      </c>
      <c r="AJ444" s="15">
        <f t="shared" si="2581"/>
        <v>0</v>
      </c>
      <c r="AK444" s="15">
        <f t="shared" si="2581"/>
        <v>0</v>
      </c>
      <c r="AL444" s="15">
        <f t="shared" si="2581"/>
        <v>4198000</v>
      </c>
      <c r="AM444" s="15">
        <f t="shared" si="2581"/>
        <v>0</v>
      </c>
      <c r="AN444" s="15">
        <f t="shared" si="2581"/>
        <v>4198000</v>
      </c>
      <c r="AO444" s="15">
        <f t="shared" si="2581"/>
        <v>0</v>
      </c>
      <c r="AP444" s="15">
        <f t="shared" si="2581"/>
        <v>0</v>
      </c>
      <c r="AQ444" s="15">
        <f t="shared" si="2581"/>
        <v>0</v>
      </c>
      <c r="AR444" s="15">
        <f t="shared" si="2581"/>
        <v>0</v>
      </c>
      <c r="AS444" s="15">
        <f t="shared" si="2581"/>
        <v>0</v>
      </c>
      <c r="AT444" s="15">
        <f t="shared" si="2581"/>
        <v>4198000</v>
      </c>
      <c r="AU444" s="15">
        <f t="shared" si="2581"/>
        <v>0</v>
      </c>
      <c r="AV444" s="15">
        <f t="shared" si="2581"/>
        <v>4198000</v>
      </c>
      <c r="AW444" s="15">
        <f t="shared" si="2581"/>
        <v>0</v>
      </c>
      <c r="AX444" s="15">
        <f t="shared" si="2581"/>
        <v>1500000</v>
      </c>
      <c r="AY444" s="40">
        <f t="shared" si="2581"/>
        <v>0</v>
      </c>
      <c r="AZ444" s="40">
        <f t="shared" si="2581"/>
        <v>1500000</v>
      </c>
      <c r="BA444" s="40">
        <f t="shared" si="2581"/>
        <v>0</v>
      </c>
      <c r="BB444" s="15">
        <f t="shared" si="2581"/>
        <v>0</v>
      </c>
      <c r="BC444" s="15">
        <f t="shared" si="2581"/>
        <v>0</v>
      </c>
      <c r="BD444" s="15">
        <f t="shared" si="2581"/>
        <v>0</v>
      </c>
      <c r="BE444" s="15">
        <f t="shared" si="2581"/>
        <v>0</v>
      </c>
      <c r="BF444" s="15">
        <f t="shared" si="2581"/>
        <v>1500000</v>
      </c>
      <c r="BG444" s="15">
        <f t="shared" si="2581"/>
        <v>0</v>
      </c>
      <c r="BH444" s="15">
        <f t="shared" si="2581"/>
        <v>1500000</v>
      </c>
      <c r="BI444" s="15">
        <f t="shared" si="2581"/>
        <v>0</v>
      </c>
      <c r="BJ444" s="15">
        <f t="shared" si="2581"/>
        <v>0</v>
      </c>
      <c r="BK444" s="15">
        <f t="shared" si="2581"/>
        <v>0</v>
      </c>
      <c r="BL444" s="15">
        <f t="shared" si="2581"/>
        <v>0</v>
      </c>
      <c r="BM444" s="15">
        <f t="shared" si="2581"/>
        <v>0</v>
      </c>
      <c r="BN444" s="15">
        <f t="shared" si="2581"/>
        <v>1500000</v>
      </c>
      <c r="BO444" s="15">
        <f t="shared" si="2581"/>
        <v>0</v>
      </c>
      <c r="BP444" s="15">
        <f t="shared" si="2581"/>
        <v>1500000</v>
      </c>
      <c r="BQ444" s="15">
        <f t="shared" si="2581"/>
        <v>0</v>
      </c>
      <c r="BR444" s="15">
        <f t="shared" si="2581"/>
        <v>1500000</v>
      </c>
      <c r="BS444" s="40">
        <f t="shared" si="2581"/>
        <v>0</v>
      </c>
      <c r="BT444" s="40">
        <f t="shared" si="2581"/>
        <v>1500000</v>
      </c>
      <c r="BU444" s="40">
        <f t="shared" si="2581"/>
        <v>0</v>
      </c>
      <c r="BV444" s="15">
        <f t="shared" si="2581"/>
        <v>0</v>
      </c>
      <c r="BW444" s="15">
        <f t="shared" ref="BV444:CK446" si="2582">BW445</f>
        <v>0</v>
      </c>
      <c r="BX444" s="15">
        <f t="shared" si="2582"/>
        <v>0</v>
      </c>
      <c r="BY444" s="15">
        <f t="shared" si="2582"/>
        <v>0</v>
      </c>
      <c r="BZ444" s="15">
        <f t="shared" si="2582"/>
        <v>1500000</v>
      </c>
      <c r="CA444" s="15">
        <f t="shared" si="2582"/>
        <v>0</v>
      </c>
      <c r="CB444" s="15">
        <f t="shared" si="2582"/>
        <v>1500000</v>
      </c>
      <c r="CC444" s="15">
        <f t="shared" si="2582"/>
        <v>0</v>
      </c>
      <c r="CD444" s="15">
        <f t="shared" si="2582"/>
        <v>0</v>
      </c>
      <c r="CE444" s="15">
        <f t="shared" si="2582"/>
        <v>0</v>
      </c>
      <c r="CF444" s="15">
        <f t="shared" si="2582"/>
        <v>0</v>
      </c>
      <c r="CG444" s="15">
        <f t="shared" si="2582"/>
        <v>0</v>
      </c>
      <c r="CH444" s="15">
        <f t="shared" si="2582"/>
        <v>1500000</v>
      </c>
      <c r="CI444" s="15">
        <f t="shared" si="2582"/>
        <v>0</v>
      </c>
      <c r="CJ444" s="15">
        <f t="shared" si="2582"/>
        <v>1500000</v>
      </c>
      <c r="CK444" s="15">
        <f t="shared" si="2582"/>
        <v>0</v>
      </c>
    </row>
    <row r="445" spans="1:89" ht="30" x14ac:dyDescent="0.25">
      <c r="A445" s="116" t="s">
        <v>178</v>
      </c>
      <c r="B445" s="116"/>
      <c r="C445" s="116"/>
      <c r="D445" s="116"/>
      <c r="E445" s="46">
        <v>853</v>
      </c>
      <c r="F445" s="2" t="s">
        <v>131</v>
      </c>
      <c r="G445" s="2" t="s">
        <v>45</v>
      </c>
      <c r="H445" s="3" t="s">
        <v>375</v>
      </c>
      <c r="I445" s="2"/>
      <c r="J445" s="14">
        <f t="shared" si="2580"/>
        <v>580300</v>
      </c>
      <c r="K445" s="14">
        <f t="shared" si="2580"/>
        <v>0</v>
      </c>
      <c r="L445" s="14">
        <f t="shared" si="2580"/>
        <v>580300</v>
      </c>
      <c r="M445" s="14">
        <f t="shared" si="2580"/>
        <v>0</v>
      </c>
      <c r="N445" s="14">
        <v>0</v>
      </c>
      <c r="O445" s="14">
        <v>0</v>
      </c>
      <c r="P445" s="14"/>
      <c r="Q445" s="14"/>
      <c r="R445" s="14" t="e">
        <f>#REF!-V445</f>
        <v>#REF!</v>
      </c>
      <c r="S445" s="36" t="e">
        <f>#REF!-W445</f>
        <v>#REF!</v>
      </c>
      <c r="T445" s="36" t="e">
        <f>#REF!-X445</f>
        <v>#REF!</v>
      </c>
      <c r="U445" s="36" t="e">
        <f>#REF!-Y445</f>
        <v>#REF!</v>
      </c>
      <c r="V445" s="14">
        <f t="shared" si="2581"/>
        <v>3000000</v>
      </c>
      <c r="W445" s="43">
        <f t="shared" si="2581"/>
        <v>0</v>
      </c>
      <c r="X445" s="43">
        <f t="shared" si="2581"/>
        <v>3000000</v>
      </c>
      <c r="Y445" s="43">
        <f t="shared" si="2581"/>
        <v>0</v>
      </c>
      <c r="Z445" s="14">
        <f t="shared" si="2581"/>
        <v>1198000</v>
      </c>
      <c r="AA445" s="14">
        <f t="shared" si="2581"/>
        <v>0</v>
      </c>
      <c r="AB445" s="14">
        <f t="shared" si="2581"/>
        <v>1198000</v>
      </c>
      <c r="AC445" s="14">
        <f t="shared" si="2581"/>
        <v>0</v>
      </c>
      <c r="AD445" s="14">
        <f t="shared" si="2581"/>
        <v>4198000</v>
      </c>
      <c r="AE445" s="14">
        <f t="shared" si="2581"/>
        <v>0</v>
      </c>
      <c r="AF445" s="14">
        <f t="shared" si="2581"/>
        <v>4198000</v>
      </c>
      <c r="AG445" s="14">
        <f t="shared" si="2581"/>
        <v>0</v>
      </c>
      <c r="AH445" s="14">
        <f t="shared" si="2581"/>
        <v>0</v>
      </c>
      <c r="AI445" s="14">
        <f t="shared" si="2581"/>
        <v>0</v>
      </c>
      <c r="AJ445" s="14">
        <f t="shared" si="2581"/>
        <v>0</v>
      </c>
      <c r="AK445" s="14">
        <f t="shared" si="2581"/>
        <v>0</v>
      </c>
      <c r="AL445" s="14">
        <f t="shared" si="2581"/>
        <v>4198000</v>
      </c>
      <c r="AM445" s="14">
        <f t="shared" si="2581"/>
        <v>0</v>
      </c>
      <c r="AN445" s="14">
        <f t="shared" si="2581"/>
        <v>4198000</v>
      </c>
      <c r="AO445" s="14">
        <f t="shared" si="2581"/>
        <v>0</v>
      </c>
      <c r="AP445" s="14">
        <f t="shared" si="2581"/>
        <v>0</v>
      </c>
      <c r="AQ445" s="14">
        <f t="shared" si="2581"/>
        <v>0</v>
      </c>
      <c r="AR445" s="14">
        <f t="shared" si="2581"/>
        <v>0</v>
      </c>
      <c r="AS445" s="14">
        <f t="shared" si="2581"/>
        <v>0</v>
      </c>
      <c r="AT445" s="14">
        <f t="shared" si="2581"/>
        <v>4198000</v>
      </c>
      <c r="AU445" s="14">
        <f t="shared" si="2581"/>
        <v>0</v>
      </c>
      <c r="AV445" s="14">
        <f t="shared" si="2581"/>
        <v>4198000</v>
      </c>
      <c r="AW445" s="14">
        <f t="shared" si="2581"/>
        <v>0</v>
      </c>
      <c r="AX445" s="14">
        <f t="shared" si="2581"/>
        <v>1500000</v>
      </c>
      <c r="AY445" s="43">
        <f t="shared" si="2581"/>
        <v>0</v>
      </c>
      <c r="AZ445" s="43">
        <f t="shared" si="2581"/>
        <v>1500000</v>
      </c>
      <c r="BA445" s="43">
        <f t="shared" si="2581"/>
        <v>0</v>
      </c>
      <c r="BB445" s="14">
        <f t="shared" si="2581"/>
        <v>0</v>
      </c>
      <c r="BC445" s="14">
        <f t="shared" si="2581"/>
        <v>0</v>
      </c>
      <c r="BD445" s="14">
        <f t="shared" si="2581"/>
        <v>0</v>
      </c>
      <c r="BE445" s="14">
        <f t="shared" si="2581"/>
        <v>0</v>
      </c>
      <c r="BF445" s="14">
        <f t="shared" si="2581"/>
        <v>1500000</v>
      </c>
      <c r="BG445" s="14">
        <f t="shared" si="2581"/>
        <v>0</v>
      </c>
      <c r="BH445" s="14">
        <f t="shared" si="2581"/>
        <v>1500000</v>
      </c>
      <c r="BI445" s="14">
        <f t="shared" si="2581"/>
        <v>0</v>
      </c>
      <c r="BJ445" s="14">
        <f t="shared" si="2581"/>
        <v>0</v>
      </c>
      <c r="BK445" s="14">
        <f t="shared" si="2581"/>
        <v>0</v>
      </c>
      <c r="BL445" s="14">
        <f t="shared" si="2581"/>
        <v>0</v>
      </c>
      <c r="BM445" s="14">
        <f t="shared" si="2581"/>
        <v>0</v>
      </c>
      <c r="BN445" s="14">
        <f t="shared" si="2581"/>
        <v>1500000</v>
      </c>
      <c r="BO445" s="14">
        <f t="shared" si="2581"/>
        <v>0</v>
      </c>
      <c r="BP445" s="14">
        <f t="shared" si="2581"/>
        <v>1500000</v>
      </c>
      <c r="BQ445" s="14">
        <f t="shared" si="2581"/>
        <v>0</v>
      </c>
      <c r="BR445" s="14">
        <f t="shared" si="2581"/>
        <v>1500000</v>
      </c>
      <c r="BS445" s="43">
        <f t="shared" si="2581"/>
        <v>0</v>
      </c>
      <c r="BT445" s="43">
        <f t="shared" si="2581"/>
        <v>1500000</v>
      </c>
      <c r="BU445" s="43">
        <f t="shared" si="2581"/>
        <v>0</v>
      </c>
      <c r="BV445" s="14">
        <f t="shared" si="2582"/>
        <v>0</v>
      </c>
      <c r="BW445" s="14">
        <f t="shared" si="2582"/>
        <v>0</v>
      </c>
      <c r="BX445" s="14">
        <f t="shared" si="2582"/>
        <v>0</v>
      </c>
      <c r="BY445" s="14">
        <f t="shared" si="2582"/>
        <v>0</v>
      </c>
      <c r="BZ445" s="14">
        <f t="shared" si="2582"/>
        <v>1500000</v>
      </c>
      <c r="CA445" s="14">
        <f t="shared" si="2582"/>
        <v>0</v>
      </c>
      <c r="CB445" s="14">
        <f t="shared" si="2582"/>
        <v>1500000</v>
      </c>
      <c r="CC445" s="14">
        <f t="shared" si="2582"/>
        <v>0</v>
      </c>
      <c r="CD445" s="14">
        <f t="shared" si="2582"/>
        <v>0</v>
      </c>
      <c r="CE445" s="14">
        <f t="shared" si="2582"/>
        <v>0</v>
      </c>
      <c r="CF445" s="14">
        <f t="shared" si="2582"/>
        <v>0</v>
      </c>
      <c r="CG445" s="14">
        <f t="shared" si="2582"/>
        <v>0</v>
      </c>
      <c r="CH445" s="14">
        <f t="shared" si="2582"/>
        <v>1500000</v>
      </c>
      <c r="CI445" s="14">
        <f t="shared" si="2582"/>
        <v>0</v>
      </c>
      <c r="CJ445" s="14">
        <f t="shared" si="2582"/>
        <v>1500000</v>
      </c>
      <c r="CK445" s="14">
        <f t="shared" si="2582"/>
        <v>0</v>
      </c>
    </row>
    <row r="446" spans="1:89" s="16" customFormat="1" x14ac:dyDescent="0.25">
      <c r="A446" s="116" t="s">
        <v>34</v>
      </c>
      <c r="B446" s="116"/>
      <c r="C446" s="116"/>
      <c r="D446" s="116"/>
      <c r="E446" s="46">
        <v>853</v>
      </c>
      <c r="F446" s="2" t="s">
        <v>131</v>
      </c>
      <c r="G446" s="2" t="s">
        <v>45</v>
      </c>
      <c r="H446" s="3" t="s">
        <v>375</v>
      </c>
      <c r="I446" s="2" t="s">
        <v>35</v>
      </c>
      <c r="J446" s="14">
        <f t="shared" si="2580"/>
        <v>580300</v>
      </c>
      <c r="K446" s="14">
        <f t="shared" si="2580"/>
        <v>0</v>
      </c>
      <c r="L446" s="14">
        <f t="shared" si="2580"/>
        <v>580300</v>
      </c>
      <c r="M446" s="14">
        <f t="shared" si="2580"/>
        <v>0</v>
      </c>
      <c r="N446" s="14">
        <v>0</v>
      </c>
      <c r="O446" s="14">
        <v>0</v>
      </c>
      <c r="P446" s="14"/>
      <c r="Q446" s="14"/>
      <c r="R446" s="14" t="e">
        <f>#REF!-V446</f>
        <v>#REF!</v>
      </c>
      <c r="S446" s="36" t="e">
        <f>#REF!-W446</f>
        <v>#REF!</v>
      </c>
      <c r="T446" s="36" t="e">
        <f>#REF!-X446</f>
        <v>#REF!</v>
      </c>
      <c r="U446" s="36" t="e">
        <f>#REF!-Y446</f>
        <v>#REF!</v>
      </c>
      <c r="V446" s="14">
        <f t="shared" si="2581"/>
        <v>3000000</v>
      </c>
      <c r="W446" s="43">
        <f t="shared" si="2581"/>
        <v>0</v>
      </c>
      <c r="X446" s="43">
        <f t="shared" si="2581"/>
        <v>3000000</v>
      </c>
      <c r="Y446" s="43">
        <f t="shared" si="2581"/>
        <v>0</v>
      </c>
      <c r="Z446" s="14">
        <f t="shared" si="2581"/>
        <v>1198000</v>
      </c>
      <c r="AA446" s="14">
        <f t="shared" si="2581"/>
        <v>0</v>
      </c>
      <c r="AB446" s="14">
        <f t="shared" si="2581"/>
        <v>1198000</v>
      </c>
      <c r="AC446" s="14">
        <f t="shared" si="2581"/>
        <v>0</v>
      </c>
      <c r="AD446" s="14">
        <f t="shared" si="2581"/>
        <v>4198000</v>
      </c>
      <c r="AE446" s="14">
        <f t="shared" si="2581"/>
        <v>0</v>
      </c>
      <c r="AF446" s="14">
        <f t="shared" si="2581"/>
        <v>4198000</v>
      </c>
      <c r="AG446" s="14">
        <f t="shared" si="2581"/>
        <v>0</v>
      </c>
      <c r="AH446" s="14">
        <f t="shared" si="2581"/>
        <v>0</v>
      </c>
      <c r="AI446" s="14">
        <f t="shared" si="2581"/>
        <v>0</v>
      </c>
      <c r="AJ446" s="14">
        <f t="shared" si="2581"/>
        <v>0</v>
      </c>
      <c r="AK446" s="14">
        <f t="shared" si="2581"/>
        <v>0</v>
      </c>
      <c r="AL446" s="14">
        <f t="shared" si="2581"/>
        <v>4198000</v>
      </c>
      <c r="AM446" s="14">
        <f t="shared" si="2581"/>
        <v>0</v>
      </c>
      <c r="AN446" s="14">
        <f t="shared" si="2581"/>
        <v>4198000</v>
      </c>
      <c r="AO446" s="14">
        <f t="shared" si="2581"/>
        <v>0</v>
      </c>
      <c r="AP446" s="14">
        <f t="shared" si="2581"/>
        <v>0</v>
      </c>
      <c r="AQ446" s="14">
        <f t="shared" si="2581"/>
        <v>0</v>
      </c>
      <c r="AR446" s="14">
        <f t="shared" si="2581"/>
        <v>0</v>
      </c>
      <c r="AS446" s="14">
        <f t="shared" si="2581"/>
        <v>0</v>
      </c>
      <c r="AT446" s="14">
        <f t="shared" si="2581"/>
        <v>4198000</v>
      </c>
      <c r="AU446" s="14">
        <f t="shared" si="2581"/>
        <v>0</v>
      </c>
      <c r="AV446" s="14">
        <f t="shared" si="2581"/>
        <v>4198000</v>
      </c>
      <c r="AW446" s="14">
        <f t="shared" si="2581"/>
        <v>0</v>
      </c>
      <c r="AX446" s="14">
        <f t="shared" si="2581"/>
        <v>1500000</v>
      </c>
      <c r="AY446" s="43">
        <f t="shared" si="2581"/>
        <v>0</v>
      </c>
      <c r="AZ446" s="43">
        <f t="shared" si="2581"/>
        <v>1500000</v>
      </c>
      <c r="BA446" s="43">
        <f t="shared" si="2581"/>
        <v>0</v>
      </c>
      <c r="BB446" s="14">
        <f t="shared" si="2581"/>
        <v>0</v>
      </c>
      <c r="BC446" s="14">
        <f t="shared" si="2581"/>
        <v>0</v>
      </c>
      <c r="BD446" s="14">
        <f t="shared" si="2581"/>
        <v>0</v>
      </c>
      <c r="BE446" s="14">
        <f t="shared" si="2581"/>
        <v>0</v>
      </c>
      <c r="BF446" s="14">
        <f t="shared" si="2581"/>
        <v>1500000</v>
      </c>
      <c r="BG446" s="14">
        <f t="shared" si="2581"/>
        <v>0</v>
      </c>
      <c r="BH446" s="14">
        <f t="shared" si="2581"/>
        <v>1500000</v>
      </c>
      <c r="BI446" s="14">
        <f t="shared" si="2581"/>
        <v>0</v>
      </c>
      <c r="BJ446" s="14">
        <f t="shared" si="2581"/>
        <v>0</v>
      </c>
      <c r="BK446" s="14">
        <f t="shared" si="2581"/>
        <v>0</v>
      </c>
      <c r="BL446" s="14">
        <f t="shared" si="2581"/>
        <v>0</v>
      </c>
      <c r="BM446" s="14">
        <f t="shared" si="2581"/>
        <v>0</v>
      </c>
      <c r="BN446" s="14">
        <f t="shared" si="2581"/>
        <v>1500000</v>
      </c>
      <c r="BO446" s="14">
        <f t="shared" si="2581"/>
        <v>0</v>
      </c>
      <c r="BP446" s="14">
        <f t="shared" si="2581"/>
        <v>1500000</v>
      </c>
      <c r="BQ446" s="14">
        <f t="shared" si="2581"/>
        <v>0</v>
      </c>
      <c r="BR446" s="14">
        <f t="shared" si="2581"/>
        <v>1500000</v>
      </c>
      <c r="BS446" s="43">
        <f t="shared" si="2581"/>
        <v>0</v>
      </c>
      <c r="BT446" s="43">
        <f t="shared" si="2581"/>
        <v>1500000</v>
      </c>
      <c r="BU446" s="43">
        <f t="shared" si="2581"/>
        <v>0</v>
      </c>
      <c r="BV446" s="14">
        <f t="shared" si="2582"/>
        <v>0</v>
      </c>
      <c r="BW446" s="14">
        <f t="shared" si="2582"/>
        <v>0</v>
      </c>
      <c r="BX446" s="14">
        <f t="shared" si="2582"/>
        <v>0</v>
      </c>
      <c r="BY446" s="14">
        <f t="shared" si="2582"/>
        <v>0</v>
      </c>
      <c r="BZ446" s="14">
        <f t="shared" si="2582"/>
        <v>1500000</v>
      </c>
      <c r="CA446" s="14">
        <f t="shared" si="2582"/>
        <v>0</v>
      </c>
      <c r="CB446" s="14">
        <f t="shared" si="2582"/>
        <v>1500000</v>
      </c>
      <c r="CC446" s="14">
        <f t="shared" si="2582"/>
        <v>0</v>
      </c>
      <c r="CD446" s="14">
        <f t="shared" si="2582"/>
        <v>0</v>
      </c>
      <c r="CE446" s="14">
        <f t="shared" si="2582"/>
        <v>0</v>
      </c>
      <c r="CF446" s="14">
        <f t="shared" si="2582"/>
        <v>0</v>
      </c>
      <c r="CG446" s="14">
        <f t="shared" si="2582"/>
        <v>0</v>
      </c>
      <c r="CH446" s="14">
        <f t="shared" si="2582"/>
        <v>1500000</v>
      </c>
      <c r="CI446" s="14">
        <f t="shared" si="2582"/>
        <v>0</v>
      </c>
      <c r="CJ446" s="14">
        <f t="shared" si="2582"/>
        <v>1500000</v>
      </c>
      <c r="CK446" s="14">
        <f t="shared" si="2582"/>
        <v>0</v>
      </c>
    </row>
    <row r="447" spans="1:89" s="16" customFormat="1" x14ac:dyDescent="0.25">
      <c r="A447" s="116" t="s">
        <v>59</v>
      </c>
      <c r="B447" s="116"/>
      <c r="C447" s="116"/>
      <c r="D447" s="116"/>
      <c r="E447" s="46">
        <v>853</v>
      </c>
      <c r="F447" s="2" t="s">
        <v>131</v>
      </c>
      <c r="G447" s="2" t="s">
        <v>45</v>
      </c>
      <c r="H447" s="3" t="s">
        <v>375</v>
      </c>
      <c r="I447" s="2" t="s">
        <v>60</v>
      </c>
      <c r="J447" s="43">
        <f>231000+349300</f>
        <v>580300</v>
      </c>
      <c r="K447" s="43"/>
      <c r="L447" s="43">
        <f>J447</f>
        <v>580300</v>
      </c>
      <c r="M447" s="43"/>
      <c r="N447" s="14">
        <v>0</v>
      </c>
      <c r="O447" s="14">
        <v>0</v>
      </c>
      <c r="P447" s="77"/>
      <c r="Q447" s="77"/>
      <c r="R447" s="14" t="e">
        <f>#REF!-V447</f>
        <v>#REF!</v>
      </c>
      <c r="S447" s="36" t="e">
        <f>#REF!-W447</f>
        <v>#REF!</v>
      </c>
      <c r="T447" s="36" t="e">
        <f>#REF!-X447</f>
        <v>#REF!</v>
      </c>
      <c r="U447" s="36" t="e">
        <f>#REF!-Y447</f>
        <v>#REF!</v>
      </c>
      <c r="V447" s="14">
        <v>3000000</v>
      </c>
      <c r="W447" s="43"/>
      <c r="X447" s="43">
        <f>V447</f>
        <v>3000000</v>
      </c>
      <c r="Y447" s="43"/>
      <c r="Z447" s="14">
        <f>431000+431000+336000</f>
        <v>1198000</v>
      </c>
      <c r="AA447" s="43"/>
      <c r="AB447" s="43">
        <f>Z447</f>
        <v>1198000</v>
      </c>
      <c r="AC447" s="43"/>
      <c r="AD447" s="14">
        <f>V447+Z447</f>
        <v>4198000</v>
      </c>
      <c r="AE447" s="77">
        <f>W447+AA447</f>
        <v>0</v>
      </c>
      <c r="AF447" s="77">
        <f>X447+AB447</f>
        <v>4198000</v>
      </c>
      <c r="AG447" s="77">
        <f>Y447+AC447</f>
        <v>0</v>
      </c>
      <c r="AH447" s="14"/>
      <c r="AI447" s="43"/>
      <c r="AJ447" s="43">
        <f>AH447</f>
        <v>0</v>
      </c>
      <c r="AK447" s="43"/>
      <c r="AL447" s="14">
        <f>AD447+AH447</f>
        <v>4198000</v>
      </c>
      <c r="AM447" s="77">
        <f>AE447+AI447</f>
        <v>0</v>
      </c>
      <c r="AN447" s="77">
        <f>AF447+AJ447</f>
        <v>4198000</v>
      </c>
      <c r="AO447" s="77">
        <f>AG447+AK447</f>
        <v>0</v>
      </c>
      <c r="AP447" s="14"/>
      <c r="AQ447" s="43"/>
      <c r="AR447" s="43">
        <f>AP447</f>
        <v>0</v>
      </c>
      <c r="AS447" s="43"/>
      <c r="AT447" s="14">
        <f>AL447+AP447</f>
        <v>4198000</v>
      </c>
      <c r="AU447" s="77">
        <f>AM447+AQ447</f>
        <v>0</v>
      </c>
      <c r="AV447" s="77">
        <f>AN447+AR447</f>
        <v>4198000</v>
      </c>
      <c r="AW447" s="77">
        <f>AO447+AS447</f>
        <v>0</v>
      </c>
      <c r="AX447" s="14">
        <v>1500000</v>
      </c>
      <c r="AY447" s="43"/>
      <c r="AZ447" s="43">
        <f>AX447</f>
        <v>1500000</v>
      </c>
      <c r="BA447" s="43"/>
      <c r="BB447" s="43"/>
      <c r="BC447" s="43"/>
      <c r="BD447" s="43">
        <f>BB447</f>
        <v>0</v>
      </c>
      <c r="BE447" s="43"/>
      <c r="BF447" s="14">
        <f t="shared" ref="BF447" si="2583">AX447+BB447</f>
        <v>1500000</v>
      </c>
      <c r="BG447" s="77">
        <f t="shared" ref="BG447" si="2584">AY447+BC447</f>
        <v>0</v>
      </c>
      <c r="BH447" s="77">
        <f t="shared" ref="BH447" si="2585">AZ447+BD447</f>
        <v>1500000</v>
      </c>
      <c r="BI447" s="77">
        <f t="shared" ref="BI447" si="2586">BA447+BE447</f>
        <v>0</v>
      </c>
      <c r="BJ447" s="43"/>
      <c r="BK447" s="43"/>
      <c r="BL447" s="43">
        <f>BJ447</f>
        <v>0</v>
      </c>
      <c r="BM447" s="43"/>
      <c r="BN447" s="14">
        <f t="shared" ref="BN447" si="2587">BF447+BJ447</f>
        <v>1500000</v>
      </c>
      <c r="BO447" s="77">
        <f t="shared" ref="BO447" si="2588">BG447+BK447</f>
        <v>0</v>
      </c>
      <c r="BP447" s="77">
        <f t="shared" ref="BP447" si="2589">BH447+BL447</f>
        <v>1500000</v>
      </c>
      <c r="BQ447" s="77">
        <f t="shared" ref="BQ447" si="2590">BI447+BM447</f>
        <v>0</v>
      </c>
      <c r="BR447" s="14">
        <v>1500000</v>
      </c>
      <c r="BS447" s="43"/>
      <c r="BT447" s="43">
        <f>BR447</f>
        <v>1500000</v>
      </c>
      <c r="BU447" s="43"/>
      <c r="BV447" s="43"/>
      <c r="BW447" s="43"/>
      <c r="BX447" s="43">
        <f>BV447</f>
        <v>0</v>
      </c>
      <c r="BY447" s="43"/>
      <c r="BZ447" s="14">
        <f t="shared" ref="BZ447" si="2591">BR447+BV447</f>
        <v>1500000</v>
      </c>
      <c r="CA447" s="77">
        <f t="shared" ref="CA447" si="2592">BS447+BW447</f>
        <v>0</v>
      </c>
      <c r="CB447" s="77">
        <f t="shared" ref="CB447" si="2593">BT447+BX447</f>
        <v>1500000</v>
      </c>
      <c r="CC447" s="77">
        <f t="shared" ref="CC447" si="2594">BU447+BY447</f>
        <v>0</v>
      </c>
      <c r="CD447" s="43"/>
      <c r="CE447" s="43"/>
      <c r="CF447" s="43">
        <f>CD447</f>
        <v>0</v>
      </c>
      <c r="CG447" s="43"/>
      <c r="CH447" s="14">
        <f t="shared" ref="CH447" si="2595">BZ447+CD447</f>
        <v>1500000</v>
      </c>
      <c r="CI447" s="77">
        <f t="shared" ref="CI447" si="2596">CA447+CE447</f>
        <v>0</v>
      </c>
      <c r="CJ447" s="77">
        <f t="shared" ref="CJ447" si="2597">CB447+CF447</f>
        <v>1500000</v>
      </c>
      <c r="CK447" s="77">
        <f t="shared" ref="CK447" si="2598">CC447+CG447</f>
        <v>0</v>
      </c>
    </row>
    <row r="448" spans="1:89" s="16" customFormat="1" x14ac:dyDescent="0.25">
      <c r="A448" s="116" t="s">
        <v>137</v>
      </c>
      <c r="B448" s="4"/>
      <c r="C448" s="4"/>
      <c r="D448" s="4"/>
      <c r="E448" s="46">
        <v>854</v>
      </c>
      <c r="F448" s="2"/>
      <c r="G448" s="2"/>
      <c r="H448" s="125" t="s">
        <v>46</v>
      </c>
      <c r="I448" s="2"/>
      <c r="J448" s="14">
        <f t="shared" ref="J448:M450" si="2599">J449</f>
        <v>75800</v>
      </c>
      <c r="K448" s="14">
        <f t="shared" si="2599"/>
        <v>0</v>
      </c>
      <c r="L448" s="14">
        <f t="shared" si="2599"/>
        <v>75800</v>
      </c>
      <c r="M448" s="14">
        <f t="shared" si="2599"/>
        <v>0</v>
      </c>
      <c r="N448" s="14">
        <v>0</v>
      </c>
      <c r="O448" s="14">
        <v>0</v>
      </c>
      <c r="P448" s="15"/>
      <c r="Q448" s="15"/>
      <c r="R448" s="14" t="e">
        <f>#REF!-V448</f>
        <v>#REF!</v>
      </c>
      <c r="S448" s="36" t="e">
        <f>#REF!-W448</f>
        <v>#REF!</v>
      </c>
      <c r="T448" s="36" t="e">
        <f>#REF!-X448</f>
        <v>#REF!</v>
      </c>
      <c r="U448" s="36" t="e">
        <f>#REF!-Y448</f>
        <v>#REF!</v>
      </c>
      <c r="V448" s="15">
        <f t="shared" ref="V448:BV450" si="2600">V449</f>
        <v>392700</v>
      </c>
      <c r="W448" s="40">
        <f t="shared" si="2600"/>
        <v>0</v>
      </c>
      <c r="X448" s="40">
        <f t="shared" si="2600"/>
        <v>392700</v>
      </c>
      <c r="Y448" s="40">
        <f t="shared" si="2600"/>
        <v>0</v>
      </c>
      <c r="Z448" s="15">
        <f t="shared" si="2600"/>
        <v>0</v>
      </c>
      <c r="AA448" s="15">
        <f t="shared" si="2600"/>
        <v>0</v>
      </c>
      <c r="AB448" s="15">
        <f t="shared" si="2600"/>
        <v>0</v>
      </c>
      <c r="AC448" s="15">
        <f t="shared" si="2600"/>
        <v>0</v>
      </c>
      <c r="AD448" s="15">
        <f t="shared" si="2600"/>
        <v>392700</v>
      </c>
      <c r="AE448" s="15">
        <f t="shared" si="2600"/>
        <v>0</v>
      </c>
      <c r="AF448" s="15">
        <f t="shared" si="2600"/>
        <v>392700</v>
      </c>
      <c r="AG448" s="15">
        <f t="shared" si="2600"/>
        <v>0</v>
      </c>
      <c r="AH448" s="15">
        <f t="shared" si="2600"/>
        <v>0</v>
      </c>
      <c r="AI448" s="15">
        <f t="shared" si="2600"/>
        <v>0</v>
      </c>
      <c r="AJ448" s="15">
        <f t="shared" si="2600"/>
        <v>0</v>
      </c>
      <c r="AK448" s="15">
        <f t="shared" si="2600"/>
        <v>0</v>
      </c>
      <c r="AL448" s="15">
        <f t="shared" si="2600"/>
        <v>392700</v>
      </c>
      <c r="AM448" s="15">
        <f t="shared" si="2600"/>
        <v>0</v>
      </c>
      <c r="AN448" s="15">
        <f t="shared" si="2600"/>
        <v>392700</v>
      </c>
      <c r="AO448" s="15">
        <f t="shared" si="2600"/>
        <v>0</v>
      </c>
      <c r="AP448" s="15">
        <f t="shared" si="2600"/>
        <v>0</v>
      </c>
      <c r="AQ448" s="15">
        <f t="shared" si="2600"/>
        <v>0</v>
      </c>
      <c r="AR448" s="15">
        <f t="shared" si="2600"/>
        <v>0</v>
      </c>
      <c r="AS448" s="15">
        <f t="shared" si="2600"/>
        <v>0</v>
      </c>
      <c r="AT448" s="15">
        <f t="shared" si="2600"/>
        <v>392700</v>
      </c>
      <c r="AU448" s="15">
        <f t="shared" si="2600"/>
        <v>0</v>
      </c>
      <c r="AV448" s="15">
        <f t="shared" si="2600"/>
        <v>392700</v>
      </c>
      <c r="AW448" s="15">
        <f t="shared" si="2600"/>
        <v>0</v>
      </c>
      <c r="AX448" s="15">
        <f t="shared" si="2600"/>
        <v>382400</v>
      </c>
      <c r="AY448" s="40">
        <f t="shared" si="2600"/>
        <v>0</v>
      </c>
      <c r="AZ448" s="40">
        <f t="shared" si="2600"/>
        <v>382400</v>
      </c>
      <c r="BA448" s="40">
        <f t="shared" si="2600"/>
        <v>0</v>
      </c>
      <c r="BB448" s="15">
        <f t="shared" si="2600"/>
        <v>0</v>
      </c>
      <c r="BC448" s="15">
        <f t="shared" si="2600"/>
        <v>0</v>
      </c>
      <c r="BD448" s="15">
        <f t="shared" si="2600"/>
        <v>0</v>
      </c>
      <c r="BE448" s="15">
        <f t="shared" si="2600"/>
        <v>0</v>
      </c>
      <c r="BF448" s="15">
        <f t="shared" si="2600"/>
        <v>382400</v>
      </c>
      <c r="BG448" s="15">
        <f t="shared" si="2600"/>
        <v>0</v>
      </c>
      <c r="BH448" s="15">
        <f t="shared" si="2600"/>
        <v>382400</v>
      </c>
      <c r="BI448" s="15">
        <f t="shared" si="2600"/>
        <v>0</v>
      </c>
      <c r="BJ448" s="15">
        <f t="shared" si="2600"/>
        <v>0</v>
      </c>
      <c r="BK448" s="15">
        <f t="shared" si="2600"/>
        <v>0</v>
      </c>
      <c r="BL448" s="15">
        <f t="shared" si="2600"/>
        <v>0</v>
      </c>
      <c r="BM448" s="15">
        <f t="shared" si="2600"/>
        <v>0</v>
      </c>
      <c r="BN448" s="15">
        <f t="shared" si="2600"/>
        <v>382400</v>
      </c>
      <c r="BO448" s="15">
        <f t="shared" si="2600"/>
        <v>0</v>
      </c>
      <c r="BP448" s="15">
        <f t="shared" si="2600"/>
        <v>382400</v>
      </c>
      <c r="BQ448" s="15">
        <f t="shared" si="2600"/>
        <v>0</v>
      </c>
      <c r="BR448" s="15">
        <f t="shared" si="2600"/>
        <v>382900</v>
      </c>
      <c r="BS448" s="40">
        <f t="shared" si="2600"/>
        <v>0</v>
      </c>
      <c r="BT448" s="40">
        <f t="shared" si="2600"/>
        <v>382900</v>
      </c>
      <c r="BU448" s="40">
        <f t="shared" si="2600"/>
        <v>0</v>
      </c>
      <c r="BV448" s="15">
        <f t="shared" si="2600"/>
        <v>0</v>
      </c>
      <c r="BW448" s="15">
        <f t="shared" ref="BV448:CK450" si="2601">BW449</f>
        <v>0</v>
      </c>
      <c r="BX448" s="15">
        <f t="shared" si="2601"/>
        <v>0</v>
      </c>
      <c r="BY448" s="15">
        <f t="shared" si="2601"/>
        <v>0</v>
      </c>
      <c r="BZ448" s="15">
        <f t="shared" si="2601"/>
        <v>382900</v>
      </c>
      <c r="CA448" s="15">
        <f t="shared" si="2601"/>
        <v>0</v>
      </c>
      <c r="CB448" s="15">
        <f t="shared" si="2601"/>
        <v>382900</v>
      </c>
      <c r="CC448" s="15">
        <f t="shared" si="2601"/>
        <v>0</v>
      </c>
      <c r="CD448" s="15">
        <f t="shared" si="2601"/>
        <v>0</v>
      </c>
      <c r="CE448" s="15">
        <f t="shared" si="2601"/>
        <v>0</v>
      </c>
      <c r="CF448" s="15">
        <f t="shared" si="2601"/>
        <v>0</v>
      </c>
      <c r="CG448" s="15">
        <f t="shared" si="2601"/>
        <v>0</v>
      </c>
      <c r="CH448" s="15">
        <f t="shared" si="2601"/>
        <v>382900</v>
      </c>
      <c r="CI448" s="15">
        <f t="shared" si="2601"/>
        <v>0</v>
      </c>
      <c r="CJ448" s="15">
        <f t="shared" si="2601"/>
        <v>382900</v>
      </c>
      <c r="CK448" s="15">
        <f t="shared" si="2601"/>
        <v>0</v>
      </c>
    </row>
    <row r="449" spans="1:89" x14ac:dyDescent="0.25">
      <c r="A449" s="114" t="s">
        <v>10</v>
      </c>
      <c r="B449" s="116"/>
      <c r="C449" s="116"/>
      <c r="D449" s="116"/>
      <c r="E449" s="37">
        <v>854</v>
      </c>
      <c r="F449" s="2" t="s">
        <v>11</v>
      </c>
      <c r="G449" s="2"/>
      <c r="H449" s="3" t="s">
        <v>46</v>
      </c>
      <c r="I449" s="2"/>
      <c r="J449" s="14">
        <f t="shared" si="2599"/>
        <v>75800</v>
      </c>
      <c r="K449" s="14">
        <f t="shared" si="2599"/>
        <v>0</v>
      </c>
      <c r="L449" s="14">
        <f t="shared" si="2599"/>
        <v>75800</v>
      </c>
      <c r="M449" s="14">
        <f t="shared" si="2599"/>
        <v>0</v>
      </c>
      <c r="N449" s="14">
        <v>0</v>
      </c>
      <c r="O449" s="14">
        <v>0</v>
      </c>
      <c r="P449" s="15"/>
      <c r="Q449" s="15"/>
      <c r="R449" s="14" t="e">
        <f>#REF!-V449</f>
        <v>#REF!</v>
      </c>
      <c r="S449" s="36" t="e">
        <f>#REF!-W449</f>
        <v>#REF!</v>
      </c>
      <c r="T449" s="36" t="e">
        <f>#REF!-X449</f>
        <v>#REF!</v>
      </c>
      <c r="U449" s="36" t="e">
        <f>#REF!-Y449</f>
        <v>#REF!</v>
      </c>
      <c r="V449" s="15">
        <f t="shared" si="2600"/>
        <v>392700</v>
      </c>
      <c r="W449" s="40">
        <f t="shared" si="2600"/>
        <v>0</v>
      </c>
      <c r="X449" s="40">
        <f t="shared" si="2600"/>
        <v>392700</v>
      </c>
      <c r="Y449" s="40">
        <f t="shared" si="2600"/>
        <v>0</v>
      </c>
      <c r="Z449" s="15">
        <f t="shared" si="2600"/>
        <v>0</v>
      </c>
      <c r="AA449" s="15">
        <f t="shared" si="2600"/>
        <v>0</v>
      </c>
      <c r="AB449" s="15">
        <f t="shared" si="2600"/>
        <v>0</v>
      </c>
      <c r="AC449" s="15">
        <f t="shared" si="2600"/>
        <v>0</v>
      </c>
      <c r="AD449" s="15">
        <f t="shared" si="2600"/>
        <v>392700</v>
      </c>
      <c r="AE449" s="15">
        <f t="shared" si="2600"/>
        <v>0</v>
      </c>
      <c r="AF449" s="15">
        <f t="shared" si="2600"/>
        <v>392700</v>
      </c>
      <c r="AG449" s="15">
        <f t="shared" si="2600"/>
        <v>0</v>
      </c>
      <c r="AH449" s="15">
        <f t="shared" si="2600"/>
        <v>0</v>
      </c>
      <c r="AI449" s="15">
        <f t="shared" si="2600"/>
        <v>0</v>
      </c>
      <c r="AJ449" s="15">
        <f t="shared" si="2600"/>
        <v>0</v>
      </c>
      <c r="AK449" s="15">
        <f t="shared" si="2600"/>
        <v>0</v>
      </c>
      <c r="AL449" s="15">
        <f t="shared" si="2600"/>
        <v>392700</v>
      </c>
      <c r="AM449" s="15">
        <f t="shared" si="2600"/>
        <v>0</v>
      </c>
      <c r="AN449" s="15">
        <f t="shared" si="2600"/>
        <v>392700</v>
      </c>
      <c r="AO449" s="15">
        <f t="shared" si="2600"/>
        <v>0</v>
      </c>
      <c r="AP449" s="15">
        <f t="shared" si="2600"/>
        <v>0</v>
      </c>
      <c r="AQ449" s="15">
        <f t="shared" si="2600"/>
        <v>0</v>
      </c>
      <c r="AR449" s="15">
        <f t="shared" si="2600"/>
        <v>0</v>
      </c>
      <c r="AS449" s="15">
        <f t="shared" si="2600"/>
        <v>0</v>
      </c>
      <c r="AT449" s="15">
        <f t="shared" si="2600"/>
        <v>392700</v>
      </c>
      <c r="AU449" s="15">
        <f t="shared" si="2600"/>
        <v>0</v>
      </c>
      <c r="AV449" s="15">
        <f t="shared" si="2600"/>
        <v>392700</v>
      </c>
      <c r="AW449" s="15">
        <f t="shared" si="2600"/>
        <v>0</v>
      </c>
      <c r="AX449" s="15">
        <f t="shared" si="2600"/>
        <v>382400</v>
      </c>
      <c r="AY449" s="40">
        <f t="shared" si="2600"/>
        <v>0</v>
      </c>
      <c r="AZ449" s="40">
        <f t="shared" si="2600"/>
        <v>382400</v>
      </c>
      <c r="BA449" s="40">
        <f t="shared" si="2600"/>
        <v>0</v>
      </c>
      <c r="BB449" s="15">
        <f t="shared" si="2600"/>
        <v>0</v>
      </c>
      <c r="BC449" s="15">
        <f t="shared" si="2600"/>
        <v>0</v>
      </c>
      <c r="BD449" s="15">
        <f t="shared" si="2600"/>
        <v>0</v>
      </c>
      <c r="BE449" s="15">
        <f t="shared" si="2600"/>
        <v>0</v>
      </c>
      <c r="BF449" s="15">
        <f t="shared" si="2600"/>
        <v>382400</v>
      </c>
      <c r="BG449" s="15">
        <f t="shared" si="2600"/>
        <v>0</v>
      </c>
      <c r="BH449" s="15">
        <f t="shared" si="2600"/>
        <v>382400</v>
      </c>
      <c r="BI449" s="15">
        <f t="shared" si="2600"/>
        <v>0</v>
      </c>
      <c r="BJ449" s="15">
        <f t="shared" si="2600"/>
        <v>0</v>
      </c>
      <c r="BK449" s="15">
        <f t="shared" si="2600"/>
        <v>0</v>
      </c>
      <c r="BL449" s="15">
        <f t="shared" si="2600"/>
        <v>0</v>
      </c>
      <c r="BM449" s="15">
        <f t="shared" si="2600"/>
        <v>0</v>
      </c>
      <c r="BN449" s="15">
        <f t="shared" si="2600"/>
        <v>382400</v>
      </c>
      <c r="BO449" s="15">
        <f t="shared" si="2600"/>
        <v>0</v>
      </c>
      <c r="BP449" s="15">
        <f t="shared" si="2600"/>
        <v>382400</v>
      </c>
      <c r="BQ449" s="15">
        <f t="shared" si="2600"/>
        <v>0</v>
      </c>
      <c r="BR449" s="15">
        <f t="shared" si="2600"/>
        <v>382900</v>
      </c>
      <c r="BS449" s="40">
        <f t="shared" si="2600"/>
        <v>0</v>
      </c>
      <c r="BT449" s="40">
        <f t="shared" si="2600"/>
        <v>382900</v>
      </c>
      <c r="BU449" s="40">
        <f t="shared" si="2600"/>
        <v>0</v>
      </c>
      <c r="BV449" s="15">
        <f t="shared" si="2601"/>
        <v>0</v>
      </c>
      <c r="BW449" s="15">
        <f t="shared" si="2601"/>
        <v>0</v>
      </c>
      <c r="BX449" s="15">
        <f t="shared" si="2601"/>
        <v>0</v>
      </c>
      <c r="BY449" s="15">
        <f t="shared" si="2601"/>
        <v>0</v>
      </c>
      <c r="BZ449" s="15">
        <f t="shared" si="2601"/>
        <v>382900</v>
      </c>
      <c r="CA449" s="15">
        <f t="shared" si="2601"/>
        <v>0</v>
      </c>
      <c r="CB449" s="15">
        <f t="shared" si="2601"/>
        <v>382900</v>
      </c>
      <c r="CC449" s="15">
        <f t="shared" si="2601"/>
        <v>0</v>
      </c>
      <c r="CD449" s="15">
        <f t="shared" si="2601"/>
        <v>0</v>
      </c>
      <c r="CE449" s="15">
        <f t="shared" si="2601"/>
        <v>0</v>
      </c>
      <c r="CF449" s="15">
        <f t="shared" si="2601"/>
        <v>0</v>
      </c>
      <c r="CG449" s="15">
        <f t="shared" si="2601"/>
        <v>0</v>
      </c>
      <c r="CH449" s="15">
        <f t="shared" si="2601"/>
        <v>382900</v>
      </c>
      <c r="CI449" s="15">
        <f t="shared" si="2601"/>
        <v>0</v>
      </c>
      <c r="CJ449" s="15">
        <f t="shared" si="2601"/>
        <v>382900</v>
      </c>
      <c r="CK449" s="15">
        <f t="shared" si="2601"/>
        <v>0</v>
      </c>
    </row>
    <row r="450" spans="1:89" ht="45" x14ac:dyDescent="0.25">
      <c r="A450" s="114" t="s">
        <v>138</v>
      </c>
      <c r="B450" s="116"/>
      <c r="C450" s="116"/>
      <c r="D450" s="116"/>
      <c r="E450" s="37">
        <v>854</v>
      </c>
      <c r="F450" s="2" t="s">
        <v>11</v>
      </c>
      <c r="G450" s="2" t="s">
        <v>45</v>
      </c>
      <c r="H450" s="3" t="s">
        <v>46</v>
      </c>
      <c r="I450" s="2"/>
      <c r="J450" s="14">
        <f t="shared" si="2599"/>
        <v>75800</v>
      </c>
      <c r="K450" s="14">
        <f t="shared" si="2599"/>
        <v>0</v>
      </c>
      <c r="L450" s="14">
        <f t="shared" si="2599"/>
        <v>75800</v>
      </c>
      <c r="M450" s="14">
        <f t="shared" si="2599"/>
        <v>0</v>
      </c>
      <c r="N450" s="14">
        <v>0</v>
      </c>
      <c r="O450" s="14">
        <v>0</v>
      </c>
      <c r="P450" s="15"/>
      <c r="Q450" s="15"/>
      <c r="R450" s="14" t="e">
        <f>#REF!-V450</f>
        <v>#REF!</v>
      </c>
      <c r="S450" s="36" t="e">
        <f>#REF!-W450</f>
        <v>#REF!</v>
      </c>
      <c r="T450" s="36" t="e">
        <f>#REF!-X450</f>
        <v>#REF!</v>
      </c>
      <c r="U450" s="36" t="e">
        <f>#REF!-Y450</f>
        <v>#REF!</v>
      </c>
      <c r="V450" s="15">
        <f t="shared" si="2600"/>
        <v>392700</v>
      </c>
      <c r="W450" s="40">
        <f t="shared" si="2600"/>
        <v>0</v>
      </c>
      <c r="X450" s="40">
        <f t="shared" si="2600"/>
        <v>392700</v>
      </c>
      <c r="Y450" s="40">
        <f t="shared" si="2600"/>
        <v>0</v>
      </c>
      <c r="Z450" s="15">
        <f t="shared" si="2600"/>
        <v>0</v>
      </c>
      <c r="AA450" s="15">
        <f t="shared" si="2600"/>
        <v>0</v>
      </c>
      <c r="AB450" s="15">
        <f t="shared" si="2600"/>
        <v>0</v>
      </c>
      <c r="AC450" s="15">
        <f t="shared" si="2600"/>
        <v>0</v>
      </c>
      <c r="AD450" s="15">
        <f t="shared" si="2600"/>
        <v>392700</v>
      </c>
      <c r="AE450" s="15">
        <f t="shared" si="2600"/>
        <v>0</v>
      </c>
      <c r="AF450" s="15">
        <f t="shared" si="2600"/>
        <v>392700</v>
      </c>
      <c r="AG450" s="15">
        <f t="shared" si="2600"/>
        <v>0</v>
      </c>
      <c r="AH450" s="15">
        <f t="shared" si="2600"/>
        <v>0</v>
      </c>
      <c r="AI450" s="15">
        <f t="shared" si="2600"/>
        <v>0</v>
      </c>
      <c r="AJ450" s="15">
        <f t="shared" si="2600"/>
        <v>0</v>
      </c>
      <c r="AK450" s="15">
        <f t="shared" si="2600"/>
        <v>0</v>
      </c>
      <c r="AL450" s="15">
        <f t="shared" si="2600"/>
        <v>392700</v>
      </c>
      <c r="AM450" s="15">
        <f t="shared" si="2600"/>
        <v>0</v>
      </c>
      <c r="AN450" s="15">
        <f t="shared" si="2600"/>
        <v>392700</v>
      </c>
      <c r="AO450" s="15">
        <f t="shared" si="2600"/>
        <v>0</v>
      </c>
      <c r="AP450" s="15">
        <f t="shared" si="2600"/>
        <v>0</v>
      </c>
      <c r="AQ450" s="15">
        <f t="shared" si="2600"/>
        <v>0</v>
      </c>
      <c r="AR450" s="15">
        <f t="shared" si="2600"/>
        <v>0</v>
      </c>
      <c r="AS450" s="15">
        <f t="shared" si="2600"/>
        <v>0</v>
      </c>
      <c r="AT450" s="15">
        <f t="shared" si="2600"/>
        <v>392700</v>
      </c>
      <c r="AU450" s="15">
        <f t="shared" si="2600"/>
        <v>0</v>
      </c>
      <c r="AV450" s="15">
        <f t="shared" si="2600"/>
        <v>392700</v>
      </c>
      <c r="AW450" s="15">
        <f t="shared" si="2600"/>
        <v>0</v>
      </c>
      <c r="AX450" s="15">
        <f t="shared" si="2600"/>
        <v>382400</v>
      </c>
      <c r="AY450" s="40">
        <f t="shared" si="2600"/>
        <v>0</v>
      </c>
      <c r="AZ450" s="40">
        <f t="shared" si="2600"/>
        <v>382400</v>
      </c>
      <c r="BA450" s="40">
        <f t="shared" si="2600"/>
        <v>0</v>
      </c>
      <c r="BB450" s="15">
        <f t="shared" si="2600"/>
        <v>0</v>
      </c>
      <c r="BC450" s="15">
        <f t="shared" si="2600"/>
        <v>0</v>
      </c>
      <c r="BD450" s="15">
        <f t="shared" si="2600"/>
        <v>0</v>
      </c>
      <c r="BE450" s="15">
        <f t="shared" si="2600"/>
        <v>0</v>
      </c>
      <c r="BF450" s="15">
        <f t="shared" si="2600"/>
        <v>382400</v>
      </c>
      <c r="BG450" s="15">
        <f t="shared" si="2600"/>
        <v>0</v>
      </c>
      <c r="BH450" s="15">
        <f t="shared" si="2600"/>
        <v>382400</v>
      </c>
      <c r="BI450" s="15">
        <f t="shared" si="2600"/>
        <v>0</v>
      </c>
      <c r="BJ450" s="15">
        <f t="shared" si="2600"/>
        <v>0</v>
      </c>
      <c r="BK450" s="15">
        <f t="shared" si="2600"/>
        <v>0</v>
      </c>
      <c r="BL450" s="15">
        <f t="shared" si="2600"/>
        <v>0</v>
      </c>
      <c r="BM450" s="15">
        <f t="shared" si="2600"/>
        <v>0</v>
      </c>
      <c r="BN450" s="15">
        <f t="shared" si="2600"/>
        <v>382400</v>
      </c>
      <c r="BO450" s="15">
        <f t="shared" si="2600"/>
        <v>0</v>
      </c>
      <c r="BP450" s="15">
        <f t="shared" si="2600"/>
        <v>382400</v>
      </c>
      <c r="BQ450" s="15">
        <f t="shared" si="2600"/>
        <v>0</v>
      </c>
      <c r="BR450" s="15">
        <f t="shared" si="2600"/>
        <v>382900</v>
      </c>
      <c r="BS450" s="40">
        <f t="shared" si="2600"/>
        <v>0</v>
      </c>
      <c r="BT450" s="40">
        <f t="shared" si="2600"/>
        <v>382900</v>
      </c>
      <c r="BU450" s="40">
        <f t="shared" si="2600"/>
        <v>0</v>
      </c>
      <c r="BV450" s="15">
        <f t="shared" si="2601"/>
        <v>0</v>
      </c>
      <c r="BW450" s="15">
        <f t="shared" si="2601"/>
        <v>0</v>
      </c>
      <c r="BX450" s="15">
        <f t="shared" si="2601"/>
        <v>0</v>
      </c>
      <c r="BY450" s="15">
        <f t="shared" si="2601"/>
        <v>0</v>
      </c>
      <c r="BZ450" s="15">
        <f t="shared" si="2601"/>
        <v>382900</v>
      </c>
      <c r="CA450" s="15">
        <f t="shared" si="2601"/>
        <v>0</v>
      </c>
      <c r="CB450" s="15">
        <f t="shared" si="2601"/>
        <v>382900</v>
      </c>
      <c r="CC450" s="15">
        <f t="shared" si="2601"/>
        <v>0</v>
      </c>
      <c r="CD450" s="15">
        <f t="shared" si="2601"/>
        <v>0</v>
      </c>
      <c r="CE450" s="15">
        <f t="shared" si="2601"/>
        <v>0</v>
      </c>
      <c r="CF450" s="15">
        <f t="shared" si="2601"/>
        <v>0</v>
      </c>
      <c r="CG450" s="15">
        <f t="shared" si="2601"/>
        <v>0</v>
      </c>
      <c r="CH450" s="15">
        <f t="shared" si="2601"/>
        <v>382900</v>
      </c>
      <c r="CI450" s="15">
        <f t="shared" si="2601"/>
        <v>0</v>
      </c>
      <c r="CJ450" s="15">
        <f t="shared" si="2601"/>
        <v>382900</v>
      </c>
      <c r="CK450" s="15">
        <f t="shared" si="2601"/>
        <v>0</v>
      </c>
    </row>
    <row r="451" spans="1:89" ht="30" x14ac:dyDescent="0.25">
      <c r="A451" s="116" t="s">
        <v>19</v>
      </c>
      <c r="B451" s="112"/>
      <c r="C451" s="112"/>
      <c r="D451" s="112"/>
      <c r="E451" s="37">
        <v>854</v>
      </c>
      <c r="F451" s="2" t="s">
        <v>16</v>
      </c>
      <c r="G451" s="2" t="s">
        <v>45</v>
      </c>
      <c r="H451" s="3" t="s">
        <v>139</v>
      </c>
      <c r="I451" s="2"/>
      <c r="J451" s="14">
        <f t="shared" ref="J451:M451" si="2602">J452+J454</f>
        <v>75800</v>
      </c>
      <c r="K451" s="14">
        <f t="shared" si="2602"/>
        <v>0</v>
      </c>
      <c r="L451" s="14">
        <f t="shared" si="2602"/>
        <v>75800</v>
      </c>
      <c r="M451" s="14">
        <f t="shared" si="2602"/>
        <v>0</v>
      </c>
      <c r="N451" s="14">
        <v>0</v>
      </c>
      <c r="O451" s="14">
        <v>0</v>
      </c>
      <c r="P451" s="14"/>
      <c r="Q451" s="14"/>
      <c r="R451" s="14" t="e">
        <f>#REF!-V451</f>
        <v>#REF!</v>
      </c>
      <c r="S451" s="36" t="e">
        <f>#REF!-W451</f>
        <v>#REF!</v>
      </c>
      <c r="T451" s="36" t="e">
        <f>#REF!-X451</f>
        <v>#REF!</v>
      </c>
      <c r="U451" s="36" t="e">
        <f>#REF!-Y451</f>
        <v>#REF!</v>
      </c>
      <c r="V451" s="14">
        <f t="shared" ref="V451" si="2603">V452+V454</f>
        <v>392700</v>
      </c>
      <c r="W451" s="43">
        <f t="shared" ref="W451:AG451" si="2604">W452+W454</f>
        <v>0</v>
      </c>
      <c r="X451" s="43">
        <f t="shared" si="2604"/>
        <v>392700</v>
      </c>
      <c r="Y451" s="43">
        <f t="shared" si="2604"/>
        <v>0</v>
      </c>
      <c r="Z451" s="14">
        <f t="shared" si="2604"/>
        <v>0</v>
      </c>
      <c r="AA451" s="14">
        <f t="shared" ref="AA451:AC451" si="2605">AA452+AA454</f>
        <v>0</v>
      </c>
      <c r="AB451" s="14">
        <f t="shared" si="2605"/>
        <v>0</v>
      </c>
      <c r="AC451" s="14">
        <f t="shared" si="2605"/>
        <v>0</v>
      </c>
      <c r="AD451" s="14">
        <f t="shared" si="2604"/>
        <v>392700</v>
      </c>
      <c r="AE451" s="14">
        <f t="shared" si="2604"/>
        <v>0</v>
      </c>
      <c r="AF451" s="14">
        <f t="shared" si="2604"/>
        <v>392700</v>
      </c>
      <c r="AG451" s="14">
        <f t="shared" si="2604"/>
        <v>0</v>
      </c>
      <c r="AH451" s="14">
        <f t="shared" ref="AH451:AO451" si="2606">AH452+AH454</f>
        <v>0</v>
      </c>
      <c r="AI451" s="14">
        <f t="shared" si="2606"/>
        <v>0</v>
      </c>
      <c r="AJ451" s="14">
        <f t="shared" si="2606"/>
        <v>0</v>
      </c>
      <c r="AK451" s="14">
        <f t="shared" si="2606"/>
        <v>0</v>
      </c>
      <c r="AL451" s="14">
        <f t="shared" si="2606"/>
        <v>392700</v>
      </c>
      <c r="AM451" s="14">
        <f t="shared" si="2606"/>
        <v>0</v>
      </c>
      <c r="AN451" s="14">
        <f t="shared" si="2606"/>
        <v>392700</v>
      </c>
      <c r="AO451" s="14">
        <f t="shared" si="2606"/>
        <v>0</v>
      </c>
      <c r="AP451" s="14">
        <f t="shared" ref="AP451:AW451" si="2607">AP452+AP454</f>
        <v>0</v>
      </c>
      <c r="AQ451" s="14">
        <f t="shared" si="2607"/>
        <v>0</v>
      </c>
      <c r="AR451" s="14">
        <f t="shared" si="2607"/>
        <v>0</v>
      </c>
      <c r="AS451" s="14">
        <f t="shared" si="2607"/>
        <v>0</v>
      </c>
      <c r="AT451" s="14">
        <f t="shared" si="2607"/>
        <v>392700</v>
      </c>
      <c r="AU451" s="14">
        <f t="shared" si="2607"/>
        <v>0</v>
      </c>
      <c r="AV451" s="14">
        <f t="shared" si="2607"/>
        <v>392700</v>
      </c>
      <c r="AW451" s="14">
        <f t="shared" si="2607"/>
        <v>0</v>
      </c>
      <c r="AX451" s="14">
        <f t="shared" ref="AX451:BU451" si="2608">AX452+AX454</f>
        <v>382400</v>
      </c>
      <c r="AY451" s="43">
        <f t="shared" si="2608"/>
        <v>0</v>
      </c>
      <c r="AZ451" s="43">
        <f t="shared" si="2608"/>
        <v>382400</v>
      </c>
      <c r="BA451" s="43">
        <f t="shared" si="2608"/>
        <v>0</v>
      </c>
      <c r="BB451" s="14">
        <f t="shared" si="2608"/>
        <v>0</v>
      </c>
      <c r="BC451" s="14">
        <f t="shared" si="2608"/>
        <v>0</v>
      </c>
      <c r="BD451" s="14">
        <f t="shared" si="2608"/>
        <v>0</v>
      </c>
      <c r="BE451" s="14">
        <f t="shared" si="2608"/>
        <v>0</v>
      </c>
      <c r="BF451" s="14">
        <f t="shared" si="2608"/>
        <v>382400</v>
      </c>
      <c r="BG451" s="14">
        <f t="shared" si="2608"/>
        <v>0</v>
      </c>
      <c r="BH451" s="14">
        <f t="shared" si="2608"/>
        <v>382400</v>
      </c>
      <c r="BI451" s="14">
        <f t="shared" si="2608"/>
        <v>0</v>
      </c>
      <c r="BJ451" s="14">
        <f t="shared" ref="BJ451:BQ451" si="2609">BJ452+BJ454</f>
        <v>0</v>
      </c>
      <c r="BK451" s="14">
        <f t="shared" si="2609"/>
        <v>0</v>
      </c>
      <c r="BL451" s="14">
        <f t="shared" si="2609"/>
        <v>0</v>
      </c>
      <c r="BM451" s="14">
        <f t="shared" si="2609"/>
        <v>0</v>
      </c>
      <c r="BN451" s="14">
        <f t="shared" si="2609"/>
        <v>382400</v>
      </c>
      <c r="BO451" s="14">
        <f t="shared" si="2609"/>
        <v>0</v>
      </c>
      <c r="BP451" s="14">
        <f t="shared" si="2609"/>
        <v>382400</v>
      </c>
      <c r="BQ451" s="14">
        <f t="shared" si="2609"/>
        <v>0</v>
      </c>
      <c r="BR451" s="14">
        <f t="shared" si="2608"/>
        <v>382900</v>
      </c>
      <c r="BS451" s="43">
        <f t="shared" si="2608"/>
        <v>0</v>
      </c>
      <c r="BT451" s="43">
        <f t="shared" si="2608"/>
        <v>382900</v>
      </c>
      <c r="BU451" s="43">
        <f t="shared" si="2608"/>
        <v>0</v>
      </c>
      <c r="BV451" s="14">
        <f t="shared" ref="BV451:CC451" si="2610">BV452+BV454</f>
        <v>0</v>
      </c>
      <c r="BW451" s="14">
        <f t="shared" si="2610"/>
        <v>0</v>
      </c>
      <c r="BX451" s="14">
        <f t="shared" si="2610"/>
        <v>0</v>
      </c>
      <c r="BY451" s="14">
        <f t="shared" si="2610"/>
        <v>0</v>
      </c>
      <c r="BZ451" s="14">
        <f t="shared" si="2610"/>
        <v>382900</v>
      </c>
      <c r="CA451" s="14">
        <f t="shared" si="2610"/>
        <v>0</v>
      </c>
      <c r="CB451" s="14">
        <f t="shared" si="2610"/>
        <v>382900</v>
      </c>
      <c r="CC451" s="14">
        <f t="shared" si="2610"/>
        <v>0</v>
      </c>
      <c r="CD451" s="14">
        <f t="shared" ref="CD451:CK451" si="2611">CD452+CD454</f>
        <v>0</v>
      </c>
      <c r="CE451" s="14">
        <f t="shared" si="2611"/>
        <v>0</v>
      </c>
      <c r="CF451" s="14">
        <f t="shared" si="2611"/>
        <v>0</v>
      </c>
      <c r="CG451" s="14">
        <f t="shared" si="2611"/>
        <v>0</v>
      </c>
      <c r="CH451" s="14">
        <f t="shared" si="2611"/>
        <v>382900</v>
      </c>
      <c r="CI451" s="14">
        <f t="shared" si="2611"/>
        <v>0</v>
      </c>
      <c r="CJ451" s="14">
        <f t="shared" si="2611"/>
        <v>382900</v>
      </c>
      <c r="CK451" s="14">
        <f t="shared" si="2611"/>
        <v>0</v>
      </c>
    </row>
    <row r="452" spans="1:89" ht="60.75" customHeight="1" x14ac:dyDescent="0.25">
      <c r="A452" s="116" t="s">
        <v>15</v>
      </c>
      <c r="B452" s="112"/>
      <c r="C452" s="112"/>
      <c r="D452" s="112"/>
      <c r="E452" s="37">
        <v>854</v>
      </c>
      <c r="F452" s="2" t="s">
        <v>11</v>
      </c>
      <c r="G452" s="2" t="s">
        <v>45</v>
      </c>
      <c r="H452" s="3" t="s">
        <v>139</v>
      </c>
      <c r="I452" s="2" t="s">
        <v>17</v>
      </c>
      <c r="J452" s="14">
        <f t="shared" ref="J452:M452" si="2612">J453</f>
        <v>75800</v>
      </c>
      <c r="K452" s="14">
        <f t="shared" si="2612"/>
        <v>0</v>
      </c>
      <c r="L452" s="14">
        <f t="shared" si="2612"/>
        <v>75800</v>
      </c>
      <c r="M452" s="14">
        <f t="shared" si="2612"/>
        <v>0</v>
      </c>
      <c r="N452" s="14">
        <v>0</v>
      </c>
      <c r="O452" s="14">
        <v>0</v>
      </c>
      <c r="P452" s="14"/>
      <c r="Q452" s="14"/>
      <c r="R452" s="14" t="e">
        <f>#REF!-V452</f>
        <v>#REF!</v>
      </c>
      <c r="S452" s="36" t="e">
        <f>#REF!-W452</f>
        <v>#REF!</v>
      </c>
      <c r="T452" s="36" t="e">
        <f>#REF!-X452</f>
        <v>#REF!</v>
      </c>
      <c r="U452" s="36" t="e">
        <f>#REF!-Y452</f>
        <v>#REF!</v>
      </c>
      <c r="V452" s="14">
        <f t="shared" ref="V452:CG452" si="2613">V453</f>
        <v>346100</v>
      </c>
      <c r="W452" s="43">
        <f t="shared" si="2613"/>
        <v>0</v>
      </c>
      <c r="X452" s="43">
        <f t="shared" si="2613"/>
        <v>346100</v>
      </c>
      <c r="Y452" s="43">
        <f t="shared" si="2613"/>
        <v>0</v>
      </c>
      <c r="Z452" s="14">
        <f t="shared" si="2613"/>
        <v>0</v>
      </c>
      <c r="AA452" s="14">
        <f t="shared" si="2613"/>
        <v>0</v>
      </c>
      <c r="AB452" s="14">
        <f t="shared" si="2613"/>
        <v>0</v>
      </c>
      <c r="AC452" s="14">
        <f t="shared" si="2613"/>
        <v>0</v>
      </c>
      <c r="AD452" s="14">
        <f t="shared" si="2613"/>
        <v>346100</v>
      </c>
      <c r="AE452" s="14">
        <f t="shared" si="2613"/>
        <v>0</v>
      </c>
      <c r="AF452" s="14">
        <f t="shared" si="2613"/>
        <v>346100</v>
      </c>
      <c r="AG452" s="14">
        <f t="shared" si="2613"/>
        <v>0</v>
      </c>
      <c r="AH452" s="14">
        <f t="shared" si="2613"/>
        <v>0</v>
      </c>
      <c r="AI452" s="14">
        <f t="shared" si="2613"/>
        <v>0</v>
      </c>
      <c r="AJ452" s="14">
        <f t="shared" si="2613"/>
        <v>0</v>
      </c>
      <c r="AK452" s="14">
        <f t="shared" si="2613"/>
        <v>0</v>
      </c>
      <c r="AL452" s="14">
        <f t="shared" si="2613"/>
        <v>346100</v>
      </c>
      <c r="AM452" s="14">
        <f t="shared" si="2613"/>
        <v>0</v>
      </c>
      <c r="AN452" s="14">
        <f t="shared" si="2613"/>
        <v>346100</v>
      </c>
      <c r="AO452" s="14">
        <f t="shared" si="2613"/>
        <v>0</v>
      </c>
      <c r="AP452" s="14">
        <f t="shared" si="2613"/>
        <v>0</v>
      </c>
      <c r="AQ452" s="14">
        <f t="shared" si="2613"/>
        <v>0</v>
      </c>
      <c r="AR452" s="14">
        <f t="shared" si="2613"/>
        <v>0</v>
      </c>
      <c r="AS452" s="14">
        <f t="shared" si="2613"/>
        <v>0</v>
      </c>
      <c r="AT452" s="14">
        <f t="shared" si="2613"/>
        <v>346100</v>
      </c>
      <c r="AU452" s="14">
        <f t="shared" si="2613"/>
        <v>0</v>
      </c>
      <c r="AV452" s="14">
        <f t="shared" si="2613"/>
        <v>346100</v>
      </c>
      <c r="AW452" s="14">
        <f t="shared" si="2613"/>
        <v>0</v>
      </c>
      <c r="AX452" s="14">
        <f t="shared" si="2613"/>
        <v>346100</v>
      </c>
      <c r="AY452" s="43">
        <f t="shared" si="2613"/>
        <v>0</v>
      </c>
      <c r="AZ452" s="43">
        <f t="shared" si="2613"/>
        <v>346100</v>
      </c>
      <c r="BA452" s="43">
        <f t="shared" si="2613"/>
        <v>0</v>
      </c>
      <c r="BB452" s="14">
        <f t="shared" si="2613"/>
        <v>0</v>
      </c>
      <c r="BC452" s="14">
        <f t="shared" si="2613"/>
        <v>0</v>
      </c>
      <c r="BD452" s="14">
        <f t="shared" si="2613"/>
        <v>0</v>
      </c>
      <c r="BE452" s="14">
        <f t="shared" si="2613"/>
        <v>0</v>
      </c>
      <c r="BF452" s="14">
        <f t="shared" si="2613"/>
        <v>346100</v>
      </c>
      <c r="BG452" s="14">
        <f t="shared" si="2613"/>
        <v>0</v>
      </c>
      <c r="BH452" s="14">
        <f t="shared" si="2613"/>
        <v>346100</v>
      </c>
      <c r="BI452" s="14">
        <f t="shared" si="2613"/>
        <v>0</v>
      </c>
      <c r="BJ452" s="14">
        <f t="shared" si="2613"/>
        <v>0</v>
      </c>
      <c r="BK452" s="14">
        <f t="shared" si="2613"/>
        <v>0</v>
      </c>
      <c r="BL452" s="14">
        <f t="shared" si="2613"/>
        <v>0</v>
      </c>
      <c r="BM452" s="14">
        <f t="shared" si="2613"/>
        <v>0</v>
      </c>
      <c r="BN452" s="14">
        <f t="shared" si="2613"/>
        <v>346100</v>
      </c>
      <c r="BO452" s="14">
        <f t="shared" si="2613"/>
        <v>0</v>
      </c>
      <c r="BP452" s="14">
        <f t="shared" si="2613"/>
        <v>346100</v>
      </c>
      <c r="BQ452" s="14">
        <f t="shared" si="2613"/>
        <v>0</v>
      </c>
      <c r="BR452" s="14">
        <f t="shared" si="2613"/>
        <v>346100</v>
      </c>
      <c r="BS452" s="43">
        <f t="shared" si="2613"/>
        <v>0</v>
      </c>
      <c r="BT452" s="43">
        <f t="shared" si="2613"/>
        <v>346100</v>
      </c>
      <c r="BU452" s="43">
        <f t="shared" si="2613"/>
        <v>0</v>
      </c>
      <c r="BV452" s="14">
        <f t="shared" si="2613"/>
        <v>0</v>
      </c>
      <c r="BW452" s="14">
        <f t="shared" si="2613"/>
        <v>0</v>
      </c>
      <c r="BX452" s="14">
        <f t="shared" si="2613"/>
        <v>0</v>
      </c>
      <c r="BY452" s="14">
        <f t="shared" si="2613"/>
        <v>0</v>
      </c>
      <c r="BZ452" s="14">
        <f t="shared" si="2613"/>
        <v>346100</v>
      </c>
      <c r="CA452" s="14">
        <f t="shared" si="2613"/>
        <v>0</v>
      </c>
      <c r="CB452" s="14">
        <f t="shared" si="2613"/>
        <v>346100</v>
      </c>
      <c r="CC452" s="14">
        <f t="shared" si="2613"/>
        <v>0</v>
      </c>
      <c r="CD452" s="14">
        <f t="shared" si="2613"/>
        <v>0</v>
      </c>
      <c r="CE452" s="14">
        <f t="shared" si="2613"/>
        <v>0</v>
      </c>
      <c r="CF452" s="14">
        <f t="shared" si="2613"/>
        <v>0</v>
      </c>
      <c r="CG452" s="14">
        <f t="shared" si="2613"/>
        <v>0</v>
      </c>
      <c r="CH452" s="14">
        <f t="shared" ref="CH452:CK452" si="2614">CH453</f>
        <v>346100</v>
      </c>
      <c r="CI452" s="14">
        <f t="shared" si="2614"/>
        <v>0</v>
      </c>
      <c r="CJ452" s="14">
        <f t="shared" si="2614"/>
        <v>346100</v>
      </c>
      <c r="CK452" s="14">
        <f t="shared" si="2614"/>
        <v>0</v>
      </c>
    </row>
    <row r="453" spans="1:89" ht="30" x14ac:dyDescent="0.25">
      <c r="A453" s="116" t="s">
        <v>261</v>
      </c>
      <c r="B453" s="112"/>
      <c r="C453" s="112"/>
      <c r="D453" s="112"/>
      <c r="E453" s="37">
        <v>854</v>
      </c>
      <c r="F453" s="2" t="s">
        <v>11</v>
      </c>
      <c r="G453" s="2" t="s">
        <v>45</v>
      </c>
      <c r="H453" s="3" t="s">
        <v>139</v>
      </c>
      <c r="I453" s="2" t="s">
        <v>18</v>
      </c>
      <c r="J453" s="43">
        <v>75800</v>
      </c>
      <c r="K453" s="43"/>
      <c r="L453" s="43">
        <f>J453</f>
        <v>75800</v>
      </c>
      <c r="M453" s="43"/>
      <c r="N453" s="14">
        <v>0</v>
      </c>
      <c r="O453" s="14">
        <v>0</v>
      </c>
      <c r="P453" s="77"/>
      <c r="Q453" s="77"/>
      <c r="R453" s="14" t="e">
        <f>#REF!-V453</f>
        <v>#REF!</v>
      </c>
      <c r="S453" s="36" t="e">
        <f>#REF!-W453</f>
        <v>#REF!</v>
      </c>
      <c r="T453" s="36" t="e">
        <f>#REF!-X453</f>
        <v>#REF!</v>
      </c>
      <c r="U453" s="36" t="e">
        <f>#REF!-Y453</f>
        <v>#REF!</v>
      </c>
      <c r="V453" s="14">
        <v>346100</v>
      </c>
      <c r="W453" s="43"/>
      <c r="X453" s="43">
        <f>V453</f>
        <v>346100</v>
      </c>
      <c r="Y453" s="43"/>
      <c r="Z453" s="14"/>
      <c r="AA453" s="43"/>
      <c r="AB453" s="43">
        <f>Z453</f>
        <v>0</v>
      </c>
      <c r="AC453" s="43"/>
      <c r="AD453" s="14">
        <f>V453+Z453</f>
        <v>346100</v>
      </c>
      <c r="AE453" s="77">
        <f>W453+AA453</f>
        <v>0</v>
      </c>
      <c r="AF453" s="77">
        <f>X453+AB453</f>
        <v>346100</v>
      </c>
      <c r="AG453" s="77">
        <f>Y453+AC453</f>
        <v>0</v>
      </c>
      <c r="AH453" s="14"/>
      <c r="AI453" s="43"/>
      <c r="AJ453" s="43">
        <f>AH453</f>
        <v>0</v>
      </c>
      <c r="AK453" s="43"/>
      <c r="AL453" s="14">
        <f>AD453+AH453</f>
        <v>346100</v>
      </c>
      <c r="AM453" s="77">
        <f>AE453+AI453</f>
        <v>0</v>
      </c>
      <c r="AN453" s="77">
        <f>AF453+AJ453</f>
        <v>346100</v>
      </c>
      <c r="AO453" s="77">
        <f>AG453+AK453</f>
        <v>0</v>
      </c>
      <c r="AP453" s="14"/>
      <c r="AQ453" s="43"/>
      <c r="AR453" s="43">
        <f>AP453</f>
        <v>0</v>
      </c>
      <c r="AS453" s="43"/>
      <c r="AT453" s="14">
        <f>AL453+AP453</f>
        <v>346100</v>
      </c>
      <c r="AU453" s="77">
        <f>AM453+AQ453</f>
        <v>0</v>
      </c>
      <c r="AV453" s="77">
        <f>AN453+AR453</f>
        <v>346100</v>
      </c>
      <c r="AW453" s="77">
        <f>AO453+AS453</f>
        <v>0</v>
      </c>
      <c r="AX453" s="14">
        <v>346100</v>
      </c>
      <c r="AY453" s="43"/>
      <c r="AZ453" s="43">
        <f>AX453</f>
        <v>346100</v>
      </c>
      <c r="BA453" s="43"/>
      <c r="BB453" s="43"/>
      <c r="BC453" s="43"/>
      <c r="BD453" s="43">
        <f>BB453</f>
        <v>0</v>
      </c>
      <c r="BE453" s="43"/>
      <c r="BF453" s="14">
        <f t="shared" ref="BF453" si="2615">AX453+BB453</f>
        <v>346100</v>
      </c>
      <c r="BG453" s="77">
        <f t="shared" ref="BG453" si="2616">AY453+BC453</f>
        <v>0</v>
      </c>
      <c r="BH453" s="77">
        <f t="shared" ref="BH453" si="2617">AZ453+BD453</f>
        <v>346100</v>
      </c>
      <c r="BI453" s="77">
        <f t="shared" ref="BI453" si="2618">BA453+BE453</f>
        <v>0</v>
      </c>
      <c r="BJ453" s="43"/>
      <c r="BK453" s="43"/>
      <c r="BL453" s="43">
        <f>BJ453</f>
        <v>0</v>
      </c>
      <c r="BM453" s="43"/>
      <c r="BN453" s="14">
        <f t="shared" ref="BN453" si="2619">BF453+BJ453</f>
        <v>346100</v>
      </c>
      <c r="BO453" s="77">
        <f t="shared" ref="BO453" si="2620">BG453+BK453</f>
        <v>0</v>
      </c>
      <c r="BP453" s="77">
        <f t="shared" ref="BP453" si="2621">BH453+BL453</f>
        <v>346100</v>
      </c>
      <c r="BQ453" s="77">
        <f t="shared" ref="BQ453" si="2622">BI453+BM453</f>
        <v>0</v>
      </c>
      <c r="BR453" s="14">
        <v>346100</v>
      </c>
      <c r="BS453" s="43"/>
      <c r="BT453" s="43">
        <f>BR453</f>
        <v>346100</v>
      </c>
      <c r="BU453" s="43"/>
      <c r="BV453" s="43"/>
      <c r="BW453" s="43"/>
      <c r="BX453" s="43">
        <f>BV453</f>
        <v>0</v>
      </c>
      <c r="BY453" s="43"/>
      <c r="BZ453" s="14">
        <f t="shared" ref="BZ453" si="2623">BR453+BV453</f>
        <v>346100</v>
      </c>
      <c r="CA453" s="77">
        <f t="shared" ref="CA453" si="2624">BS453+BW453</f>
        <v>0</v>
      </c>
      <c r="CB453" s="77">
        <f t="shared" ref="CB453" si="2625">BT453+BX453</f>
        <v>346100</v>
      </c>
      <c r="CC453" s="77">
        <f t="shared" ref="CC453" si="2626">BU453+BY453</f>
        <v>0</v>
      </c>
      <c r="CD453" s="43"/>
      <c r="CE453" s="43"/>
      <c r="CF453" s="43">
        <f>CD453</f>
        <v>0</v>
      </c>
      <c r="CG453" s="43"/>
      <c r="CH453" s="14">
        <f t="shared" ref="CH453" si="2627">BZ453+CD453</f>
        <v>346100</v>
      </c>
      <c r="CI453" s="77">
        <f t="shared" ref="CI453" si="2628">CA453+CE453</f>
        <v>0</v>
      </c>
      <c r="CJ453" s="77">
        <f t="shared" ref="CJ453" si="2629">CB453+CF453</f>
        <v>346100</v>
      </c>
      <c r="CK453" s="77">
        <f t="shared" ref="CK453" si="2630">CC453+CG453</f>
        <v>0</v>
      </c>
    </row>
    <row r="454" spans="1:89" ht="30" hidden="1" x14ac:dyDescent="0.25">
      <c r="A454" s="116" t="s">
        <v>20</v>
      </c>
      <c r="B454" s="112"/>
      <c r="C454" s="112"/>
      <c r="D454" s="112"/>
      <c r="E454" s="37">
        <v>854</v>
      </c>
      <c r="F454" s="2" t="s">
        <v>11</v>
      </c>
      <c r="G454" s="2" t="s">
        <v>45</v>
      </c>
      <c r="H454" s="3" t="s">
        <v>139</v>
      </c>
      <c r="I454" s="2" t="s">
        <v>21</v>
      </c>
      <c r="J454" s="14">
        <f t="shared" ref="J454:M454" si="2631">J455</f>
        <v>0</v>
      </c>
      <c r="K454" s="14">
        <f t="shared" si="2631"/>
        <v>0</v>
      </c>
      <c r="L454" s="14">
        <f t="shared" si="2631"/>
        <v>0</v>
      </c>
      <c r="M454" s="14">
        <f t="shared" si="2631"/>
        <v>0</v>
      </c>
      <c r="N454" s="14">
        <v>0</v>
      </c>
      <c r="O454" s="14">
        <v>0</v>
      </c>
      <c r="P454" s="14"/>
      <c r="Q454" s="14"/>
      <c r="R454" s="14" t="e">
        <f>#REF!-V454</f>
        <v>#REF!</v>
      </c>
      <c r="S454" s="36" t="e">
        <f>#REF!-W454</f>
        <v>#REF!</v>
      </c>
      <c r="T454" s="36" t="e">
        <f>#REF!-X454</f>
        <v>#REF!</v>
      </c>
      <c r="U454" s="36" t="e">
        <f>#REF!-Y454</f>
        <v>#REF!</v>
      </c>
      <c r="V454" s="14">
        <f t="shared" ref="V454:CG454" si="2632">V455</f>
        <v>46600</v>
      </c>
      <c r="W454" s="43">
        <f t="shared" si="2632"/>
        <v>0</v>
      </c>
      <c r="X454" s="43">
        <f t="shared" si="2632"/>
        <v>46600</v>
      </c>
      <c r="Y454" s="43">
        <f t="shared" si="2632"/>
        <v>0</v>
      </c>
      <c r="Z454" s="14">
        <f t="shared" si="2632"/>
        <v>0</v>
      </c>
      <c r="AA454" s="14">
        <f t="shared" si="2632"/>
        <v>0</v>
      </c>
      <c r="AB454" s="14">
        <f t="shared" si="2632"/>
        <v>0</v>
      </c>
      <c r="AC454" s="14">
        <f t="shared" si="2632"/>
        <v>0</v>
      </c>
      <c r="AD454" s="14">
        <f t="shared" si="2632"/>
        <v>46600</v>
      </c>
      <c r="AE454" s="14">
        <f t="shared" si="2632"/>
        <v>0</v>
      </c>
      <c r="AF454" s="14">
        <f t="shared" si="2632"/>
        <v>46600</v>
      </c>
      <c r="AG454" s="14">
        <f t="shared" si="2632"/>
        <v>0</v>
      </c>
      <c r="AH454" s="14">
        <f t="shared" si="2632"/>
        <v>0</v>
      </c>
      <c r="AI454" s="14">
        <f t="shared" si="2632"/>
        <v>0</v>
      </c>
      <c r="AJ454" s="14">
        <f t="shared" si="2632"/>
        <v>0</v>
      </c>
      <c r="AK454" s="14">
        <f t="shared" si="2632"/>
        <v>0</v>
      </c>
      <c r="AL454" s="14">
        <f t="shared" si="2632"/>
        <v>46600</v>
      </c>
      <c r="AM454" s="14">
        <f t="shared" si="2632"/>
        <v>0</v>
      </c>
      <c r="AN454" s="14">
        <f t="shared" si="2632"/>
        <v>46600</v>
      </c>
      <c r="AO454" s="14">
        <f t="shared" si="2632"/>
        <v>0</v>
      </c>
      <c r="AP454" s="14">
        <f t="shared" si="2632"/>
        <v>0</v>
      </c>
      <c r="AQ454" s="14">
        <f t="shared" si="2632"/>
        <v>0</v>
      </c>
      <c r="AR454" s="14">
        <f t="shared" si="2632"/>
        <v>0</v>
      </c>
      <c r="AS454" s="14">
        <f t="shared" si="2632"/>
        <v>0</v>
      </c>
      <c r="AT454" s="14">
        <f t="shared" si="2632"/>
        <v>46600</v>
      </c>
      <c r="AU454" s="14">
        <f t="shared" si="2632"/>
        <v>0</v>
      </c>
      <c r="AV454" s="14">
        <f t="shared" si="2632"/>
        <v>46600</v>
      </c>
      <c r="AW454" s="14">
        <f t="shared" si="2632"/>
        <v>0</v>
      </c>
      <c r="AX454" s="14">
        <f t="shared" si="2632"/>
        <v>36300</v>
      </c>
      <c r="AY454" s="43">
        <f t="shared" si="2632"/>
        <v>0</v>
      </c>
      <c r="AZ454" s="43">
        <f t="shared" si="2632"/>
        <v>36300</v>
      </c>
      <c r="BA454" s="43">
        <f t="shared" si="2632"/>
        <v>0</v>
      </c>
      <c r="BB454" s="14">
        <f t="shared" si="2632"/>
        <v>0</v>
      </c>
      <c r="BC454" s="14">
        <f t="shared" si="2632"/>
        <v>0</v>
      </c>
      <c r="BD454" s="14">
        <f t="shared" si="2632"/>
        <v>0</v>
      </c>
      <c r="BE454" s="14">
        <f t="shared" si="2632"/>
        <v>0</v>
      </c>
      <c r="BF454" s="14">
        <f t="shared" si="2632"/>
        <v>36300</v>
      </c>
      <c r="BG454" s="14">
        <f t="shared" si="2632"/>
        <v>0</v>
      </c>
      <c r="BH454" s="14">
        <f t="shared" si="2632"/>
        <v>36300</v>
      </c>
      <c r="BI454" s="14">
        <f t="shared" si="2632"/>
        <v>0</v>
      </c>
      <c r="BJ454" s="14">
        <f t="shared" si="2632"/>
        <v>0</v>
      </c>
      <c r="BK454" s="14">
        <f t="shared" si="2632"/>
        <v>0</v>
      </c>
      <c r="BL454" s="14">
        <f t="shared" si="2632"/>
        <v>0</v>
      </c>
      <c r="BM454" s="14">
        <f t="shared" si="2632"/>
        <v>0</v>
      </c>
      <c r="BN454" s="14">
        <f t="shared" si="2632"/>
        <v>36300</v>
      </c>
      <c r="BO454" s="14">
        <f t="shared" si="2632"/>
        <v>0</v>
      </c>
      <c r="BP454" s="14">
        <f t="shared" si="2632"/>
        <v>36300</v>
      </c>
      <c r="BQ454" s="14">
        <f t="shared" si="2632"/>
        <v>0</v>
      </c>
      <c r="BR454" s="14">
        <f t="shared" si="2632"/>
        <v>36800</v>
      </c>
      <c r="BS454" s="43">
        <f t="shared" si="2632"/>
        <v>0</v>
      </c>
      <c r="BT454" s="43">
        <f t="shared" si="2632"/>
        <v>36800</v>
      </c>
      <c r="BU454" s="43">
        <f t="shared" si="2632"/>
        <v>0</v>
      </c>
      <c r="BV454" s="14">
        <f t="shared" si="2632"/>
        <v>0</v>
      </c>
      <c r="BW454" s="14">
        <f t="shared" si="2632"/>
        <v>0</v>
      </c>
      <c r="BX454" s="14">
        <f t="shared" si="2632"/>
        <v>0</v>
      </c>
      <c r="BY454" s="14">
        <f t="shared" si="2632"/>
        <v>0</v>
      </c>
      <c r="BZ454" s="14">
        <f t="shared" si="2632"/>
        <v>36800</v>
      </c>
      <c r="CA454" s="14">
        <f t="shared" si="2632"/>
        <v>0</v>
      </c>
      <c r="CB454" s="14">
        <f t="shared" si="2632"/>
        <v>36800</v>
      </c>
      <c r="CC454" s="14">
        <f t="shared" si="2632"/>
        <v>0</v>
      </c>
      <c r="CD454" s="14">
        <f t="shared" si="2632"/>
        <v>0</v>
      </c>
      <c r="CE454" s="14">
        <f t="shared" si="2632"/>
        <v>0</v>
      </c>
      <c r="CF454" s="14">
        <f t="shared" si="2632"/>
        <v>0</v>
      </c>
      <c r="CG454" s="14">
        <f t="shared" si="2632"/>
        <v>0</v>
      </c>
      <c r="CH454" s="14">
        <f t="shared" ref="CH454:CK454" si="2633">CH455</f>
        <v>36800</v>
      </c>
      <c r="CI454" s="14">
        <f t="shared" si="2633"/>
        <v>0</v>
      </c>
      <c r="CJ454" s="14">
        <f t="shared" si="2633"/>
        <v>36800</v>
      </c>
      <c r="CK454" s="14">
        <f t="shared" si="2633"/>
        <v>0</v>
      </c>
    </row>
    <row r="455" spans="1:89" ht="30" hidden="1" x14ac:dyDescent="0.25">
      <c r="A455" s="116" t="s">
        <v>9</v>
      </c>
      <c r="B455" s="112"/>
      <c r="C455" s="112"/>
      <c r="D455" s="112"/>
      <c r="E455" s="37">
        <v>854</v>
      </c>
      <c r="F455" s="2" t="s">
        <v>11</v>
      </c>
      <c r="G455" s="2" t="s">
        <v>45</v>
      </c>
      <c r="H455" s="3" t="s">
        <v>139</v>
      </c>
      <c r="I455" s="2" t="s">
        <v>22</v>
      </c>
      <c r="J455" s="43"/>
      <c r="K455" s="43"/>
      <c r="L455" s="43"/>
      <c r="M455" s="43"/>
      <c r="N455" s="14">
        <v>0</v>
      </c>
      <c r="O455" s="14">
        <v>0</v>
      </c>
      <c r="P455" s="77"/>
      <c r="Q455" s="77"/>
      <c r="R455" s="14" t="e">
        <f>#REF!-V455</f>
        <v>#REF!</v>
      </c>
      <c r="S455" s="36" t="e">
        <f>#REF!-W455</f>
        <v>#REF!</v>
      </c>
      <c r="T455" s="36" t="e">
        <f>#REF!-X455</f>
        <v>#REF!</v>
      </c>
      <c r="U455" s="36" t="e">
        <f>#REF!-Y455</f>
        <v>#REF!</v>
      </c>
      <c r="V455" s="14">
        <v>46600</v>
      </c>
      <c r="W455" s="43"/>
      <c r="X455" s="43">
        <f>V455</f>
        <v>46600</v>
      </c>
      <c r="Y455" s="43"/>
      <c r="Z455" s="14"/>
      <c r="AA455" s="43"/>
      <c r="AB455" s="43">
        <f>Z455</f>
        <v>0</v>
      </c>
      <c r="AC455" s="43"/>
      <c r="AD455" s="14">
        <f>V455+Z455</f>
        <v>46600</v>
      </c>
      <c r="AE455" s="77">
        <f>W455+AA455</f>
        <v>0</v>
      </c>
      <c r="AF455" s="77">
        <f>X455+AB455</f>
        <v>46600</v>
      </c>
      <c r="AG455" s="77">
        <f>Y455+AC455</f>
        <v>0</v>
      </c>
      <c r="AH455" s="14"/>
      <c r="AI455" s="43"/>
      <c r="AJ455" s="43">
        <f>AH455</f>
        <v>0</v>
      </c>
      <c r="AK455" s="43"/>
      <c r="AL455" s="14">
        <f>AD455+AH455</f>
        <v>46600</v>
      </c>
      <c r="AM455" s="77">
        <f>AE455+AI455</f>
        <v>0</v>
      </c>
      <c r="AN455" s="77">
        <f>AF455+AJ455</f>
        <v>46600</v>
      </c>
      <c r="AO455" s="77">
        <f>AG455+AK455</f>
        <v>0</v>
      </c>
      <c r="AP455" s="14"/>
      <c r="AQ455" s="43"/>
      <c r="AR455" s="43">
        <f>AP455</f>
        <v>0</v>
      </c>
      <c r="AS455" s="43"/>
      <c r="AT455" s="14">
        <f>AL455+AP455</f>
        <v>46600</v>
      </c>
      <c r="AU455" s="77">
        <f>AM455+AQ455</f>
        <v>0</v>
      </c>
      <c r="AV455" s="77">
        <f>AN455+AR455</f>
        <v>46600</v>
      </c>
      <c r="AW455" s="77">
        <f>AO455+AS455</f>
        <v>0</v>
      </c>
      <c r="AX455" s="14">
        <v>36300</v>
      </c>
      <c r="AY455" s="43"/>
      <c r="AZ455" s="43">
        <f>AX455</f>
        <v>36300</v>
      </c>
      <c r="BA455" s="43"/>
      <c r="BB455" s="43"/>
      <c r="BC455" s="43"/>
      <c r="BD455" s="43">
        <f>BB455</f>
        <v>0</v>
      </c>
      <c r="BE455" s="43"/>
      <c r="BF455" s="14">
        <f t="shared" ref="BF455" si="2634">AX455+BB455</f>
        <v>36300</v>
      </c>
      <c r="BG455" s="77">
        <f t="shared" ref="BG455" si="2635">AY455+BC455</f>
        <v>0</v>
      </c>
      <c r="BH455" s="77">
        <f t="shared" ref="BH455" si="2636">AZ455+BD455</f>
        <v>36300</v>
      </c>
      <c r="BI455" s="77">
        <f t="shared" ref="BI455" si="2637">BA455+BE455</f>
        <v>0</v>
      </c>
      <c r="BJ455" s="43"/>
      <c r="BK455" s="43"/>
      <c r="BL455" s="43">
        <f>BJ455</f>
        <v>0</v>
      </c>
      <c r="BM455" s="43"/>
      <c r="BN455" s="14">
        <f t="shared" ref="BN455" si="2638">BF455+BJ455</f>
        <v>36300</v>
      </c>
      <c r="BO455" s="77">
        <f t="shared" ref="BO455" si="2639">BG455+BK455</f>
        <v>0</v>
      </c>
      <c r="BP455" s="77">
        <f t="shared" ref="BP455" si="2640">BH455+BL455</f>
        <v>36300</v>
      </c>
      <c r="BQ455" s="77">
        <f t="shared" ref="BQ455" si="2641">BI455+BM455</f>
        <v>0</v>
      </c>
      <c r="BR455" s="14">
        <v>36800</v>
      </c>
      <c r="BS455" s="43"/>
      <c r="BT455" s="43">
        <f>BR455</f>
        <v>36800</v>
      </c>
      <c r="BU455" s="43"/>
      <c r="BV455" s="43"/>
      <c r="BW455" s="43"/>
      <c r="BX455" s="43">
        <f>BV455</f>
        <v>0</v>
      </c>
      <c r="BY455" s="43"/>
      <c r="BZ455" s="14">
        <f t="shared" ref="BZ455" si="2642">BR455+BV455</f>
        <v>36800</v>
      </c>
      <c r="CA455" s="77">
        <f t="shared" ref="CA455" si="2643">BS455+BW455</f>
        <v>0</v>
      </c>
      <c r="CB455" s="77">
        <f t="shared" ref="CB455" si="2644">BT455+BX455</f>
        <v>36800</v>
      </c>
      <c r="CC455" s="77">
        <f t="shared" ref="CC455" si="2645">BU455+BY455</f>
        <v>0</v>
      </c>
      <c r="CD455" s="43"/>
      <c r="CE455" s="43"/>
      <c r="CF455" s="43">
        <f>CD455</f>
        <v>0</v>
      </c>
      <c r="CG455" s="43"/>
      <c r="CH455" s="14">
        <f t="shared" ref="CH455" si="2646">BZ455+CD455</f>
        <v>36800</v>
      </c>
      <c r="CI455" s="77">
        <f t="shared" ref="CI455" si="2647">CA455+CE455</f>
        <v>0</v>
      </c>
      <c r="CJ455" s="77">
        <f t="shared" ref="CJ455" si="2648">CB455+CF455</f>
        <v>36800</v>
      </c>
      <c r="CK455" s="77">
        <f t="shared" ref="CK455" si="2649">CC455+CG455</f>
        <v>0</v>
      </c>
    </row>
    <row r="456" spans="1:89" s="16" customFormat="1" ht="30" x14ac:dyDescent="0.25">
      <c r="A456" s="116" t="s">
        <v>140</v>
      </c>
      <c r="B456" s="4"/>
      <c r="C456" s="4"/>
      <c r="D456" s="4"/>
      <c r="E456" s="37">
        <v>857</v>
      </c>
      <c r="F456" s="2"/>
      <c r="G456" s="2"/>
      <c r="H456" s="125" t="s">
        <v>46</v>
      </c>
      <c r="I456" s="2"/>
      <c r="J456" s="14">
        <f t="shared" ref="J456:M457" si="2650">J457</f>
        <v>169350</v>
      </c>
      <c r="K456" s="14">
        <f t="shared" si="2650"/>
        <v>0</v>
      </c>
      <c r="L456" s="14">
        <f t="shared" si="2650"/>
        <v>169350</v>
      </c>
      <c r="M456" s="14">
        <f t="shared" si="2650"/>
        <v>0</v>
      </c>
      <c r="N456" s="14">
        <v>0</v>
      </c>
      <c r="O456" s="14">
        <v>0</v>
      </c>
      <c r="P456" s="15"/>
      <c r="Q456" s="15"/>
      <c r="R456" s="14" t="e">
        <f>#REF!-V456</f>
        <v>#REF!</v>
      </c>
      <c r="S456" s="36" t="e">
        <f>#REF!-W456</f>
        <v>#REF!</v>
      </c>
      <c r="T456" s="36" t="e">
        <f>#REF!-X456</f>
        <v>#REF!</v>
      </c>
      <c r="U456" s="36" t="e">
        <f>#REF!-Y456</f>
        <v>#REF!</v>
      </c>
      <c r="V456" s="15">
        <f t="shared" ref="V456:BV457" si="2651">V457</f>
        <v>768200</v>
      </c>
      <c r="W456" s="40">
        <f t="shared" si="2651"/>
        <v>0</v>
      </c>
      <c r="X456" s="40">
        <f t="shared" si="2651"/>
        <v>750200</v>
      </c>
      <c r="Y456" s="40">
        <f t="shared" si="2651"/>
        <v>18000</v>
      </c>
      <c r="Z456" s="15">
        <f t="shared" si="2651"/>
        <v>0</v>
      </c>
      <c r="AA456" s="15">
        <f t="shared" si="2651"/>
        <v>0</v>
      </c>
      <c r="AB456" s="15">
        <f t="shared" si="2651"/>
        <v>0</v>
      </c>
      <c r="AC456" s="15">
        <f t="shared" si="2651"/>
        <v>0</v>
      </c>
      <c r="AD456" s="15">
        <f t="shared" si="2651"/>
        <v>768200</v>
      </c>
      <c r="AE456" s="15">
        <f t="shared" si="2651"/>
        <v>0</v>
      </c>
      <c r="AF456" s="15">
        <f t="shared" si="2651"/>
        <v>750200</v>
      </c>
      <c r="AG456" s="15">
        <f t="shared" si="2651"/>
        <v>18000</v>
      </c>
      <c r="AH456" s="15">
        <f t="shared" si="2651"/>
        <v>0</v>
      </c>
      <c r="AI456" s="15">
        <f t="shared" si="2651"/>
        <v>0</v>
      </c>
      <c r="AJ456" s="15">
        <f t="shared" si="2651"/>
        <v>0</v>
      </c>
      <c r="AK456" s="15">
        <f t="shared" si="2651"/>
        <v>0</v>
      </c>
      <c r="AL456" s="15">
        <f t="shared" si="2651"/>
        <v>768200</v>
      </c>
      <c r="AM456" s="15">
        <f t="shared" si="2651"/>
        <v>0</v>
      </c>
      <c r="AN456" s="15">
        <f t="shared" si="2651"/>
        <v>750200</v>
      </c>
      <c r="AO456" s="15">
        <f t="shared" si="2651"/>
        <v>18000</v>
      </c>
      <c r="AP456" s="15">
        <f t="shared" si="2651"/>
        <v>0</v>
      </c>
      <c r="AQ456" s="15">
        <f t="shared" si="2651"/>
        <v>0</v>
      </c>
      <c r="AR456" s="15">
        <f t="shared" si="2651"/>
        <v>0</v>
      </c>
      <c r="AS456" s="15">
        <f t="shared" si="2651"/>
        <v>0</v>
      </c>
      <c r="AT456" s="15">
        <f t="shared" si="2651"/>
        <v>768200</v>
      </c>
      <c r="AU456" s="15">
        <f t="shared" si="2651"/>
        <v>0</v>
      </c>
      <c r="AV456" s="15">
        <f t="shared" si="2651"/>
        <v>750200</v>
      </c>
      <c r="AW456" s="15">
        <f t="shared" si="2651"/>
        <v>18000</v>
      </c>
      <c r="AX456" s="15">
        <f t="shared" si="2651"/>
        <v>765500</v>
      </c>
      <c r="AY456" s="40">
        <f t="shared" si="2651"/>
        <v>0</v>
      </c>
      <c r="AZ456" s="40">
        <f t="shared" si="2651"/>
        <v>747500</v>
      </c>
      <c r="BA456" s="40">
        <f t="shared" si="2651"/>
        <v>18000</v>
      </c>
      <c r="BB456" s="15">
        <f t="shared" si="2651"/>
        <v>0</v>
      </c>
      <c r="BC456" s="15">
        <f t="shared" si="2651"/>
        <v>0</v>
      </c>
      <c r="BD456" s="15">
        <f t="shared" si="2651"/>
        <v>0</v>
      </c>
      <c r="BE456" s="15">
        <f t="shared" si="2651"/>
        <v>0</v>
      </c>
      <c r="BF456" s="15">
        <f t="shared" si="2651"/>
        <v>765500</v>
      </c>
      <c r="BG456" s="15">
        <f t="shared" si="2651"/>
        <v>0</v>
      </c>
      <c r="BH456" s="15">
        <f t="shared" si="2651"/>
        <v>747500</v>
      </c>
      <c r="BI456" s="15">
        <f t="shared" si="2651"/>
        <v>18000</v>
      </c>
      <c r="BJ456" s="15">
        <f t="shared" si="2651"/>
        <v>0</v>
      </c>
      <c r="BK456" s="15">
        <f t="shared" si="2651"/>
        <v>0</v>
      </c>
      <c r="BL456" s="15">
        <f t="shared" si="2651"/>
        <v>0</v>
      </c>
      <c r="BM456" s="15">
        <f t="shared" si="2651"/>
        <v>0</v>
      </c>
      <c r="BN456" s="15">
        <f t="shared" si="2651"/>
        <v>765500</v>
      </c>
      <c r="BO456" s="15">
        <f t="shared" si="2651"/>
        <v>0</v>
      </c>
      <c r="BP456" s="15">
        <f t="shared" si="2651"/>
        <v>747500</v>
      </c>
      <c r="BQ456" s="15">
        <f t="shared" si="2651"/>
        <v>18000</v>
      </c>
      <c r="BR456" s="15">
        <f t="shared" si="2651"/>
        <v>765500</v>
      </c>
      <c r="BS456" s="40">
        <f t="shared" si="2651"/>
        <v>0</v>
      </c>
      <c r="BT456" s="40">
        <f t="shared" si="2651"/>
        <v>747500</v>
      </c>
      <c r="BU456" s="40">
        <f t="shared" si="2651"/>
        <v>18000</v>
      </c>
      <c r="BV456" s="15">
        <f t="shared" si="2651"/>
        <v>0</v>
      </c>
      <c r="BW456" s="15">
        <f t="shared" ref="BV456:CK457" si="2652">BW457</f>
        <v>0</v>
      </c>
      <c r="BX456" s="15">
        <f t="shared" si="2652"/>
        <v>0</v>
      </c>
      <c r="BY456" s="15">
        <f t="shared" si="2652"/>
        <v>0</v>
      </c>
      <c r="BZ456" s="15">
        <f t="shared" si="2652"/>
        <v>765500</v>
      </c>
      <c r="CA456" s="15">
        <f t="shared" si="2652"/>
        <v>0</v>
      </c>
      <c r="CB456" s="15">
        <f t="shared" si="2652"/>
        <v>747500</v>
      </c>
      <c r="CC456" s="15">
        <f t="shared" si="2652"/>
        <v>18000</v>
      </c>
      <c r="CD456" s="15">
        <f t="shared" si="2652"/>
        <v>0</v>
      </c>
      <c r="CE456" s="15">
        <f t="shared" si="2652"/>
        <v>0</v>
      </c>
      <c r="CF456" s="15">
        <f t="shared" si="2652"/>
        <v>0</v>
      </c>
      <c r="CG456" s="15">
        <f t="shared" si="2652"/>
        <v>0</v>
      </c>
      <c r="CH456" s="15">
        <f t="shared" si="2652"/>
        <v>765500</v>
      </c>
      <c r="CI456" s="15">
        <f t="shared" si="2652"/>
        <v>0</v>
      </c>
      <c r="CJ456" s="15">
        <f t="shared" si="2652"/>
        <v>747500</v>
      </c>
      <c r="CK456" s="15">
        <f t="shared" si="2652"/>
        <v>18000</v>
      </c>
    </row>
    <row r="457" spans="1:89" s="16" customFormat="1" x14ac:dyDescent="0.25">
      <c r="A457" s="114" t="s">
        <v>10</v>
      </c>
      <c r="B457" s="116"/>
      <c r="C457" s="116"/>
      <c r="D457" s="116"/>
      <c r="E457" s="37">
        <v>857</v>
      </c>
      <c r="F457" s="2" t="s">
        <v>11</v>
      </c>
      <c r="G457" s="2"/>
      <c r="H457" s="3" t="s">
        <v>46</v>
      </c>
      <c r="I457" s="2"/>
      <c r="J457" s="14">
        <f t="shared" si="2650"/>
        <v>169350</v>
      </c>
      <c r="K457" s="14">
        <f t="shared" si="2650"/>
        <v>0</v>
      </c>
      <c r="L457" s="14">
        <f t="shared" si="2650"/>
        <v>169350</v>
      </c>
      <c r="M457" s="14">
        <f t="shared" si="2650"/>
        <v>0</v>
      </c>
      <c r="N457" s="14">
        <v>0</v>
      </c>
      <c r="O457" s="14">
        <v>0</v>
      </c>
      <c r="P457" s="15"/>
      <c r="Q457" s="15"/>
      <c r="R457" s="14" t="e">
        <f>#REF!-V457</f>
        <v>#REF!</v>
      </c>
      <c r="S457" s="36" t="e">
        <f>#REF!-W457</f>
        <v>#REF!</v>
      </c>
      <c r="T457" s="36" t="e">
        <f>#REF!-X457</f>
        <v>#REF!</v>
      </c>
      <c r="U457" s="36" t="e">
        <f>#REF!-Y457</f>
        <v>#REF!</v>
      </c>
      <c r="V457" s="15">
        <f t="shared" si="2651"/>
        <v>768200</v>
      </c>
      <c r="W457" s="40">
        <f t="shared" si="2651"/>
        <v>0</v>
      </c>
      <c r="X457" s="40">
        <f t="shared" si="2651"/>
        <v>750200</v>
      </c>
      <c r="Y457" s="40">
        <f t="shared" si="2651"/>
        <v>18000</v>
      </c>
      <c r="Z457" s="15">
        <f t="shared" si="2651"/>
        <v>0</v>
      </c>
      <c r="AA457" s="15">
        <f t="shared" si="2651"/>
        <v>0</v>
      </c>
      <c r="AB457" s="15">
        <f t="shared" si="2651"/>
        <v>0</v>
      </c>
      <c r="AC457" s="15">
        <f t="shared" si="2651"/>
        <v>0</v>
      </c>
      <c r="AD457" s="15">
        <f t="shared" si="2651"/>
        <v>768200</v>
      </c>
      <c r="AE457" s="15">
        <f t="shared" si="2651"/>
        <v>0</v>
      </c>
      <c r="AF457" s="15">
        <f t="shared" si="2651"/>
        <v>750200</v>
      </c>
      <c r="AG457" s="15">
        <f t="shared" si="2651"/>
        <v>18000</v>
      </c>
      <c r="AH457" s="15">
        <f t="shared" si="2651"/>
        <v>0</v>
      </c>
      <c r="AI457" s="15">
        <f t="shared" si="2651"/>
        <v>0</v>
      </c>
      <c r="AJ457" s="15">
        <f t="shared" si="2651"/>
        <v>0</v>
      </c>
      <c r="AK457" s="15">
        <f t="shared" si="2651"/>
        <v>0</v>
      </c>
      <c r="AL457" s="15">
        <f t="shared" si="2651"/>
        <v>768200</v>
      </c>
      <c r="AM457" s="15">
        <f t="shared" si="2651"/>
        <v>0</v>
      </c>
      <c r="AN457" s="15">
        <f t="shared" si="2651"/>
        <v>750200</v>
      </c>
      <c r="AO457" s="15">
        <f t="shared" si="2651"/>
        <v>18000</v>
      </c>
      <c r="AP457" s="15">
        <f t="shared" si="2651"/>
        <v>0</v>
      </c>
      <c r="AQ457" s="15">
        <f t="shared" si="2651"/>
        <v>0</v>
      </c>
      <c r="AR457" s="15">
        <f t="shared" si="2651"/>
        <v>0</v>
      </c>
      <c r="AS457" s="15">
        <f t="shared" si="2651"/>
        <v>0</v>
      </c>
      <c r="AT457" s="15">
        <f t="shared" si="2651"/>
        <v>768200</v>
      </c>
      <c r="AU457" s="15">
        <f t="shared" si="2651"/>
        <v>0</v>
      </c>
      <c r="AV457" s="15">
        <f t="shared" si="2651"/>
        <v>750200</v>
      </c>
      <c r="AW457" s="15">
        <f t="shared" si="2651"/>
        <v>18000</v>
      </c>
      <c r="AX457" s="15">
        <f t="shared" si="2651"/>
        <v>765500</v>
      </c>
      <c r="AY457" s="40">
        <f t="shared" si="2651"/>
        <v>0</v>
      </c>
      <c r="AZ457" s="40">
        <f t="shared" si="2651"/>
        <v>747500</v>
      </c>
      <c r="BA457" s="40">
        <f t="shared" si="2651"/>
        <v>18000</v>
      </c>
      <c r="BB457" s="15">
        <f t="shared" si="2651"/>
        <v>0</v>
      </c>
      <c r="BC457" s="15">
        <f t="shared" si="2651"/>
        <v>0</v>
      </c>
      <c r="BD457" s="15">
        <f t="shared" si="2651"/>
        <v>0</v>
      </c>
      <c r="BE457" s="15">
        <f t="shared" si="2651"/>
        <v>0</v>
      </c>
      <c r="BF457" s="15">
        <f t="shared" si="2651"/>
        <v>765500</v>
      </c>
      <c r="BG457" s="15">
        <f t="shared" si="2651"/>
        <v>0</v>
      </c>
      <c r="BH457" s="15">
        <f t="shared" si="2651"/>
        <v>747500</v>
      </c>
      <c r="BI457" s="15">
        <f t="shared" si="2651"/>
        <v>18000</v>
      </c>
      <c r="BJ457" s="15">
        <f t="shared" si="2651"/>
        <v>0</v>
      </c>
      <c r="BK457" s="15">
        <f t="shared" si="2651"/>
        <v>0</v>
      </c>
      <c r="BL457" s="15">
        <f t="shared" si="2651"/>
        <v>0</v>
      </c>
      <c r="BM457" s="15">
        <f t="shared" si="2651"/>
        <v>0</v>
      </c>
      <c r="BN457" s="15">
        <f t="shared" si="2651"/>
        <v>765500</v>
      </c>
      <c r="BO457" s="15">
        <f t="shared" si="2651"/>
        <v>0</v>
      </c>
      <c r="BP457" s="15">
        <f t="shared" si="2651"/>
        <v>747500</v>
      </c>
      <c r="BQ457" s="15">
        <f t="shared" si="2651"/>
        <v>18000</v>
      </c>
      <c r="BR457" s="15">
        <f t="shared" si="2651"/>
        <v>765500</v>
      </c>
      <c r="BS457" s="40">
        <f t="shared" si="2651"/>
        <v>0</v>
      </c>
      <c r="BT457" s="40">
        <f t="shared" si="2651"/>
        <v>747500</v>
      </c>
      <c r="BU457" s="40">
        <f t="shared" si="2651"/>
        <v>18000</v>
      </c>
      <c r="BV457" s="15">
        <f t="shared" si="2652"/>
        <v>0</v>
      </c>
      <c r="BW457" s="15">
        <f t="shared" si="2652"/>
        <v>0</v>
      </c>
      <c r="BX457" s="15">
        <f t="shared" si="2652"/>
        <v>0</v>
      </c>
      <c r="BY457" s="15">
        <f t="shared" si="2652"/>
        <v>0</v>
      </c>
      <c r="BZ457" s="15">
        <f t="shared" si="2652"/>
        <v>765500</v>
      </c>
      <c r="CA457" s="15">
        <f t="shared" si="2652"/>
        <v>0</v>
      </c>
      <c r="CB457" s="15">
        <f t="shared" si="2652"/>
        <v>747500</v>
      </c>
      <c r="CC457" s="15">
        <f t="shared" si="2652"/>
        <v>18000</v>
      </c>
      <c r="CD457" s="15">
        <f t="shared" si="2652"/>
        <v>0</v>
      </c>
      <c r="CE457" s="15">
        <f t="shared" si="2652"/>
        <v>0</v>
      </c>
      <c r="CF457" s="15">
        <f t="shared" si="2652"/>
        <v>0</v>
      </c>
      <c r="CG457" s="15">
        <f t="shared" si="2652"/>
        <v>0</v>
      </c>
      <c r="CH457" s="15">
        <f t="shared" si="2652"/>
        <v>765500</v>
      </c>
      <c r="CI457" s="15">
        <f t="shared" si="2652"/>
        <v>0</v>
      </c>
      <c r="CJ457" s="15">
        <f t="shared" si="2652"/>
        <v>747500</v>
      </c>
      <c r="CK457" s="15">
        <f t="shared" si="2652"/>
        <v>18000</v>
      </c>
    </row>
    <row r="458" spans="1:89" s="16" customFormat="1" ht="45" x14ac:dyDescent="0.25">
      <c r="A458" s="114" t="s">
        <v>126</v>
      </c>
      <c r="B458" s="116"/>
      <c r="C458" s="116"/>
      <c r="D458" s="116"/>
      <c r="E458" s="37">
        <v>857</v>
      </c>
      <c r="F458" s="2" t="s">
        <v>11</v>
      </c>
      <c r="G458" s="2" t="s">
        <v>100</v>
      </c>
      <c r="H458" s="3" t="s">
        <v>46</v>
      </c>
      <c r="I458" s="2"/>
      <c r="J458" s="14">
        <f t="shared" ref="J458:M458" si="2653">J459+J462+J466</f>
        <v>169350</v>
      </c>
      <c r="K458" s="14">
        <f t="shared" si="2653"/>
        <v>0</v>
      </c>
      <c r="L458" s="14">
        <f t="shared" si="2653"/>
        <v>169350</v>
      </c>
      <c r="M458" s="14">
        <f t="shared" si="2653"/>
        <v>0</v>
      </c>
      <c r="N458" s="14">
        <v>0</v>
      </c>
      <c r="O458" s="14">
        <v>0</v>
      </c>
      <c r="P458" s="15"/>
      <c r="Q458" s="15"/>
      <c r="R458" s="14" t="e">
        <f>#REF!-V458</f>
        <v>#REF!</v>
      </c>
      <c r="S458" s="36" t="e">
        <f>#REF!-W458</f>
        <v>#REF!</v>
      </c>
      <c r="T458" s="36" t="e">
        <f>#REF!-X458</f>
        <v>#REF!</v>
      </c>
      <c r="U458" s="36" t="e">
        <f>#REF!-Y458</f>
        <v>#REF!</v>
      </c>
      <c r="V458" s="15">
        <f t="shared" ref="V458" si="2654">V459+V462+V466</f>
        <v>768200</v>
      </c>
      <c r="W458" s="40">
        <f t="shared" ref="W458:AG458" si="2655">W459+W462+W466</f>
        <v>0</v>
      </c>
      <c r="X458" s="40">
        <f t="shared" si="2655"/>
        <v>750200</v>
      </c>
      <c r="Y458" s="40">
        <f t="shared" si="2655"/>
        <v>18000</v>
      </c>
      <c r="Z458" s="15">
        <f t="shared" si="2655"/>
        <v>0</v>
      </c>
      <c r="AA458" s="15">
        <f t="shared" ref="AA458:AC458" si="2656">AA459+AA462+AA466</f>
        <v>0</v>
      </c>
      <c r="AB458" s="15">
        <f t="shared" si="2656"/>
        <v>0</v>
      </c>
      <c r="AC458" s="15">
        <f t="shared" si="2656"/>
        <v>0</v>
      </c>
      <c r="AD458" s="15">
        <f t="shared" si="2655"/>
        <v>768200</v>
      </c>
      <c r="AE458" s="15">
        <f t="shared" si="2655"/>
        <v>0</v>
      </c>
      <c r="AF458" s="15">
        <f t="shared" si="2655"/>
        <v>750200</v>
      </c>
      <c r="AG458" s="15">
        <f t="shared" si="2655"/>
        <v>18000</v>
      </c>
      <c r="AH458" s="15">
        <f t="shared" ref="AH458:AO458" si="2657">AH459+AH462+AH466</f>
        <v>0</v>
      </c>
      <c r="AI458" s="15">
        <f t="shared" si="2657"/>
        <v>0</v>
      </c>
      <c r="AJ458" s="15">
        <f t="shared" si="2657"/>
        <v>0</v>
      </c>
      <c r="AK458" s="15">
        <f t="shared" si="2657"/>
        <v>0</v>
      </c>
      <c r="AL458" s="15">
        <f t="shared" si="2657"/>
        <v>768200</v>
      </c>
      <c r="AM458" s="15">
        <f t="shared" si="2657"/>
        <v>0</v>
      </c>
      <c r="AN458" s="15">
        <f t="shared" si="2657"/>
        <v>750200</v>
      </c>
      <c r="AO458" s="15">
        <f t="shared" si="2657"/>
        <v>18000</v>
      </c>
      <c r="AP458" s="15">
        <f t="shared" ref="AP458:AW458" si="2658">AP459+AP462+AP466</f>
        <v>0</v>
      </c>
      <c r="AQ458" s="15">
        <f t="shared" si="2658"/>
        <v>0</v>
      </c>
      <c r="AR458" s="15">
        <f t="shared" si="2658"/>
        <v>0</v>
      </c>
      <c r="AS458" s="15">
        <f t="shared" si="2658"/>
        <v>0</v>
      </c>
      <c r="AT458" s="15">
        <f t="shared" si="2658"/>
        <v>768200</v>
      </c>
      <c r="AU458" s="15">
        <f t="shared" si="2658"/>
        <v>0</v>
      </c>
      <c r="AV458" s="15">
        <f t="shared" si="2658"/>
        <v>750200</v>
      </c>
      <c r="AW458" s="15">
        <f t="shared" si="2658"/>
        <v>18000</v>
      </c>
      <c r="AX458" s="15">
        <f t="shared" ref="AX458:BU458" si="2659">AX459+AX462+AX466</f>
        <v>765500</v>
      </c>
      <c r="AY458" s="40">
        <f t="shared" si="2659"/>
        <v>0</v>
      </c>
      <c r="AZ458" s="40">
        <f t="shared" si="2659"/>
        <v>747500</v>
      </c>
      <c r="BA458" s="40">
        <f t="shared" si="2659"/>
        <v>18000</v>
      </c>
      <c r="BB458" s="15">
        <f t="shared" si="2659"/>
        <v>0</v>
      </c>
      <c r="BC458" s="15">
        <f t="shared" si="2659"/>
        <v>0</v>
      </c>
      <c r="BD458" s="15">
        <f t="shared" si="2659"/>
        <v>0</v>
      </c>
      <c r="BE458" s="15">
        <f t="shared" si="2659"/>
        <v>0</v>
      </c>
      <c r="BF458" s="15">
        <f t="shared" si="2659"/>
        <v>765500</v>
      </c>
      <c r="BG458" s="15">
        <f t="shared" si="2659"/>
        <v>0</v>
      </c>
      <c r="BH458" s="15">
        <f t="shared" si="2659"/>
        <v>747500</v>
      </c>
      <c r="BI458" s="15">
        <f t="shared" si="2659"/>
        <v>18000</v>
      </c>
      <c r="BJ458" s="15">
        <f t="shared" ref="BJ458:BQ458" si="2660">BJ459+BJ462+BJ466</f>
        <v>0</v>
      </c>
      <c r="BK458" s="15">
        <f t="shared" si="2660"/>
        <v>0</v>
      </c>
      <c r="BL458" s="15">
        <f t="shared" si="2660"/>
        <v>0</v>
      </c>
      <c r="BM458" s="15">
        <f t="shared" si="2660"/>
        <v>0</v>
      </c>
      <c r="BN458" s="15">
        <f t="shared" si="2660"/>
        <v>765500</v>
      </c>
      <c r="BO458" s="15">
        <f t="shared" si="2660"/>
        <v>0</v>
      </c>
      <c r="BP458" s="15">
        <f t="shared" si="2660"/>
        <v>747500</v>
      </c>
      <c r="BQ458" s="15">
        <f t="shared" si="2660"/>
        <v>18000</v>
      </c>
      <c r="BR458" s="15">
        <f t="shared" si="2659"/>
        <v>765500</v>
      </c>
      <c r="BS458" s="40">
        <f t="shared" si="2659"/>
        <v>0</v>
      </c>
      <c r="BT458" s="40">
        <f t="shared" si="2659"/>
        <v>747500</v>
      </c>
      <c r="BU458" s="40">
        <f t="shared" si="2659"/>
        <v>18000</v>
      </c>
      <c r="BV458" s="15">
        <f t="shared" ref="BV458:CC458" si="2661">BV459+BV462+BV466</f>
        <v>0</v>
      </c>
      <c r="BW458" s="15">
        <f t="shared" si="2661"/>
        <v>0</v>
      </c>
      <c r="BX458" s="15">
        <f t="shared" si="2661"/>
        <v>0</v>
      </c>
      <c r="BY458" s="15">
        <f t="shared" si="2661"/>
        <v>0</v>
      </c>
      <c r="BZ458" s="15">
        <f t="shared" si="2661"/>
        <v>765500</v>
      </c>
      <c r="CA458" s="15">
        <f t="shared" si="2661"/>
        <v>0</v>
      </c>
      <c r="CB458" s="15">
        <f t="shared" si="2661"/>
        <v>747500</v>
      </c>
      <c r="CC458" s="15">
        <f t="shared" si="2661"/>
        <v>18000</v>
      </c>
      <c r="CD458" s="15">
        <f t="shared" ref="CD458:CK458" si="2662">CD459+CD462+CD466</f>
        <v>0</v>
      </c>
      <c r="CE458" s="15">
        <f t="shared" si="2662"/>
        <v>0</v>
      </c>
      <c r="CF458" s="15">
        <f t="shared" si="2662"/>
        <v>0</v>
      </c>
      <c r="CG458" s="15">
        <f t="shared" si="2662"/>
        <v>0</v>
      </c>
      <c r="CH458" s="15">
        <f t="shared" si="2662"/>
        <v>765500</v>
      </c>
      <c r="CI458" s="15">
        <f t="shared" si="2662"/>
        <v>0</v>
      </c>
      <c r="CJ458" s="15">
        <f t="shared" si="2662"/>
        <v>747500</v>
      </c>
      <c r="CK458" s="15">
        <f t="shared" si="2662"/>
        <v>18000</v>
      </c>
    </row>
    <row r="459" spans="1:89" s="16" customFormat="1" ht="30" hidden="1" x14ac:dyDescent="0.25">
      <c r="A459" s="116" t="s">
        <v>19</v>
      </c>
      <c r="B459" s="116"/>
      <c r="C459" s="116"/>
      <c r="D459" s="116"/>
      <c r="E459" s="37">
        <v>857</v>
      </c>
      <c r="F459" s="2" t="s">
        <v>11</v>
      </c>
      <c r="G459" s="2" t="s">
        <v>100</v>
      </c>
      <c r="H459" s="3" t="s">
        <v>139</v>
      </c>
      <c r="I459" s="2"/>
      <c r="J459" s="14">
        <f t="shared" ref="J459:M460" si="2663">J460</f>
        <v>0</v>
      </c>
      <c r="K459" s="14">
        <f t="shared" si="2663"/>
        <v>0</v>
      </c>
      <c r="L459" s="14">
        <f t="shared" si="2663"/>
        <v>0</v>
      </c>
      <c r="M459" s="14">
        <f t="shared" si="2663"/>
        <v>0</v>
      </c>
      <c r="N459" s="14">
        <v>0</v>
      </c>
      <c r="O459" s="14">
        <v>0</v>
      </c>
      <c r="P459" s="14"/>
      <c r="Q459" s="14"/>
      <c r="R459" s="14" t="e">
        <f>#REF!-V459</f>
        <v>#REF!</v>
      </c>
      <c r="S459" s="36" t="e">
        <f>#REF!-W459</f>
        <v>#REF!</v>
      </c>
      <c r="T459" s="36" t="e">
        <f>#REF!-X459</f>
        <v>#REF!</v>
      </c>
      <c r="U459" s="36" t="e">
        <f>#REF!-Y459</f>
        <v>#REF!</v>
      </c>
      <c r="V459" s="14">
        <f t="shared" ref="V459:BV460" si="2664">V460</f>
        <v>4500</v>
      </c>
      <c r="W459" s="43">
        <f t="shared" si="2664"/>
        <v>0</v>
      </c>
      <c r="X459" s="43">
        <f t="shared" si="2664"/>
        <v>4500</v>
      </c>
      <c r="Y459" s="43">
        <f t="shared" si="2664"/>
        <v>0</v>
      </c>
      <c r="Z459" s="14">
        <f t="shared" si="2664"/>
        <v>0</v>
      </c>
      <c r="AA459" s="14">
        <f t="shared" si="2664"/>
        <v>0</v>
      </c>
      <c r="AB459" s="14">
        <f t="shared" si="2664"/>
        <v>0</v>
      </c>
      <c r="AC459" s="14">
        <f t="shared" si="2664"/>
        <v>0</v>
      </c>
      <c r="AD459" s="14">
        <f t="shared" si="2664"/>
        <v>4500</v>
      </c>
      <c r="AE459" s="14">
        <f t="shared" si="2664"/>
        <v>0</v>
      </c>
      <c r="AF459" s="14">
        <f t="shared" si="2664"/>
        <v>4500</v>
      </c>
      <c r="AG459" s="14">
        <f t="shared" si="2664"/>
        <v>0</v>
      </c>
      <c r="AH459" s="14">
        <f t="shared" si="2664"/>
        <v>0</v>
      </c>
      <c r="AI459" s="14">
        <f t="shared" si="2664"/>
        <v>0</v>
      </c>
      <c r="AJ459" s="14">
        <f t="shared" si="2664"/>
        <v>0</v>
      </c>
      <c r="AK459" s="14">
        <f t="shared" si="2664"/>
        <v>0</v>
      </c>
      <c r="AL459" s="14">
        <f t="shared" si="2664"/>
        <v>4500</v>
      </c>
      <c r="AM459" s="14">
        <f t="shared" si="2664"/>
        <v>0</v>
      </c>
      <c r="AN459" s="14">
        <f t="shared" si="2664"/>
        <v>4500</v>
      </c>
      <c r="AO459" s="14">
        <f t="shared" si="2664"/>
        <v>0</v>
      </c>
      <c r="AP459" s="14">
        <f t="shared" si="2664"/>
        <v>0</v>
      </c>
      <c r="AQ459" s="14">
        <f t="shared" si="2664"/>
        <v>0</v>
      </c>
      <c r="AR459" s="14">
        <f t="shared" si="2664"/>
        <v>0</v>
      </c>
      <c r="AS459" s="14">
        <f t="shared" si="2664"/>
        <v>0</v>
      </c>
      <c r="AT459" s="14">
        <f t="shared" si="2664"/>
        <v>4500</v>
      </c>
      <c r="AU459" s="14">
        <f t="shared" si="2664"/>
        <v>0</v>
      </c>
      <c r="AV459" s="14">
        <f t="shared" si="2664"/>
        <v>4500</v>
      </c>
      <c r="AW459" s="14">
        <f t="shared" si="2664"/>
        <v>0</v>
      </c>
      <c r="AX459" s="14">
        <f t="shared" si="2664"/>
        <v>3000</v>
      </c>
      <c r="AY459" s="43">
        <f t="shared" si="2664"/>
        <v>0</v>
      </c>
      <c r="AZ459" s="43">
        <f t="shared" si="2664"/>
        <v>3000</v>
      </c>
      <c r="BA459" s="43">
        <f t="shared" si="2664"/>
        <v>0</v>
      </c>
      <c r="BB459" s="14">
        <f t="shared" si="2664"/>
        <v>0</v>
      </c>
      <c r="BC459" s="14">
        <f t="shared" si="2664"/>
        <v>0</v>
      </c>
      <c r="BD459" s="14">
        <f t="shared" si="2664"/>
        <v>0</v>
      </c>
      <c r="BE459" s="14">
        <f t="shared" si="2664"/>
        <v>0</v>
      </c>
      <c r="BF459" s="14">
        <f t="shared" si="2664"/>
        <v>3000</v>
      </c>
      <c r="BG459" s="14">
        <f t="shared" si="2664"/>
        <v>0</v>
      </c>
      <c r="BH459" s="14">
        <f t="shared" si="2664"/>
        <v>3000</v>
      </c>
      <c r="BI459" s="14">
        <f t="shared" si="2664"/>
        <v>0</v>
      </c>
      <c r="BJ459" s="14">
        <f t="shared" si="2664"/>
        <v>0</v>
      </c>
      <c r="BK459" s="14">
        <f t="shared" si="2664"/>
        <v>0</v>
      </c>
      <c r="BL459" s="14">
        <f t="shared" si="2664"/>
        <v>0</v>
      </c>
      <c r="BM459" s="14">
        <f t="shared" si="2664"/>
        <v>0</v>
      </c>
      <c r="BN459" s="14">
        <f t="shared" si="2664"/>
        <v>3000</v>
      </c>
      <c r="BO459" s="14">
        <f t="shared" si="2664"/>
        <v>0</v>
      </c>
      <c r="BP459" s="14">
        <f t="shared" si="2664"/>
        <v>3000</v>
      </c>
      <c r="BQ459" s="14">
        <f t="shared" si="2664"/>
        <v>0</v>
      </c>
      <c r="BR459" s="14">
        <f t="shared" si="2664"/>
        <v>3000</v>
      </c>
      <c r="BS459" s="43">
        <f t="shared" si="2664"/>
        <v>0</v>
      </c>
      <c r="BT459" s="43">
        <f t="shared" si="2664"/>
        <v>3000</v>
      </c>
      <c r="BU459" s="43">
        <f t="shared" si="2664"/>
        <v>0</v>
      </c>
      <c r="BV459" s="14">
        <f t="shared" si="2664"/>
        <v>0</v>
      </c>
      <c r="BW459" s="14">
        <f t="shared" ref="BV459:CK460" si="2665">BW460</f>
        <v>0</v>
      </c>
      <c r="BX459" s="14">
        <f t="shared" si="2665"/>
        <v>0</v>
      </c>
      <c r="BY459" s="14">
        <f t="shared" si="2665"/>
        <v>0</v>
      </c>
      <c r="BZ459" s="14">
        <f t="shared" si="2665"/>
        <v>3000</v>
      </c>
      <c r="CA459" s="14">
        <f t="shared" si="2665"/>
        <v>0</v>
      </c>
      <c r="CB459" s="14">
        <f t="shared" si="2665"/>
        <v>3000</v>
      </c>
      <c r="CC459" s="14">
        <f t="shared" si="2665"/>
        <v>0</v>
      </c>
      <c r="CD459" s="14">
        <f t="shared" si="2665"/>
        <v>0</v>
      </c>
      <c r="CE459" s="14">
        <f t="shared" si="2665"/>
        <v>0</v>
      </c>
      <c r="CF459" s="14">
        <f t="shared" si="2665"/>
        <v>0</v>
      </c>
      <c r="CG459" s="14">
        <f t="shared" si="2665"/>
        <v>0</v>
      </c>
      <c r="CH459" s="14">
        <f t="shared" si="2665"/>
        <v>3000</v>
      </c>
      <c r="CI459" s="14">
        <f t="shared" si="2665"/>
        <v>0</v>
      </c>
      <c r="CJ459" s="14">
        <f t="shared" si="2665"/>
        <v>3000</v>
      </c>
      <c r="CK459" s="14">
        <f t="shared" si="2665"/>
        <v>0</v>
      </c>
    </row>
    <row r="460" spans="1:89" s="16" customFormat="1" ht="30" hidden="1" x14ac:dyDescent="0.25">
      <c r="A460" s="116" t="s">
        <v>20</v>
      </c>
      <c r="B460" s="114"/>
      <c r="C460" s="114"/>
      <c r="D460" s="2" t="s">
        <v>11</v>
      </c>
      <c r="E460" s="37">
        <v>857</v>
      </c>
      <c r="F460" s="2" t="s">
        <v>11</v>
      </c>
      <c r="G460" s="2" t="s">
        <v>100</v>
      </c>
      <c r="H460" s="3" t="s">
        <v>139</v>
      </c>
      <c r="I460" s="2" t="s">
        <v>21</v>
      </c>
      <c r="J460" s="14">
        <f t="shared" si="2663"/>
        <v>0</v>
      </c>
      <c r="K460" s="14">
        <f t="shared" si="2663"/>
        <v>0</v>
      </c>
      <c r="L460" s="14">
        <f t="shared" si="2663"/>
        <v>0</v>
      </c>
      <c r="M460" s="14">
        <f t="shared" si="2663"/>
        <v>0</v>
      </c>
      <c r="N460" s="14">
        <v>0</v>
      </c>
      <c r="O460" s="14">
        <v>0</v>
      </c>
      <c r="P460" s="14"/>
      <c r="Q460" s="14"/>
      <c r="R460" s="14" t="e">
        <f>#REF!-V460</f>
        <v>#REF!</v>
      </c>
      <c r="S460" s="36" t="e">
        <f>#REF!-W460</f>
        <v>#REF!</v>
      </c>
      <c r="T460" s="36" t="e">
        <f>#REF!-X460</f>
        <v>#REF!</v>
      </c>
      <c r="U460" s="36" t="e">
        <f>#REF!-Y460</f>
        <v>#REF!</v>
      </c>
      <c r="V460" s="14">
        <f t="shared" si="2664"/>
        <v>4500</v>
      </c>
      <c r="W460" s="43">
        <f t="shared" si="2664"/>
        <v>0</v>
      </c>
      <c r="X460" s="43">
        <f t="shared" si="2664"/>
        <v>4500</v>
      </c>
      <c r="Y460" s="43">
        <f t="shared" si="2664"/>
        <v>0</v>
      </c>
      <c r="Z460" s="14">
        <f t="shared" si="2664"/>
        <v>0</v>
      </c>
      <c r="AA460" s="14">
        <f t="shared" si="2664"/>
        <v>0</v>
      </c>
      <c r="AB460" s="14">
        <f t="shared" si="2664"/>
        <v>0</v>
      </c>
      <c r="AC460" s="14">
        <f t="shared" si="2664"/>
        <v>0</v>
      </c>
      <c r="AD460" s="14">
        <f t="shared" si="2664"/>
        <v>4500</v>
      </c>
      <c r="AE460" s="14">
        <f t="shared" si="2664"/>
        <v>0</v>
      </c>
      <c r="AF460" s="14">
        <f t="shared" si="2664"/>
        <v>4500</v>
      </c>
      <c r="AG460" s="14">
        <f t="shared" si="2664"/>
        <v>0</v>
      </c>
      <c r="AH460" s="14">
        <f t="shared" si="2664"/>
        <v>0</v>
      </c>
      <c r="AI460" s="14">
        <f t="shared" si="2664"/>
        <v>0</v>
      </c>
      <c r="AJ460" s="14">
        <f t="shared" si="2664"/>
        <v>0</v>
      </c>
      <c r="AK460" s="14">
        <f t="shared" si="2664"/>
        <v>0</v>
      </c>
      <c r="AL460" s="14">
        <f t="shared" si="2664"/>
        <v>4500</v>
      </c>
      <c r="AM460" s="14">
        <f t="shared" si="2664"/>
        <v>0</v>
      </c>
      <c r="AN460" s="14">
        <f t="shared" si="2664"/>
        <v>4500</v>
      </c>
      <c r="AO460" s="14">
        <f t="shared" si="2664"/>
        <v>0</v>
      </c>
      <c r="AP460" s="14">
        <f t="shared" si="2664"/>
        <v>0</v>
      </c>
      <c r="AQ460" s="14">
        <f t="shared" si="2664"/>
        <v>0</v>
      </c>
      <c r="AR460" s="14">
        <f t="shared" si="2664"/>
        <v>0</v>
      </c>
      <c r="AS460" s="14">
        <f t="shared" si="2664"/>
        <v>0</v>
      </c>
      <c r="AT460" s="14">
        <f t="shared" si="2664"/>
        <v>4500</v>
      </c>
      <c r="AU460" s="14">
        <f t="shared" si="2664"/>
        <v>0</v>
      </c>
      <c r="AV460" s="14">
        <f t="shared" si="2664"/>
        <v>4500</v>
      </c>
      <c r="AW460" s="14">
        <f t="shared" si="2664"/>
        <v>0</v>
      </c>
      <c r="AX460" s="14">
        <f t="shared" si="2664"/>
        <v>3000</v>
      </c>
      <c r="AY460" s="43">
        <f t="shared" si="2664"/>
        <v>0</v>
      </c>
      <c r="AZ460" s="43">
        <f t="shared" si="2664"/>
        <v>3000</v>
      </c>
      <c r="BA460" s="43">
        <f t="shared" si="2664"/>
        <v>0</v>
      </c>
      <c r="BB460" s="14">
        <f t="shared" si="2664"/>
        <v>0</v>
      </c>
      <c r="BC460" s="14">
        <f t="shared" si="2664"/>
        <v>0</v>
      </c>
      <c r="BD460" s="14">
        <f t="shared" si="2664"/>
        <v>0</v>
      </c>
      <c r="BE460" s="14">
        <f t="shared" si="2664"/>
        <v>0</v>
      </c>
      <c r="BF460" s="14">
        <f t="shared" si="2664"/>
        <v>3000</v>
      </c>
      <c r="BG460" s="14">
        <f t="shared" si="2664"/>
        <v>0</v>
      </c>
      <c r="BH460" s="14">
        <f t="shared" si="2664"/>
        <v>3000</v>
      </c>
      <c r="BI460" s="14">
        <f t="shared" si="2664"/>
        <v>0</v>
      </c>
      <c r="BJ460" s="14">
        <f t="shared" si="2664"/>
        <v>0</v>
      </c>
      <c r="BK460" s="14">
        <f t="shared" si="2664"/>
        <v>0</v>
      </c>
      <c r="BL460" s="14">
        <f t="shared" si="2664"/>
        <v>0</v>
      </c>
      <c r="BM460" s="14">
        <f t="shared" si="2664"/>
        <v>0</v>
      </c>
      <c r="BN460" s="14">
        <f t="shared" si="2664"/>
        <v>3000</v>
      </c>
      <c r="BO460" s="14">
        <f t="shared" si="2664"/>
        <v>0</v>
      </c>
      <c r="BP460" s="14">
        <f t="shared" si="2664"/>
        <v>3000</v>
      </c>
      <c r="BQ460" s="14">
        <f t="shared" si="2664"/>
        <v>0</v>
      </c>
      <c r="BR460" s="14">
        <f t="shared" si="2664"/>
        <v>3000</v>
      </c>
      <c r="BS460" s="43">
        <f t="shared" si="2664"/>
        <v>0</v>
      </c>
      <c r="BT460" s="43">
        <f t="shared" si="2664"/>
        <v>3000</v>
      </c>
      <c r="BU460" s="43">
        <f t="shared" si="2664"/>
        <v>0</v>
      </c>
      <c r="BV460" s="14">
        <f t="shared" si="2665"/>
        <v>0</v>
      </c>
      <c r="BW460" s="14">
        <f t="shared" si="2665"/>
        <v>0</v>
      </c>
      <c r="BX460" s="14">
        <f t="shared" si="2665"/>
        <v>0</v>
      </c>
      <c r="BY460" s="14">
        <f t="shared" si="2665"/>
        <v>0</v>
      </c>
      <c r="BZ460" s="14">
        <f t="shared" si="2665"/>
        <v>3000</v>
      </c>
      <c r="CA460" s="14">
        <f t="shared" si="2665"/>
        <v>0</v>
      </c>
      <c r="CB460" s="14">
        <f t="shared" si="2665"/>
        <v>3000</v>
      </c>
      <c r="CC460" s="14">
        <f t="shared" si="2665"/>
        <v>0</v>
      </c>
      <c r="CD460" s="14">
        <f t="shared" si="2665"/>
        <v>0</v>
      </c>
      <c r="CE460" s="14">
        <f t="shared" si="2665"/>
        <v>0</v>
      </c>
      <c r="CF460" s="14">
        <f t="shared" si="2665"/>
        <v>0</v>
      </c>
      <c r="CG460" s="14">
        <f t="shared" si="2665"/>
        <v>0</v>
      </c>
      <c r="CH460" s="14">
        <f t="shared" si="2665"/>
        <v>3000</v>
      </c>
      <c r="CI460" s="14">
        <f t="shared" si="2665"/>
        <v>0</v>
      </c>
      <c r="CJ460" s="14">
        <f t="shared" si="2665"/>
        <v>3000</v>
      </c>
      <c r="CK460" s="14">
        <f t="shared" si="2665"/>
        <v>0</v>
      </c>
    </row>
    <row r="461" spans="1:89" s="16" customFormat="1" ht="30" hidden="1" x14ac:dyDescent="0.25">
      <c r="A461" s="116" t="s">
        <v>9</v>
      </c>
      <c r="B461" s="116"/>
      <c r="C461" s="116"/>
      <c r="D461" s="2" t="s">
        <v>11</v>
      </c>
      <c r="E461" s="37">
        <v>857</v>
      </c>
      <c r="F461" s="2" t="s">
        <v>11</v>
      </c>
      <c r="G461" s="2" t="s">
        <v>100</v>
      </c>
      <c r="H461" s="3" t="s">
        <v>139</v>
      </c>
      <c r="I461" s="2" t="s">
        <v>22</v>
      </c>
      <c r="J461" s="43"/>
      <c r="K461" s="43"/>
      <c r="L461" s="43"/>
      <c r="M461" s="43"/>
      <c r="N461" s="14">
        <v>0</v>
      </c>
      <c r="O461" s="14">
        <v>0</v>
      </c>
      <c r="P461" s="77"/>
      <c r="Q461" s="77"/>
      <c r="R461" s="14" t="e">
        <f>#REF!-V461</f>
        <v>#REF!</v>
      </c>
      <c r="S461" s="36" t="e">
        <f>#REF!-W461</f>
        <v>#REF!</v>
      </c>
      <c r="T461" s="36" t="e">
        <f>#REF!-X461</f>
        <v>#REF!</v>
      </c>
      <c r="U461" s="36" t="e">
        <f>#REF!-Y461</f>
        <v>#REF!</v>
      </c>
      <c r="V461" s="14">
        <v>4500</v>
      </c>
      <c r="W461" s="43"/>
      <c r="X461" s="43">
        <f>V461</f>
        <v>4500</v>
      </c>
      <c r="Y461" s="43"/>
      <c r="Z461" s="14"/>
      <c r="AA461" s="43"/>
      <c r="AB461" s="43">
        <f>Z461</f>
        <v>0</v>
      </c>
      <c r="AC461" s="43"/>
      <c r="AD461" s="14">
        <f>V461+Z461</f>
        <v>4500</v>
      </c>
      <c r="AE461" s="77">
        <f>W461+AA461</f>
        <v>0</v>
      </c>
      <c r="AF461" s="77">
        <f>X461+AB461</f>
        <v>4500</v>
      </c>
      <c r="AG461" s="77">
        <f>Y461+AC461</f>
        <v>0</v>
      </c>
      <c r="AH461" s="14"/>
      <c r="AI461" s="43"/>
      <c r="AJ461" s="43">
        <f>AH461</f>
        <v>0</v>
      </c>
      <c r="AK461" s="43"/>
      <c r="AL461" s="14">
        <f>AD461+AH461</f>
        <v>4500</v>
      </c>
      <c r="AM461" s="77">
        <f>AE461+AI461</f>
        <v>0</v>
      </c>
      <c r="AN461" s="77">
        <f>AF461+AJ461</f>
        <v>4500</v>
      </c>
      <c r="AO461" s="77">
        <f>AG461+AK461</f>
        <v>0</v>
      </c>
      <c r="AP461" s="14"/>
      <c r="AQ461" s="43"/>
      <c r="AR461" s="43">
        <f>AP461</f>
        <v>0</v>
      </c>
      <c r="AS461" s="43"/>
      <c r="AT461" s="14">
        <f>AL461+AP461</f>
        <v>4500</v>
      </c>
      <c r="AU461" s="77">
        <f>AM461+AQ461</f>
        <v>0</v>
      </c>
      <c r="AV461" s="77">
        <f>AN461+AR461</f>
        <v>4500</v>
      </c>
      <c r="AW461" s="77">
        <f>AO461+AS461</f>
        <v>0</v>
      </c>
      <c r="AX461" s="14">
        <v>3000</v>
      </c>
      <c r="AY461" s="43"/>
      <c r="AZ461" s="43">
        <f>AX461</f>
        <v>3000</v>
      </c>
      <c r="BA461" s="43"/>
      <c r="BB461" s="43"/>
      <c r="BC461" s="43"/>
      <c r="BD461" s="43">
        <f>BB461</f>
        <v>0</v>
      </c>
      <c r="BE461" s="43"/>
      <c r="BF461" s="14">
        <f t="shared" ref="BF461" si="2666">AX461+BB461</f>
        <v>3000</v>
      </c>
      <c r="BG461" s="77">
        <f t="shared" ref="BG461" si="2667">AY461+BC461</f>
        <v>0</v>
      </c>
      <c r="BH461" s="77">
        <f t="shared" ref="BH461" si="2668">AZ461+BD461</f>
        <v>3000</v>
      </c>
      <c r="BI461" s="77">
        <f t="shared" ref="BI461" si="2669">BA461+BE461</f>
        <v>0</v>
      </c>
      <c r="BJ461" s="43"/>
      <c r="BK461" s="43"/>
      <c r="BL461" s="43">
        <f>BJ461</f>
        <v>0</v>
      </c>
      <c r="BM461" s="43"/>
      <c r="BN461" s="14">
        <f t="shared" ref="BN461" si="2670">BF461+BJ461</f>
        <v>3000</v>
      </c>
      <c r="BO461" s="77">
        <f t="shared" ref="BO461" si="2671">BG461+BK461</f>
        <v>0</v>
      </c>
      <c r="BP461" s="77">
        <f t="shared" ref="BP461" si="2672">BH461+BL461</f>
        <v>3000</v>
      </c>
      <c r="BQ461" s="77">
        <f t="shared" ref="BQ461" si="2673">BI461+BM461</f>
        <v>0</v>
      </c>
      <c r="BR461" s="14">
        <v>3000</v>
      </c>
      <c r="BS461" s="43"/>
      <c r="BT461" s="43">
        <f>BR461</f>
        <v>3000</v>
      </c>
      <c r="BU461" s="43"/>
      <c r="BV461" s="43"/>
      <c r="BW461" s="43"/>
      <c r="BX461" s="43">
        <f>BV461</f>
        <v>0</v>
      </c>
      <c r="BY461" s="43"/>
      <c r="BZ461" s="14">
        <f t="shared" ref="BZ461" si="2674">BR461+BV461</f>
        <v>3000</v>
      </c>
      <c r="CA461" s="77">
        <f t="shared" ref="CA461" si="2675">BS461+BW461</f>
        <v>0</v>
      </c>
      <c r="CB461" s="77">
        <f t="shared" ref="CB461" si="2676">BT461+BX461</f>
        <v>3000</v>
      </c>
      <c r="CC461" s="77">
        <f t="shared" ref="CC461" si="2677">BU461+BY461</f>
        <v>0</v>
      </c>
      <c r="CD461" s="43"/>
      <c r="CE461" s="43"/>
      <c r="CF461" s="43">
        <f>CD461</f>
        <v>0</v>
      </c>
      <c r="CG461" s="43"/>
      <c r="CH461" s="14">
        <f t="shared" ref="CH461" si="2678">BZ461+CD461</f>
        <v>3000</v>
      </c>
      <c r="CI461" s="77">
        <f t="shared" ref="CI461" si="2679">CA461+CE461</f>
        <v>0</v>
      </c>
      <c r="CJ461" s="77">
        <f t="shared" ref="CJ461" si="2680">CB461+CF461</f>
        <v>3000</v>
      </c>
      <c r="CK461" s="77">
        <f t="shared" ref="CK461" si="2681">CC461+CG461</f>
        <v>0</v>
      </c>
    </row>
    <row r="462" spans="1:89" ht="45" x14ac:dyDescent="0.25">
      <c r="A462" s="116" t="s">
        <v>141</v>
      </c>
      <c r="B462" s="116"/>
      <c r="C462" s="116"/>
      <c r="D462" s="116"/>
      <c r="E462" s="37">
        <v>857</v>
      </c>
      <c r="F462" s="2" t="s">
        <v>11</v>
      </c>
      <c r="G462" s="2" t="s">
        <v>100</v>
      </c>
      <c r="H462" s="3" t="s">
        <v>142</v>
      </c>
      <c r="I462" s="2"/>
      <c r="J462" s="14">
        <f t="shared" ref="J462:M463" si="2682">J463</f>
        <v>169350</v>
      </c>
      <c r="K462" s="14">
        <f t="shared" si="2682"/>
        <v>0</v>
      </c>
      <c r="L462" s="14">
        <f t="shared" si="2682"/>
        <v>169350</v>
      </c>
      <c r="M462" s="14">
        <f t="shared" si="2682"/>
        <v>0</v>
      </c>
      <c r="N462" s="14">
        <v>0</v>
      </c>
      <c r="O462" s="14">
        <v>0</v>
      </c>
      <c r="P462" s="14"/>
      <c r="Q462" s="14"/>
      <c r="R462" s="14" t="e">
        <f>#REF!-V462</f>
        <v>#REF!</v>
      </c>
      <c r="S462" s="36" t="e">
        <f>#REF!-W462</f>
        <v>#REF!</v>
      </c>
      <c r="T462" s="36" t="e">
        <f>#REF!-X462</f>
        <v>#REF!</v>
      </c>
      <c r="U462" s="36" t="e">
        <f>#REF!-Y462</f>
        <v>#REF!</v>
      </c>
      <c r="V462" s="14">
        <f t="shared" ref="V462:BV463" si="2683">V463</f>
        <v>745700</v>
      </c>
      <c r="W462" s="43">
        <f t="shared" si="2683"/>
        <v>0</v>
      </c>
      <c r="X462" s="43">
        <f t="shared" si="2683"/>
        <v>745700</v>
      </c>
      <c r="Y462" s="43">
        <f t="shared" si="2683"/>
        <v>0</v>
      </c>
      <c r="Z462" s="14">
        <f t="shared" si="2683"/>
        <v>0</v>
      </c>
      <c r="AA462" s="14">
        <f t="shared" si="2683"/>
        <v>0</v>
      </c>
      <c r="AB462" s="14">
        <f t="shared" si="2683"/>
        <v>0</v>
      </c>
      <c r="AC462" s="14">
        <f t="shared" si="2683"/>
        <v>0</v>
      </c>
      <c r="AD462" s="14">
        <f t="shared" si="2683"/>
        <v>745700</v>
      </c>
      <c r="AE462" s="14">
        <f t="shared" si="2683"/>
        <v>0</v>
      </c>
      <c r="AF462" s="14">
        <f t="shared" si="2683"/>
        <v>745700</v>
      </c>
      <c r="AG462" s="14">
        <f t="shared" si="2683"/>
        <v>0</v>
      </c>
      <c r="AH462" s="14">
        <f t="shared" si="2683"/>
        <v>0</v>
      </c>
      <c r="AI462" s="14">
        <f t="shared" si="2683"/>
        <v>0</v>
      </c>
      <c r="AJ462" s="14">
        <f t="shared" si="2683"/>
        <v>0</v>
      </c>
      <c r="AK462" s="14">
        <f t="shared" si="2683"/>
        <v>0</v>
      </c>
      <c r="AL462" s="14">
        <f t="shared" si="2683"/>
        <v>745700</v>
      </c>
      <c r="AM462" s="14">
        <f t="shared" si="2683"/>
        <v>0</v>
      </c>
      <c r="AN462" s="14">
        <f t="shared" si="2683"/>
        <v>745700</v>
      </c>
      <c r="AO462" s="14">
        <f t="shared" si="2683"/>
        <v>0</v>
      </c>
      <c r="AP462" s="14">
        <f t="shared" si="2683"/>
        <v>0</v>
      </c>
      <c r="AQ462" s="14">
        <f t="shared" si="2683"/>
        <v>0</v>
      </c>
      <c r="AR462" s="14">
        <f t="shared" si="2683"/>
        <v>0</v>
      </c>
      <c r="AS462" s="14">
        <f t="shared" si="2683"/>
        <v>0</v>
      </c>
      <c r="AT462" s="14">
        <f t="shared" si="2683"/>
        <v>745700</v>
      </c>
      <c r="AU462" s="14">
        <f t="shared" si="2683"/>
        <v>0</v>
      </c>
      <c r="AV462" s="14">
        <f t="shared" si="2683"/>
        <v>745700</v>
      </c>
      <c r="AW462" s="14">
        <f t="shared" si="2683"/>
        <v>0</v>
      </c>
      <c r="AX462" s="14">
        <f t="shared" si="2683"/>
        <v>744500</v>
      </c>
      <c r="AY462" s="43">
        <f t="shared" si="2683"/>
        <v>0</v>
      </c>
      <c r="AZ462" s="43">
        <f t="shared" si="2683"/>
        <v>744500</v>
      </c>
      <c r="BA462" s="43">
        <f t="shared" si="2683"/>
        <v>0</v>
      </c>
      <c r="BB462" s="14">
        <f t="shared" si="2683"/>
        <v>0</v>
      </c>
      <c r="BC462" s="14">
        <f t="shared" si="2683"/>
        <v>0</v>
      </c>
      <c r="BD462" s="14">
        <f t="shared" si="2683"/>
        <v>0</v>
      </c>
      <c r="BE462" s="14">
        <f t="shared" si="2683"/>
        <v>0</v>
      </c>
      <c r="BF462" s="14">
        <f t="shared" si="2683"/>
        <v>744500</v>
      </c>
      <c r="BG462" s="14">
        <f t="shared" si="2683"/>
        <v>0</v>
      </c>
      <c r="BH462" s="14">
        <f t="shared" si="2683"/>
        <v>744500</v>
      </c>
      <c r="BI462" s="14">
        <f t="shared" si="2683"/>
        <v>0</v>
      </c>
      <c r="BJ462" s="14">
        <f t="shared" si="2683"/>
        <v>0</v>
      </c>
      <c r="BK462" s="14">
        <f t="shared" si="2683"/>
        <v>0</v>
      </c>
      <c r="BL462" s="14">
        <f t="shared" si="2683"/>
        <v>0</v>
      </c>
      <c r="BM462" s="14">
        <f t="shared" si="2683"/>
        <v>0</v>
      </c>
      <c r="BN462" s="14">
        <f t="shared" si="2683"/>
        <v>744500</v>
      </c>
      <c r="BO462" s="14">
        <f t="shared" si="2683"/>
        <v>0</v>
      </c>
      <c r="BP462" s="14">
        <f t="shared" si="2683"/>
        <v>744500</v>
      </c>
      <c r="BQ462" s="14">
        <f t="shared" si="2683"/>
        <v>0</v>
      </c>
      <c r="BR462" s="14">
        <f t="shared" si="2683"/>
        <v>744500</v>
      </c>
      <c r="BS462" s="43">
        <f t="shared" si="2683"/>
        <v>0</v>
      </c>
      <c r="BT462" s="43">
        <f t="shared" si="2683"/>
        <v>744500</v>
      </c>
      <c r="BU462" s="43">
        <f t="shared" si="2683"/>
        <v>0</v>
      </c>
      <c r="BV462" s="14">
        <f t="shared" si="2683"/>
        <v>0</v>
      </c>
      <c r="BW462" s="14">
        <f t="shared" ref="BV462:CK463" si="2684">BW463</f>
        <v>0</v>
      </c>
      <c r="BX462" s="14">
        <f t="shared" si="2684"/>
        <v>0</v>
      </c>
      <c r="BY462" s="14">
        <f t="shared" si="2684"/>
        <v>0</v>
      </c>
      <c r="BZ462" s="14">
        <f t="shared" si="2684"/>
        <v>744500</v>
      </c>
      <c r="CA462" s="14">
        <f t="shared" si="2684"/>
        <v>0</v>
      </c>
      <c r="CB462" s="14">
        <f t="shared" si="2684"/>
        <v>744500</v>
      </c>
      <c r="CC462" s="14">
        <f t="shared" si="2684"/>
        <v>0</v>
      </c>
      <c r="CD462" s="14">
        <f t="shared" si="2684"/>
        <v>0</v>
      </c>
      <c r="CE462" s="14">
        <f t="shared" si="2684"/>
        <v>0</v>
      </c>
      <c r="CF462" s="14">
        <f t="shared" si="2684"/>
        <v>0</v>
      </c>
      <c r="CG462" s="14">
        <f t="shared" si="2684"/>
        <v>0</v>
      </c>
      <c r="CH462" s="14">
        <f t="shared" si="2684"/>
        <v>744500</v>
      </c>
      <c r="CI462" s="14">
        <f t="shared" si="2684"/>
        <v>0</v>
      </c>
      <c r="CJ462" s="14">
        <f t="shared" si="2684"/>
        <v>744500</v>
      </c>
      <c r="CK462" s="14">
        <f t="shared" si="2684"/>
        <v>0</v>
      </c>
    </row>
    <row r="463" spans="1:89" ht="61.5" customHeight="1" x14ac:dyDescent="0.25">
      <c r="A463" s="116" t="s">
        <v>15</v>
      </c>
      <c r="B463" s="116"/>
      <c r="C463" s="116"/>
      <c r="D463" s="116"/>
      <c r="E463" s="37">
        <v>857</v>
      </c>
      <c r="F463" s="2" t="s">
        <v>16</v>
      </c>
      <c r="G463" s="2" t="s">
        <v>100</v>
      </c>
      <c r="H463" s="3" t="s">
        <v>142</v>
      </c>
      <c r="I463" s="2" t="s">
        <v>17</v>
      </c>
      <c r="J463" s="14">
        <f t="shared" si="2682"/>
        <v>169350</v>
      </c>
      <c r="K463" s="14">
        <f t="shared" si="2682"/>
        <v>0</v>
      </c>
      <c r="L463" s="14">
        <f t="shared" si="2682"/>
        <v>169350</v>
      </c>
      <c r="M463" s="14">
        <f t="shared" si="2682"/>
        <v>0</v>
      </c>
      <c r="N463" s="14">
        <v>0</v>
      </c>
      <c r="O463" s="14">
        <v>0</v>
      </c>
      <c r="P463" s="14"/>
      <c r="Q463" s="14"/>
      <c r="R463" s="14" t="e">
        <f>#REF!-V463</f>
        <v>#REF!</v>
      </c>
      <c r="S463" s="36" t="e">
        <f>#REF!-W463</f>
        <v>#REF!</v>
      </c>
      <c r="T463" s="36" t="e">
        <f>#REF!-X463</f>
        <v>#REF!</v>
      </c>
      <c r="U463" s="36" t="e">
        <f>#REF!-Y463</f>
        <v>#REF!</v>
      </c>
      <c r="V463" s="14">
        <f t="shared" si="2683"/>
        <v>745700</v>
      </c>
      <c r="W463" s="43">
        <f t="shared" si="2683"/>
        <v>0</v>
      </c>
      <c r="X463" s="43">
        <f t="shared" si="2683"/>
        <v>745700</v>
      </c>
      <c r="Y463" s="43">
        <f t="shared" si="2683"/>
        <v>0</v>
      </c>
      <c r="Z463" s="14">
        <f t="shared" si="2683"/>
        <v>0</v>
      </c>
      <c r="AA463" s="14">
        <f t="shared" si="2683"/>
        <v>0</v>
      </c>
      <c r="AB463" s="14">
        <f t="shared" si="2683"/>
        <v>0</v>
      </c>
      <c r="AC463" s="14">
        <f t="shared" si="2683"/>
        <v>0</v>
      </c>
      <c r="AD463" s="14">
        <f t="shared" si="2683"/>
        <v>745700</v>
      </c>
      <c r="AE463" s="14">
        <f t="shared" si="2683"/>
        <v>0</v>
      </c>
      <c r="AF463" s="14">
        <f t="shared" si="2683"/>
        <v>745700</v>
      </c>
      <c r="AG463" s="14">
        <f t="shared" si="2683"/>
        <v>0</v>
      </c>
      <c r="AH463" s="14">
        <f t="shared" si="2683"/>
        <v>0</v>
      </c>
      <c r="AI463" s="14">
        <f t="shared" si="2683"/>
        <v>0</v>
      </c>
      <c r="AJ463" s="14">
        <f t="shared" si="2683"/>
        <v>0</v>
      </c>
      <c r="AK463" s="14">
        <f t="shared" si="2683"/>
        <v>0</v>
      </c>
      <c r="AL463" s="14">
        <f t="shared" si="2683"/>
        <v>745700</v>
      </c>
      <c r="AM463" s="14">
        <f t="shared" si="2683"/>
        <v>0</v>
      </c>
      <c r="AN463" s="14">
        <f t="shared" si="2683"/>
        <v>745700</v>
      </c>
      <c r="AO463" s="14">
        <f t="shared" si="2683"/>
        <v>0</v>
      </c>
      <c r="AP463" s="14">
        <f t="shared" si="2683"/>
        <v>0</v>
      </c>
      <c r="AQ463" s="14">
        <f t="shared" si="2683"/>
        <v>0</v>
      </c>
      <c r="AR463" s="14">
        <f t="shared" si="2683"/>
        <v>0</v>
      </c>
      <c r="AS463" s="14">
        <f t="shared" si="2683"/>
        <v>0</v>
      </c>
      <c r="AT463" s="14">
        <f t="shared" si="2683"/>
        <v>745700</v>
      </c>
      <c r="AU463" s="14">
        <f t="shared" si="2683"/>
        <v>0</v>
      </c>
      <c r="AV463" s="14">
        <f t="shared" si="2683"/>
        <v>745700</v>
      </c>
      <c r="AW463" s="14">
        <f t="shared" si="2683"/>
        <v>0</v>
      </c>
      <c r="AX463" s="14">
        <f t="shared" si="2683"/>
        <v>744500</v>
      </c>
      <c r="AY463" s="43">
        <f t="shared" si="2683"/>
        <v>0</v>
      </c>
      <c r="AZ463" s="43">
        <f t="shared" si="2683"/>
        <v>744500</v>
      </c>
      <c r="BA463" s="43">
        <f t="shared" si="2683"/>
        <v>0</v>
      </c>
      <c r="BB463" s="14">
        <f t="shared" si="2683"/>
        <v>0</v>
      </c>
      <c r="BC463" s="14">
        <f t="shared" si="2683"/>
        <v>0</v>
      </c>
      <c r="BD463" s="14">
        <f t="shared" si="2683"/>
        <v>0</v>
      </c>
      <c r="BE463" s="14">
        <f t="shared" si="2683"/>
        <v>0</v>
      </c>
      <c r="BF463" s="14">
        <f t="shared" si="2683"/>
        <v>744500</v>
      </c>
      <c r="BG463" s="14">
        <f t="shared" si="2683"/>
        <v>0</v>
      </c>
      <c r="BH463" s="14">
        <f t="shared" si="2683"/>
        <v>744500</v>
      </c>
      <c r="BI463" s="14">
        <f t="shared" si="2683"/>
        <v>0</v>
      </c>
      <c r="BJ463" s="14">
        <f t="shared" si="2683"/>
        <v>0</v>
      </c>
      <c r="BK463" s="14">
        <f t="shared" si="2683"/>
        <v>0</v>
      </c>
      <c r="BL463" s="14">
        <f t="shared" si="2683"/>
        <v>0</v>
      </c>
      <c r="BM463" s="14">
        <f t="shared" si="2683"/>
        <v>0</v>
      </c>
      <c r="BN463" s="14">
        <f t="shared" si="2683"/>
        <v>744500</v>
      </c>
      <c r="BO463" s="14">
        <f t="shared" si="2683"/>
        <v>0</v>
      </c>
      <c r="BP463" s="14">
        <f t="shared" si="2683"/>
        <v>744500</v>
      </c>
      <c r="BQ463" s="14">
        <f t="shared" si="2683"/>
        <v>0</v>
      </c>
      <c r="BR463" s="14">
        <f t="shared" si="2683"/>
        <v>744500</v>
      </c>
      <c r="BS463" s="43">
        <f t="shared" si="2683"/>
        <v>0</v>
      </c>
      <c r="BT463" s="43">
        <f t="shared" si="2683"/>
        <v>744500</v>
      </c>
      <c r="BU463" s="43">
        <f t="shared" si="2683"/>
        <v>0</v>
      </c>
      <c r="BV463" s="14">
        <f t="shared" si="2684"/>
        <v>0</v>
      </c>
      <c r="BW463" s="14">
        <f t="shared" si="2684"/>
        <v>0</v>
      </c>
      <c r="BX463" s="14">
        <f t="shared" si="2684"/>
        <v>0</v>
      </c>
      <c r="BY463" s="14">
        <f t="shared" si="2684"/>
        <v>0</v>
      </c>
      <c r="BZ463" s="14">
        <f t="shared" si="2684"/>
        <v>744500</v>
      </c>
      <c r="CA463" s="14">
        <f t="shared" si="2684"/>
        <v>0</v>
      </c>
      <c r="CB463" s="14">
        <f t="shared" si="2684"/>
        <v>744500</v>
      </c>
      <c r="CC463" s="14">
        <f t="shared" si="2684"/>
        <v>0</v>
      </c>
      <c r="CD463" s="14">
        <f t="shared" si="2684"/>
        <v>0</v>
      </c>
      <c r="CE463" s="14">
        <f t="shared" si="2684"/>
        <v>0</v>
      </c>
      <c r="CF463" s="14">
        <f t="shared" si="2684"/>
        <v>0</v>
      </c>
      <c r="CG463" s="14">
        <f t="shared" si="2684"/>
        <v>0</v>
      </c>
      <c r="CH463" s="14">
        <f t="shared" si="2684"/>
        <v>744500</v>
      </c>
      <c r="CI463" s="14">
        <f t="shared" si="2684"/>
        <v>0</v>
      </c>
      <c r="CJ463" s="14">
        <f t="shared" si="2684"/>
        <v>744500</v>
      </c>
      <c r="CK463" s="14">
        <f t="shared" si="2684"/>
        <v>0</v>
      </c>
    </row>
    <row r="464" spans="1:89" ht="30" x14ac:dyDescent="0.25">
      <c r="A464" s="116" t="s">
        <v>261</v>
      </c>
      <c r="B464" s="114"/>
      <c r="C464" s="114"/>
      <c r="D464" s="114"/>
      <c r="E464" s="37">
        <v>857</v>
      </c>
      <c r="F464" s="2" t="s">
        <v>11</v>
      </c>
      <c r="G464" s="2" t="s">
        <v>100</v>
      </c>
      <c r="H464" s="3" t="s">
        <v>142</v>
      </c>
      <c r="I464" s="2" t="s">
        <v>18</v>
      </c>
      <c r="J464" s="43">
        <v>169350</v>
      </c>
      <c r="K464" s="43"/>
      <c r="L464" s="43">
        <f>J464</f>
        <v>169350</v>
      </c>
      <c r="M464" s="43"/>
      <c r="N464" s="14">
        <v>0</v>
      </c>
      <c r="O464" s="14">
        <v>0</v>
      </c>
      <c r="P464" s="77"/>
      <c r="Q464" s="77"/>
      <c r="R464" s="14" t="e">
        <f>#REF!-V464</f>
        <v>#REF!</v>
      </c>
      <c r="S464" s="36" t="e">
        <f>#REF!-W464</f>
        <v>#REF!</v>
      </c>
      <c r="T464" s="36" t="e">
        <f>#REF!-X464</f>
        <v>#REF!</v>
      </c>
      <c r="U464" s="36" t="e">
        <f>#REF!-Y464</f>
        <v>#REF!</v>
      </c>
      <c r="V464" s="14">
        <v>745700</v>
      </c>
      <c r="W464" s="43"/>
      <c r="X464" s="43">
        <f>V464</f>
        <v>745700</v>
      </c>
      <c r="Y464" s="43"/>
      <c r="Z464" s="14"/>
      <c r="AA464" s="43"/>
      <c r="AB464" s="43">
        <f>Z464</f>
        <v>0</v>
      </c>
      <c r="AC464" s="43"/>
      <c r="AD464" s="14">
        <f>V464+Z464</f>
        <v>745700</v>
      </c>
      <c r="AE464" s="77">
        <f>W464+AA464</f>
        <v>0</v>
      </c>
      <c r="AF464" s="77">
        <f>X464+AB464</f>
        <v>745700</v>
      </c>
      <c r="AG464" s="77">
        <f>Y464+AC464</f>
        <v>0</v>
      </c>
      <c r="AH464" s="14"/>
      <c r="AI464" s="43"/>
      <c r="AJ464" s="43">
        <f>AH464</f>
        <v>0</v>
      </c>
      <c r="AK464" s="43"/>
      <c r="AL464" s="14">
        <f>AD464+AH464</f>
        <v>745700</v>
      </c>
      <c r="AM464" s="77">
        <f>AE464+AI464</f>
        <v>0</v>
      </c>
      <c r="AN464" s="77">
        <f>AF464+AJ464</f>
        <v>745700</v>
      </c>
      <c r="AO464" s="77">
        <f>AG464+AK464</f>
        <v>0</v>
      </c>
      <c r="AP464" s="14"/>
      <c r="AQ464" s="43"/>
      <c r="AR464" s="43">
        <f>AP464</f>
        <v>0</v>
      </c>
      <c r="AS464" s="43"/>
      <c r="AT464" s="14">
        <f>AL464+AP464</f>
        <v>745700</v>
      </c>
      <c r="AU464" s="77">
        <f>AM464+AQ464</f>
        <v>0</v>
      </c>
      <c r="AV464" s="77">
        <f>AN464+AR464</f>
        <v>745700</v>
      </c>
      <c r="AW464" s="77">
        <f>AO464+AS464</f>
        <v>0</v>
      </c>
      <c r="AX464" s="14">
        <v>744500</v>
      </c>
      <c r="AY464" s="43"/>
      <c r="AZ464" s="43">
        <f>AX464</f>
        <v>744500</v>
      </c>
      <c r="BA464" s="43"/>
      <c r="BB464" s="43"/>
      <c r="BC464" s="43"/>
      <c r="BD464" s="43">
        <f>BB464</f>
        <v>0</v>
      </c>
      <c r="BE464" s="43"/>
      <c r="BF464" s="14">
        <f t="shared" ref="BF464" si="2685">AX464+BB464</f>
        <v>744500</v>
      </c>
      <c r="BG464" s="77">
        <f t="shared" ref="BG464" si="2686">AY464+BC464</f>
        <v>0</v>
      </c>
      <c r="BH464" s="77">
        <f t="shared" ref="BH464" si="2687">AZ464+BD464</f>
        <v>744500</v>
      </c>
      <c r="BI464" s="77">
        <f t="shared" ref="BI464" si="2688">BA464+BE464</f>
        <v>0</v>
      </c>
      <c r="BJ464" s="43"/>
      <c r="BK464" s="43"/>
      <c r="BL464" s="43">
        <f>BJ464</f>
        <v>0</v>
      </c>
      <c r="BM464" s="43"/>
      <c r="BN464" s="14">
        <f t="shared" ref="BN464" si="2689">BF464+BJ464</f>
        <v>744500</v>
      </c>
      <c r="BO464" s="77">
        <f t="shared" ref="BO464" si="2690">BG464+BK464</f>
        <v>0</v>
      </c>
      <c r="BP464" s="77">
        <f t="shared" ref="BP464" si="2691">BH464+BL464</f>
        <v>744500</v>
      </c>
      <c r="BQ464" s="77">
        <f t="shared" ref="BQ464" si="2692">BI464+BM464</f>
        <v>0</v>
      </c>
      <c r="BR464" s="14">
        <v>744500</v>
      </c>
      <c r="BS464" s="43"/>
      <c r="BT464" s="43">
        <f>BR464</f>
        <v>744500</v>
      </c>
      <c r="BU464" s="43"/>
      <c r="BV464" s="43"/>
      <c r="BW464" s="43"/>
      <c r="BX464" s="43">
        <f>BV464</f>
        <v>0</v>
      </c>
      <c r="BY464" s="43"/>
      <c r="BZ464" s="14">
        <f t="shared" ref="BZ464" si="2693">BR464+BV464</f>
        <v>744500</v>
      </c>
      <c r="CA464" s="77">
        <f t="shared" ref="CA464" si="2694">BS464+BW464</f>
        <v>0</v>
      </c>
      <c r="CB464" s="77">
        <f t="shared" ref="CB464" si="2695">BT464+BX464</f>
        <v>744500</v>
      </c>
      <c r="CC464" s="77">
        <f t="shared" ref="CC464" si="2696">BU464+BY464</f>
        <v>0</v>
      </c>
      <c r="CD464" s="43"/>
      <c r="CE464" s="43"/>
      <c r="CF464" s="43">
        <f>CD464</f>
        <v>0</v>
      </c>
      <c r="CG464" s="43"/>
      <c r="CH464" s="14">
        <f t="shared" ref="CH464" si="2697">BZ464+CD464</f>
        <v>744500</v>
      </c>
      <c r="CI464" s="77">
        <f t="shared" ref="CI464" si="2698">CA464+CE464</f>
        <v>0</v>
      </c>
      <c r="CJ464" s="77">
        <f t="shared" ref="CJ464" si="2699">CB464+CF464</f>
        <v>744500</v>
      </c>
      <c r="CK464" s="77">
        <f t="shared" ref="CK464" si="2700">CC464+CG464</f>
        <v>0</v>
      </c>
    </row>
    <row r="465" spans="1:89" ht="75" hidden="1" x14ac:dyDescent="0.25">
      <c r="A465" s="116" t="s">
        <v>143</v>
      </c>
      <c r="B465" s="116"/>
      <c r="C465" s="116"/>
      <c r="D465" s="2" t="s">
        <v>11</v>
      </c>
      <c r="E465" s="37">
        <v>857</v>
      </c>
      <c r="F465" s="2" t="s">
        <v>16</v>
      </c>
      <c r="G465" s="2" t="s">
        <v>100</v>
      </c>
      <c r="H465" s="3" t="s">
        <v>144</v>
      </c>
      <c r="I465" s="2"/>
      <c r="J465" s="14">
        <f t="shared" ref="J465:M466" si="2701">J466</f>
        <v>0</v>
      </c>
      <c r="K465" s="14">
        <f t="shared" si="2701"/>
        <v>0</v>
      </c>
      <c r="L465" s="14">
        <f t="shared" si="2701"/>
        <v>0</v>
      </c>
      <c r="M465" s="14">
        <f t="shared" si="2701"/>
        <v>0</v>
      </c>
      <c r="N465" s="14">
        <v>0</v>
      </c>
      <c r="O465" s="14">
        <v>0</v>
      </c>
      <c r="P465" s="14"/>
      <c r="Q465" s="14"/>
      <c r="R465" s="14" t="e">
        <f>#REF!-V465</f>
        <v>#REF!</v>
      </c>
      <c r="S465" s="36" t="e">
        <f>#REF!-W465</f>
        <v>#REF!</v>
      </c>
      <c r="T465" s="36" t="e">
        <f>#REF!-X465</f>
        <v>#REF!</v>
      </c>
      <c r="U465" s="36" t="e">
        <f>#REF!-Y465</f>
        <v>#REF!</v>
      </c>
      <c r="V465" s="14">
        <f t="shared" ref="V465:BV466" si="2702">V466</f>
        <v>18000</v>
      </c>
      <c r="W465" s="43">
        <f t="shared" si="2702"/>
        <v>0</v>
      </c>
      <c r="X465" s="43">
        <f t="shared" si="2702"/>
        <v>0</v>
      </c>
      <c r="Y465" s="43">
        <f t="shared" si="2702"/>
        <v>18000</v>
      </c>
      <c r="Z465" s="14">
        <f t="shared" si="2702"/>
        <v>0</v>
      </c>
      <c r="AA465" s="14">
        <f t="shared" si="2702"/>
        <v>0</v>
      </c>
      <c r="AB465" s="14">
        <f t="shared" si="2702"/>
        <v>0</v>
      </c>
      <c r="AC465" s="14">
        <f t="shared" si="2702"/>
        <v>0</v>
      </c>
      <c r="AD465" s="14">
        <f t="shared" si="2702"/>
        <v>18000</v>
      </c>
      <c r="AE465" s="14">
        <f t="shared" si="2702"/>
        <v>0</v>
      </c>
      <c r="AF465" s="14">
        <f t="shared" si="2702"/>
        <v>0</v>
      </c>
      <c r="AG465" s="14">
        <f t="shared" si="2702"/>
        <v>18000</v>
      </c>
      <c r="AH465" s="14">
        <f t="shared" si="2702"/>
        <v>0</v>
      </c>
      <c r="AI465" s="14">
        <f t="shared" si="2702"/>
        <v>0</v>
      </c>
      <c r="AJ465" s="14">
        <f t="shared" si="2702"/>
        <v>0</v>
      </c>
      <c r="AK465" s="14">
        <f t="shared" si="2702"/>
        <v>0</v>
      </c>
      <c r="AL465" s="14">
        <f t="shared" si="2702"/>
        <v>18000</v>
      </c>
      <c r="AM465" s="14">
        <f t="shared" si="2702"/>
        <v>0</v>
      </c>
      <c r="AN465" s="14">
        <f t="shared" si="2702"/>
        <v>0</v>
      </c>
      <c r="AO465" s="14">
        <f t="shared" si="2702"/>
        <v>18000</v>
      </c>
      <c r="AP465" s="14">
        <f t="shared" si="2702"/>
        <v>0</v>
      </c>
      <c r="AQ465" s="14">
        <f t="shared" si="2702"/>
        <v>0</v>
      </c>
      <c r="AR465" s="14">
        <f t="shared" si="2702"/>
        <v>0</v>
      </c>
      <c r="AS465" s="14">
        <f t="shared" si="2702"/>
        <v>0</v>
      </c>
      <c r="AT465" s="14">
        <f t="shared" si="2702"/>
        <v>18000</v>
      </c>
      <c r="AU465" s="14">
        <f t="shared" si="2702"/>
        <v>0</v>
      </c>
      <c r="AV465" s="14">
        <f t="shared" si="2702"/>
        <v>0</v>
      </c>
      <c r="AW465" s="14">
        <f t="shared" si="2702"/>
        <v>18000</v>
      </c>
      <c r="AX465" s="14">
        <f t="shared" si="2702"/>
        <v>18000</v>
      </c>
      <c r="AY465" s="43">
        <f t="shared" si="2702"/>
        <v>0</v>
      </c>
      <c r="AZ465" s="43">
        <f t="shared" si="2702"/>
        <v>0</v>
      </c>
      <c r="BA465" s="43">
        <f t="shared" si="2702"/>
        <v>18000</v>
      </c>
      <c r="BB465" s="14">
        <f t="shared" si="2702"/>
        <v>0</v>
      </c>
      <c r="BC465" s="14">
        <f t="shared" si="2702"/>
        <v>0</v>
      </c>
      <c r="BD465" s="14">
        <f t="shared" si="2702"/>
        <v>0</v>
      </c>
      <c r="BE465" s="14">
        <f t="shared" si="2702"/>
        <v>0</v>
      </c>
      <c r="BF465" s="14">
        <f t="shared" si="2702"/>
        <v>18000</v>
      </c>
      <c r="BG465" s="14">
        <f t="shared" si="2702"/>
        <v>0</v>
      </c>
      <c r="BH465" s="14">
        <f t="shared" si="2702"/>
        <v>0</v>
      </c>
      <c r="BI465" s="14">
        <f t="shared" si="2702"/>
        <v>18000</v>
      </c>
      <c r="BJ465" s="14">
        <f t="shared" si="2702"/>
        <v>0</v>
      </c>
      <c r="BK465" s="14">
        <f t="shared" si="2702"/>
        <v>0</v>
      </c>
      <c r="BL465" s="14">
        <f t="shared" si="2702"/>
        <v>0</v>
      </c>
      <c r="BM465" s="14">
        <f t="shared" si="2702"/>
        <v>0</v>
      </c>
      <c r="BN465" s="14">
        <f t="shared" si="2702"/>
        <v>18000</v>
      </c>
      <c r="BO465" s="14">
        <f t="shared" si="2702"/>
        <v>0</v>
      </c>
      <c r="BP465" s="14">
        <f t="shared" si="2702"/>
        <v>0</v>
      </c>
      <c r="BQ465" s="14">
        <f t="shared" si="2702"/>
        <v>18000</v>
      </c>
      <c r="BR465" s="14">
        <f t="shared" si="2702"/>
        <v>18000</v>
      </c>
      <c r="BS465" s="43">
        <f t="shared" si="2702"/>
        <v>0</v>
      </c>
      <c r="BT465" s="43">
        <f t="shared" si="2702"/>
        <v>0</v>
      </c>
      <c r="BU465" s="43">
        <f t="shared" si="2702"/>
        <v>18000</v>
      </c>
      <c r="BV465" s="14">
        <f t="shared" si="2702"/>
        <v>0</v>
      </c>
      <c r="BW465" s="14">
        <f t="shared" ref="BV465:CK466" si="2703">BW466</f>
        <v>0</v>
      </c>
      <c r="BX465" s="14">
        <f t="shared" si="2703"/>
        <v>0</v>
      </c>
      <c r="BY465" s="14">
        <f t="shared" si="2703"/>
        <v>0</v>
      </c>
      <c r="BZ465" s="14">
        <f t="shared" si="2703"/>
        <v>18000</v>
      </c>
      <c r="CA465" s="14">
        <f t="shared" si="2703"/>
        <v>0</v>
      </c>
      <c r="CB465" s="14">
        <f t="shared" si="2703"/>
        <v>0</v>
      </c>
      <c r="CC465" s="14">
        <f t="shared" si="2703"/>
        <v>18000</v>
      </c>
      <c r="CD465" s="14">
        <f t="shared" si="2703"/>
        <v>0</v>
      </c>
      <c r="CE465" s="14">
        <f t="shared" si="2703"/>
        <v>0</v>
      </c>
      <c r="CF465" s="14">
        <f t="shared" si="2703"/>
        <v>0</v>
      </c>
      <c r="CG465" s="14">
        <f t="shared" si="2703"/>
        <v>0</v>
      </c>
      <c r="CH465" s="14">
        <f t="shared" si="2703"/>
        <v>18000</v>
      </c>
      <c r="CI465" s="14">
        <f t="shared" si="2703"/>
        <v>0</v>
      </c>
      <c r="CJ465" s="14">
        <f t="shared" si="2703"/>
        <v>0</v>
      </c>
      <c r="CK465" s="14">
        <f t="shared" si="2703"/>
        <v>18000</v>
      </c>
    </row>
    <row r="466" spans="1:89" ht="30" hidden="1" x14ac:dyDescent="0.25">
      <c r="A466" s="116" t="s">
        <v>20</v>
      </c>
      <c r="B466" s="114"/>
      <c r="C466" s="114"/>
      <c r="D466" s="2" t="s">
        <v>11</v>
      </c>
      <c r="E466" s="37">
        <v>857</v>
      </c>
      <c r="F466" s="2" t="s">
        <v>11</v>
      </c>
      <c r="G466" s="2" t="s">
        <v>100</v>
      </c>
      <c r="H466" s="3" t="s">
        <v>144</v>
      </c>
      <c r="I466" s="2" t="s">
        <v>21</v>
      </c>
      <c r="J466" s="14">
        <f t="shared" si="2701"/>
        <v>0</v>
      </c>
      <c r="K466" s="14">
        <f t="shared" si="2701"/>
        <v>0</v>
      </c>
      <c r="L466" s="14">
        <f t="shared" si="2701"/>
        <v>0</v>
      </c>
      <c r="M466" s="14">
        <f t="shared" si="2701"/>
        <v>0</v>
      </c>
      <c r="N466" s="14">
        <v>0</v>
      </c>
      <c r="O466" s="14">
        <v>0</v>
      </c>
      <c r="P466" s="14"/>
      <c r="Q466" s="14"/>
      <c r="R466" s="14" t="e">
        <f>#REF!-V466</f>
        <v>#REF!</v>
      </c>
      <c r="S466" s="36" t="e">
        <f>#REF!-W466</f>
        <v>#REF!</v>
      </c>
      <c r="T466" s="36" t="e">
        <f>#REF!-X466</f>
        <v>#REF!</v>
      </c>
      <c r="U466" s="36" t="e">
        <f>#REF!-Y466</f>
        <v>#REF!</v>
      </c>
      <c r="V466" s="14">
        <f t="shared" si="2702"/>
        <v>18000</v>
      </c>
      <c r="W466" s="43">
        <f t="shared" si="2702"/>
        <v>0</v>
      </c>
      <c r="X466" s="43">
        <f t="shared" si="2702"/>
        <v>0</v>
      </c>
      <c r="Y466" s="43">
        <f t="shared" si="2702"/>
        <v>18000</v>
      </c>
      <c r="Z466" s="14">
        <f t="shared" si="2702"/>
        <v>0</v>
      </c>
      <c r="AA466" s="14">
        <f t="shared" si="2702"/>
        <v>0</v>
      </c>
      <c r="AB466" s="14">
        <f t="shared" si="2702"/>
        <v>0</v>
      </c>
      <c r="AC466" s="14">
        <f t="shared" si="2702"/>
        <v>0</v>
      </c>
      <c r="AD466" s="14">
        <f t="shared" si="2702"/>
        <v>18000</v>
      </c>
      <c r="AE466" s="14">
        <f t="shared" si="2702"/>
        <v>0</v>
      </c>
      <c r="AF466" s="14">
        <f t="shared" si="2702"/>
        <v>0</v>
      </c>
      <c r="AG466" s="14">
        <f t="shared" si="2702"/>
        <v>18000</v>
      </c>
      <c r="AH466" s="14">
        <f t="shared" si="2702"/>
        <v>0</v>
      </c>
      <c r="AI466" s="14">
        <f t="shared" si="2702"/>
        <v>0</v>
      </c>
      <c r="AJ466" s="14">
        <f t="shared" si="2702"/>
        <v>0</v>
      </c>
      <c r="AK466" s="14">
        <f t="shared" si="2702"/>
        <v>0</v>
      </c>
      <c r="AL466" s="14">
        <f t="shared" si="2702"/>
        <v>18000</v>
      </c>
      <c r="AM466" s="14">
        <f t="shared" si="2702"/>
        <v>0</v>
      </c>
      <c r="AN466" s="14">
        <f t="shared" si="2702"/>
        <v>0</v>
      </c>
      <c r="AO466" s="14">
        <f t="shared" si="2702"/>
        <v>18000</v>
      </c>
      <c r="AP466" s="14">
        <f t="shared" si="2702"/>
        <v>0</v>
      </c>
      <c r="AQ466" s="14">
        <f t="shared" si="2702"/>
        <v>0</v>
      </c>
      <c r="AR466" s="14">
        <f t="shared" si="2702"/>
        <v>0</v>
      </c>
      <c r="AS466" s="14">
        <f t="shared" si="2702"/>
        <v>0</v>
      </c>
      <c r="AT466" s="14">
        <f t="shared" si="2702"/>
        <v>18000</v>
      </c>
      <c r="AU466" s="14">
        <f t="shared" si="2702"/>
        <v>0</v>
      </c>
      <c r="AV466" s="14">
        <f t="shared" si="2702"/>
        <v>0</v>
      </c>
      <c r="AW466" s="14">
        <f t="shared" si="2702"/>
        <v>18000</v>
      </c>
      <c r="AX466" s="14">
        <f t="shared" si="2702"/>
        <v>18000</v>
      </c>
      <c r="AY466" s="43">
        <f t="shared" si="2702"/>
        <v>0</v>
      </c>
      <c r="AZ466" s="43">
        <f t="shared" si="2702"/>
        <v>0</v>
      </c>
      <c r="BA466" s="43">
        <f t="shared" si="2702"/>
        <v>18000</v>
      </c>
      <c r="BB466" s="14">
        <f t="shared" si="2702"/>
        <v>0</v>
      </c>
      <c r="BC466" s="14">
        <f t="shared" si="2702"/>
        <v>0</v>
      </c>
      <c r="BD466" s="14">
        <f t="shared" si="2702"/>
        <v>0</v>
      </c>
      <c r="BE466" s="14">
        <f t="shared" si="2702"/>
        <v>0</v>
      </c>
      <c r="BF466" s="14">
        <f t="shared" si="2702"/>
        <v>18000</v>
      </c>
      <c r="BG466" s="14">
        <f t="shared" si="2702"/>
        <v>0</v>
      </c>
      <c r="BH466" s="14">
        <f t="shared" si="2702"/>
        <v>0</v>
      </c>
      <c r="BI466" s="14">
        <f t="shared" si="2702"/>
        <v>18000</v>
      </c>
      <c r="BJ466" s="14">
        <f t="shared" si="2702"/>
        <v>0</v>
      </c>
      <c r="BK466" s="14">
        <f t="shared" si="2702"/>
        <v>0</v>
      </c>
      <c r="BL466" s="14">
        <f t="shared" si="2702"/>
        <v>0</v>
      </c>
      <c r="BM466" s="14">
        <f t="shared" si="2702"/>
        <v>0</v>
      </c>
      <c r="BN466" s="14">
        <f t="shared" si="2702"/>
        <v>18000</v>
      </c>
      <c r="BO466" s="14">
        <f t="shared" si="2702"/>
        <v>0</v>
      </c>
      <c r="BP466" s="14">
        <f t="shared" si="2702"/>
        <v>0</v>
      </c>
      <c r="BQ466" s="14">
        <f t="shared" si="2702"/>
        <v>18000</v>
      </c>
      <c r="BR466" s="14">
        <f t="shared" si="2702"/>
        <v>18000</v>
      </c>
      <c r="BS466" s="43">
        <f t="shared" si="2702"/>
        <v>0</v>
      </c>
      <c r="BT466" s="43">
        <f t="shared" si="2702"/>
        <v>0</v>
      </c>
      <c r="BU466" s="43">
        <f t="shared" si="2702"/>
        <v>18000</v>
      </c>
      <c r="BV466" s="14">
        <f t="shared" si="2703"/>
        <v>0</v>
      </c>
      <c r="BW466" s="14">
        <f t="shared" si="2703"/>
        <v>0</v>
      </c>
      <c r="BX466" s="14">
        <f t="shared" si="2703"/>
        <v>0</v>
      </c>
      <c r="BY466" s="14">
        <f t="shared" si="2703"/>
        <v>0</v>
      </c>
      <c r="BZ466" s="14">
        <f t="shared" si="2703"/>
        <v>18000</v>
      </c>
      <c r="CA466" s="14">
        <f t="shared" si="2703"/>
        <v>0</v>
      </c>
      <c r="CB466" s="14">
        <f t="shared" si="2703"/>
        <v>0</v>
      </c>
      <c r="CC466" s="14">
        <f t="shared" si="2703"/>
        <v>18000</v>
      </c>
      <c r="CD466" s="14">
        <f t="shared" si="2703"/>
        <v>0</v>
      </c>
      <c r="CE466" s="14">
        <f t="shared" si="2703"/>
        <v>0</v>
      </c>
      <c r="CF466" s="14">
        <f t="shared" si="2703"/>
        <v>0</v>
      </c>
      <c r="CG466" s="14">
        <f t="shared" si="2703"/>
        <v>0</v>
      </c>
      <c r="CH466" s="14">
        <f t="shared" si="2703"/>
        <v>18000</v>
      </c>
      <c r="CI466" s="14">
        <f t="shared" si="2703"/>
        <v>0</v>
      </c>
      <c r="CJ466" s="14">
        <f t="shared" si="2703"/>
        <v>0</v>
      </c>
      <c r="CK466" s="14">
        <f t="shared" si="2703"/>
        <v>18000</v>
      </c>
    </row>
    <row r="467" spans="1:89" ht="30" hidden="1" x14ac:dyDescent="0.25">
      <c r="A467" s="116" t="s">
        <v>9</v>
      </c>
      <c r="B467" s="116"/>
      <c r="C467" s="116"/>
      <c r="D467" s="2" t="s">
        <v>11</v>
      </c>
      <c r="E467" s="37">
        <v>857</v>
      </c>
      <c r="F467" s="2" t="s">
        <v>11</v>
      </c>
      <c r="G467" s="2" t="s">
        <v>100</v>
      </c>
      <c r="H467" s="3" t="s">
        <v>144</v>
      </c>
      <c r="I467" s="2" t="s">
        <v>22</v>
      </c>
      <c r="J467" s="43"/>
      <c r="K467" s="43"/>
      <c r="L467" s="43"/>
      <c r="M467" s="43"/>
      <c r="N467" s="14">
        <v>0</v>
      </c>
      <c r="O467" s="14">
        <v>0</v>
      </c>
      <c r="P467" s="77"/>
      <c r="Q467" s="77"/>
      <c r="R467" s="14" t="e">
        <f>#REF!-V467</f>
        <v>#REF!</v>
      </c>
      <c r="S467" s="36" t="e">
        <f>#REF!-W467</f>
        <v>#REF!</v>
      </c>
      <c r="T467" s="36" t="e">
        <f>#REF!-X467</f>
        <v>#REF!</v>
      </c>
      <c r="U467" s="36" t="e">
        <f>#REF!-Y467</f>
        <v>#REF!</v>
      </c>
      <c r="V467" s="14">
        <v>18000</v>
      </c>
      <c r="W467" s="43"/>
      <c r="X467" s="43"/>
      <c r="Y467" s="43">
        <f>V467</f>
        <v>18000</v>
      </c>
      <c r="Z467" s="14"/>
      <c r="AA467" s="43"/>
      <c r="AB467" s="43"/>
      <c r="AC467" s="43">
        <f>Z467</f>
        <v>0</v>
      </c>
      <c r="AD467" s="14">
        <f>V467+Z467</f>
        <v>18000</v>
      </c>
      <c r="AE467" s="77">
        <f>W467+AA467</f>
        <v>0</v>
      </c>
      <c r="AF467" s="77">
        <f>X467+AB467</f>
        <v>0</v>
      </c>
      <c r="AG467" s="77">
        <f>Y467+AC467</f>
        <v>18000</v>
      </c>
      <c r="AH467" s="14"/>
      <c r="AI467" s="43"/>
      <c r="AJ467" s="43"/>
      <c r="AK467" s="43">
        <f>AH467</f>
        <v>0</v>
      </c>
      <c r="AL467" s="14">
        <f>AD467+AH467</f>
        <v>18000</v>
      </c>
      <c r="AM467" s="77">
        <f>AE467+AI467</f>
        <v>0</v>
      </c>
      <c r="AN467" s="77">
        <f>AF467+AJ467</f>
        <v>0</v>
      </c>
      <c r="AO467" s="77">
        <f>AG467+AK467</f>
        <v>18000</v>
      </c>
      <c r="AP467" s="14"/>
      <c r="AQ467" s="43"/>
      <c r="AR467" s="43"/>
      <c r="AS467" s="43">
        <f>AP467</f>
        <v>0</v>
      </c>
      <c r="AT467" s="14">
        <f>AL467+AP467</f>
        <v>18000</v>
      </c>
      <c r="AU467" s="77">
        <f>AM467+AQ467</f>
        <v>0</v>
      </c>
      <c r="AV467" s="77">
        <f>AN467+AR467</f>
        <v>0</v>
      </c>
      <c r="AW467" s="77">
        <f>AO467+AS467</f>
        <v>18000</v>
      </c>
      <c r="AX467" s="14">
        <v>18000</v>
      </c>
      <c r="AY467" s="43"/>
      <c r="AZ467" s="43"/>
      <c r="BA467" s="43">
        <f>AX467</f>
        <v>18000</v>
      </c>
      <c r="BB467" s="43"/>
      <c r="BC467" s="43"/>
      <c r="BD467" s="43"/>
      <c r="BE467" s="43">
        <f>BB467</f>
        <v>0</v>
      </c>
      <c r="BF467" s="14">
        <f>AX467+BB467</f>
        <v>18000</v>
      </c>
      <c r="BG467" s="77">
        <f>AY467+BC467</f>
        <v>0</v>
      </c>
      <c r="BH467" s="77">
        <f t="shared" ref="BH467" si="2704">AZ467+BD467</f>
        <v>0</v>
      </c>
      <c r="BI467" s="77">
        <f t="shared" ref="BI467" si="2705">BA467+BE467</f>
        <v>18000</v>
      </c>
      <c r="BJ467" s="43"/>
      <c r="BK467" s="43"/>
      <c r="BL467" s="43"/>
      <c r="BM467" s="43">
        <f>BJ467</f>
        <v>0</v>
      </c>
      <c r="BN467" s="14">
        <f>BF467+BJ467</f>
        <v>18000</v>
      </c>
      <c r="BO467" s="77">
        <f>BG467+BK467</f>
        <v>0</v>
      </c>
      <c r="BP467" s="77">
        <f t="shared" ref="BP467" si="2706">BH467+BL467</f>
        <v>0</v>
      </c>
      <c r="BQ467" s="77">
        <f t="shared" ref="BQ467" si="2707">BI467+BM467</f>
        <v>18000</v>
      </c>
      <c r="BR467" s="14">
        <v>18000</v>
      </c>
      <c r="BS467" s="43"/>
      <c r="BT467" s="43"/>
      <c r="BU467" s="43">
        <f>BR467</f>
        <v>18000</v>
      </c>
      <c r="BV467" s="43"/>
      <c r="BW467" s="43"/>
      <c r="BX467" s="43"/>
      <c r="BY467" s="43">
        <f>BV467</f>
        <v>0</v>
      </c>
      <c r="BZ467" s="14">
        <f>BR467+BV467</f>
        <v>18000</v>
      </c>
      <c r="CA467" s="77">
        <f>BS467+BW467</f>
        <v>0</v>
      </c>
      <c r="CB467" s="77">
        <f t="shared" ref="CB467" si="2708">BT467+BX467</f>
        <v>0</v>
      </c>
      <c r="CC467" s="77">
        <f t="shared" ref="CC467" si="2709">BU467+BY467</f>
        <v>18000</v>
      </c>
      <c r="CD467" s="43"/>
      <c r="CE467" s="43"/>
      <c r="CF467" s="43"/>
      <c r="CG467" s="43">
        <f>CD467</f>
        <v>0</v>
      </c>
      <c r="CH467" s="14">
        <f>BZ467+CD467</f>
        <v>18000</v>
      </c>
      <c r="CI467" s="77">
        <f>CA467+CE467</f>
        <v>0</v>
      </c>
      <c r="CJ467" s="77">
        <f t="shared" ref="CJ467" si="2710">CB467+CF467</f>
        <v>0</v>
      </c>
      <c r="CK467" s="77">
        <f t="shared" ref="CK467" si="2711">CC467+CG467</f>
        <v>18000</v>
      </c>
    </row>
    <row r="468" spans="1:89" x14ac:dyDescent="0.25">
      <c r="A468" s="114" t="s">
        <v>145</v>
      </c>
      <c r="B468" s="114"/>
      <c r="C468" s="114"/>
      <c r="D468" s="114"/>
      <c r="E468" s="37"/>
      <c r="F468" s="2"/>
      <c r="G468" s="2"/>
      <c r="H468" s="3"/>
      <c r="I468" s="2"/>
      <c r="J468" s="43">
        <f t="shared" ref="J468:M468" si="2712">J9+J288+J417+J448+J456</f>
        <v>136821269.05000001</v>
      </c>
      <c r="K468" s="43">
        <f t="shared" si="2712"/>
        <v>118319194.42999999</v>
      </c>
      <c r="L468" s="43">
        <f t="shared" si="2712"/>
        <v>18352074.620000001</v>
      </c>
      <c r="M468" s="43">
        <f t="shared" si="2712"/>
        <v>0</v>
      </c>
      <c r="N468" s="14">
        <v>0</v>
      </c>
      <c r="O468" s="14">
        <v>0</v>
      </c>
      <c r="P468" s="40"/>
      <c r="Q468" s="40"/>
      <c r="R468" s="14" t="e">
        <f>#REF!-V468</f>
        <v>#REF!</v>
      </c>
      <c r="S468" s="36" t="e">
        <f>#REF!-W468</f>
        <v>#REF!</v>
      </c>
      <c r="T468" s="36" t="e">
        <f>#REF!-X468</f>
        <v>#REF!</v>
      </c>
      <c r="U468" s="36" t="e">
        <f>#REF!-Y468</f>
        <v>#REF!</v>
      </c>
      <c r="V468" s="15" t="e">
        <f t="shared" ref="V468:BA468" si="2713">V9+V288+V417+V448+V456</f>
        <v>#REF!</v>
      </c>
      <c r="W468" s="40" t="e">
        <f t="shared" si="2713"/>
        <v>#REF!</v>
      </c>
      <c r="X468" s="40" t="e">
        <f t="shared" si="2713"/>
        <v>#REF!</v>
      </c>
      <c r="Y468" s="40" t="e">
        <f t="shared" si="2713"/>
        <v>#REF!</v>
      </c>
      <c r="Z468" s="15" t="e">
        <f t="shared" si="2713"/>
        <v>#REF!</v>
      </c>
      <c r="AA468" s="40" t="e">
        <f t="shared" si="2713"/>
        <v>#REF!</v>
      </c>
      <c r="AB468" s="40" t="e">
        <f t="shared" si="2713"/>
        <v>#REF!</v>
      </c>
      <c r="AC468" s="40" t="e">
        <f t="shared" si="2713"/>
        <v>#REF!</v>
      </c>
      <c r="AD468" s="40" t="e">
        <f t="shared" si="2713"/>
        <v>#REF!</v>
      </c>
      <c r="AE468" s="40" t="e">
        <f t="shared" si="2713"/>
        <v>#REF!</v>
      </c>
      <c r="AF468" s="40" t="e">
        <f t="shared" si="2713"/>
        <v>#REF!</v>
      </c>
      <c r="AG468" s="40" t="e">
        <f t="shared" si="2713"/>
        <v>#REF!</v>
      </c>
      <c r="AH468" s="15" t="e">
        <f t="shared" si="2713"/>
        <v>#REF!</v>
      </c>
      <c r="AI468" s="40" t="e">
        <f t="shared" si="2713"/>
        <v>#REF!</v>
      </c>
      <c r="AJ468" s="40" t="e">
        <f t="shared" si="2713"/>
        <v>#REF!</v>
      </c>
      <c r="AK468" s="40" t="e">
        <f t="shared" si="2713"/>
        <v>#REF!</v>
      </c>
      <c r="AL468" s="40" t="e">
        <f t="shared" si="2713"/>
        <v>#REF!</v>
      </c>
      <c r="AM468" s="40" t="e">
        <f t="shared" si="2713"/>
        <v>#REF!</v>
      </c>
      <c r="AN468" s="40" t="e">
        <f t="shared" si="2713"/>
        <v>#REF!</v>
      </c>
      <c r="AO468" s="40" t="e">
        <f t="shared" si="2713"/>
        <v>#REF!</v>
      </c>
      <c r="AP468" s="15" t="e">
        <f t="shared" si="2713"/>
        <v>#REF!</v>
      </c>
      <c r="AQ468" s="40" t="e">
        <f t="shared" si="2713"/>
        <v>#REF!</v>
      </c>
      <c r="AR468" s="40" t="e">
        <f t="shared" si="2713"/>
        <v>#REF!</v>
      </c>
      <c r="AS468" s="40" t="e">
        <f t="shared" si="2713"/>
        <v>#REF!</v>
      </c>
      <c r="AT468" s="40" t="e">
        <f t="shared" si="2713"/>
        <v>#REF!</v>
      </c>
      <c r="AU468" s="40" t="e">
        <f t="shared" si="2713"/>
        <v>#REF!</v>
      </c>
      <c r="AV468" s="40" t="e">
        <f t="shared" si="2713"/>
        <v>#REF!</v>
      </c>
      <c r="AW468" s="40" t="e">
        <f t="shared" si="2713"/>
        <v>#REF!</v>
      </c>
      <c r="AX468" s="15" t="e">
        <f t="shared" si="2713"/>
        <v>#REF!</v>
      </c>
      <c r="AY468" s="40" t="e">
        <f t="shared" si="2713"/>
        <v>#REF!</v>
      </c>
      <c r="AZ468" s="40" t="e">
        <f t="shared" si="2713"/>
        <v>#REF!</v>
      </c>
      <c r="BA468" s="40" t="e">
        <f t="shared" si="2713"/>
        <v>#REF!</v>
      </c>
      <c r="BB468" s="40" t="e">
        <f t="shared" ref="BB468:CK468" si="2714">BB9+BB288+BB417+BB448+BB456</f>
        <v>#REF!</v>
      </c>
      <c r="BC468" s="40" t="e">
        <f t="shared" si="2714"/>
        <v>#REF!</v>
      </c>
      <c r="BD468" s="40" t="e">
        <f t="shared" si="2714"/>
        <v>#REF!</v>
      </c>
      <c r="BE468" s="40" t="e">
        <f t="shared" si="2714"/>
        <v>#REF!</v>
      </c>
      <c r="BF468" s="40" t="e">
        <f t="shared" si="2714"/>
        <v>#REF!</v>
      </c>
      <c r="BG468" s="40" t="e">
        <f t="shared" si="2714"/>
        <v>#REF!</v>
      </c>
      <c r="BH468" s="40" t="e">
        <f t="shared" si="2714"/>
        <v>#REF!</v>
      </c>
      <c r="BI468" s="40" t="e">
        <f t="shared" si="2714"/>
        <v>#REF!</v>
      </c>
      <c r="BJ468" s="40" t="e">
        <f t="shared" si="2714"/>
        <v>#REF!</v>
      </c>
      <c r="BK468" s="40" t="e">
        <f t="shared" si="2714"/>
        <v>#REF!</v>
      </c>
      <c r="BL468" s="40" t="e">
        <f t="shared" si="2714"/>
        <v>#REF!</v>
      </c>
      <c r="BM468" s="40" t="e">
        <f t="shared" si="2714"/>
        <v>#REF!</v>
      </c>
      <c r="BN468" s="40" t="e">
        <f t="shared" si="2714"/>
        <v>#REF!</v>
      </c>
      <c r="BO468" s="40" t="e">
        <f t="shared" si="2714"/>
        <v>#REF!</v>
      </c>
      <c r="BP468" s="40" t="e">
        <f t="shared" si="2714"/>
        <v>#REF!</v>
      </c>
      <c r="BQ468" s="40" t="e">
        <f t="shared" si="2714"/>
        <v>#REF!</v>
      </c>
      <c r="BR468" s="15" t="e">
        <f t="shared" si="2714"/>
        <v>#REF!</v>
      </c>
      <c r="BS468" s="40" t="e">
        <f t="shared" si="2714"/>
        <v>#REF!</v>
      </c>
      <c r="BT468" s="40" t="e">
        <f t="shared" si="2714"/>
        <v>#REF!</v>
      </c>
      <c r="BU468" s="40" t="e">
        <f t="shared" si="2714"/>
        <v>#REF!</v>
      </c>
      <c r="BV468" s="40" t="e">
        <f t="shared" si="2714"/>
        <v>#REF!</v>
      </c>
      <c r="BW468" s="40" t="e">
        <f t="shared" si="2714"/>
        <v>#REF!</v>
      </c>
      <c r="BX468" s="40" t="e">
        <f t="shared" si="2714"/>
        <v>#REF!</v>
      </c>
      <c r="BY468" s="40" t="e">
        <f t="shared" si="2714"/>
        <v>#REF!</v>
      </c>
      <c r="BZ468" s="40" t="e">
        <f t="shared" si="2714"/>
        <v>#REF!</v>
      </c>
      <c r="CA468" s="40" t="e">
        <f t="shared" si="2714"/>
        <v>#REF!</v>
      </c>
      <c r="CB468" s="40" t="e">
        <f t="shared" si="2714"/>
        <v>#REF!</v>
      </c>
      <c r="CC468" s="40" t="e">
        <f t="shared" si="2714"/>
        <v>#REF!</v>
      </c>
      <c r="CD468" s="40" t="e">
        <f t="shared" si="2714"/>
        <v>#REF!</v>
      </c>
      <c r="CE468" s="40" t="e">
        <f t="shared" si="2714"/>
        <v>#REF!</v>
      </c>
      <c r="CF468" s="40" t="e">
        <f t="shared" si="2714"/>
        <v>#REF!</v>
      </c>
      <c r="CG468" s="40" t="e">
        <f t="shared" si="2714"/>
        <v>#REF!</v>
      </c>
      <c r="CH468" s="40" t="e">
        <f t="shared" si="2714"/>
        <v>#REF!</v>
      </c>
      <c r="CI468" s="40" t="e">
        <f t="shared" si="2714"/>
        <v>#REF!</v>
      </c>
      <c r="CJ468" s="40" t="e">
        <f t="shared" si="2714"/>
        <v>#REF!</v>
      </c>
      <c r="CK468" s="40" t="e">
        <f t="shared" si="2714"/>
        <v>#REF!</v>
      </c>
    </row>
    <row r="469" spans="1:89" x14ac:dyDescent="0.25">
      <c r="A469" s="8"/>
      <c r="E469" s="54"/>
      <c r="F469" s="54"/>
      <c r="G469" s="54"/>
      <c r="I469" s="54"/>
      <c r="J469" s="54"/>
      <c r="K469" s="54"/>
      <c r="L469" s="54"/>
      <c r="M469" s="54"/>
      <c r="N469" s="54"/>
      <c r="O469" s="54"/>
      <c r="P469" s="54"/>
      <c r="Q469" s="54"/>
      <c r="R469" s="54"/>
      <c r="S469" s="104"/>
      <c r="T469" s="104"/>
      <c r="U469" s="104"/>
      <c r="V469" s="54"/>
      <c r="W469" s="54"/>
      <c r="X469" s="54"/>
      <c r="Y469" s="54"/>
      <c r="Z469" s="22"/>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row>
    <row r="470" spans="1:89" x14ac:dyDescent="0.25">
      <c r="A470" s="8"/>
      <c r="E470" s="54"/>
      <c r="F470" s="54"/>
      <c r="G470" s="54"/>
      <c r="I470" s="54"/>
      <c r="J470" s="54"/>
      <c r="K470" s="54"/>
      <c r="L470" s="54"/>
      <c r="M470" s="54"/>
      <c r="N470" s="54"/>
      <c r="O470" s="54"/>
      <c r="P470" s="54"/>
      <c r="Q470" s="54"/>
      <c r="R470" s="54"/>
      <c r="S470" s="104"/>
      <c r="T470" s="104"/>
      <c r="U470" s="104"/>
      <c r="V470" s="54"/>
      <c r="W470" s="54"/>
      <c r="X470" s="54"/>
      <c r="Y470" s="54"/>
      <c r="Z470" s="22"/>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row>
    <row r="471" spans="1:89" x14ac:dyDescent="0.25">
      <c r="A471" s="8"/>
      <c r="E471" s="54"/>
      <c r="F471" s="54"/>
      <c r="G471" s="54"/>
      <c r="I471" s="54"/>
      <c r="J471" s="54"/>
      <c r="K471" s="54"/>
      <c r="L471" s="54"/>
      <c r="M471" s="54"/>
      <c r="N471" s="54"/>
      <c r="O471" s="54"/>
      <c r="P471" s="54"/>
      <c r="Q471" s="54"/>
      <c r="R471" s="54"/>
      <c r="S471" s="104"/>
      <c r="T471" s="104"/>
      <c r="U471" s="104"/>
      <c r="V471" s="54"/>
      <c r="W471" s="54"/>
      <c r="X471" s="54"/>
      <c r="Y471" s="54"/>
      <c r="Z471" s="22"/>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row>
    <row r="472" spans="1:89" x14ac:dyDescent="0.25">
      <c r="A472" s="8"/>
      <c r="E472" s="54"/>
      <c r="F472" s="54"/>
      <c r="G472" s="54"/>
      <c r="I472" s="54"/>
      <c r="J472" s="54"/>
      <c r="K472" s="54"/>
      <c r="L472" s="54"/>
      <c r="M472" s="54"/>
      <c r="N472" s="54"/>
      <c r="O472" s="54"/>
      <c r="P472" s="54"/>
      <c r="Q472" s="54"/>
      <c r="R472" s="54"/>
      <c r="S472" s="104"/>
      <c r="T472" s="104"/>
      <c r="U472" s="104"/>
      <c r="V472" s="54"/>
      <c r="W472" s="54"/>
      <c r="X472" s="54"/>
      <c r="Y472" s="54"/>
      <c r="Z472" s="22"/>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row>
    <row r="473" spans="1:89" x14ac:dyDescent="0.25">
      <c r="A473" s="8"/>
      <c r="E473" s="54"/>
      <c r="F473" s="54"/>
      <c r="G473" s="54"/>
      <c r="I473" s="54"/>
      <c r="J473" s="54"/>
      <c r="K473" s="54"/>
      <c r="L473" s="54"/>
      <c r="M473" s="54"/>
      <c r="N473" s="54"/>
      <c r="O473" s="54"/>
      <c r="P473" s="54"/>
      <c r="Q473" s="54"/>
      <c r="R473" s="54"/>
      <c r="S473" s="104"/>
      <c r="T473" s="104"/>
      <c r="U473" s="104"/>
      <c r="V473" s="54"/>
      <c r="W473" s="54"/>
      <c r="X473" s="54"/>
      <c r="Y473" s="54"/>
      <c r="Z473" s="22"/>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row>
    <row r="474" spans="1:89" x14ac:dyDescent="0.25">
      <c r="A474" s="8"/>
      <c r="E474" s="54"/>
      <c r="F474" s="54"/>
      <c r="G474" s="54"/>
      <c r="I474" s="54"/>
      <c r="J474" s="54"/>
      <c r="K474" s="54"/>
      <c r="L474" s="54"/>
      <c r="M474" s="54"/>
      <c r="N474" s="54"/>
      <c r="O474" s="54"/>
      <c r="P474" s="54"/>
      <c r="Q474" s="54"/>
      <c r="R474" s="54"/>
      <c r="S474" s="104"/>
      <c r="T474" s="104"/>
      <c r="U474" s="104"/>
      <c r="V474" s="54"/>
      <c r="W474" s="54"/>
      <c r="X474" s="54"/>
      <c r="Y474" s="54"/>
      <c r="Z474" s="22"/>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row>
    <row r="475" spans="1:89" x14ac:dyDescent="0.25">
      <c r="A475" s="8"/>
      <c r="E475" s="54"/>
      <c r="F475" s="54"/>
      <c r="G475" s="54"/>
      <c r="I475" s="54"/>
      <c r="J475" s="54"/>
      <c r="K475" s="54"/>
      <c r="L475" s="54"/>
      <c r="M475" s="54"/>
      <c r="N475" s="54"/>
      <c r="O475" s="54"/>
      <c r="P475" s="54"/>
      <c r="Q475" s="54"/>
      <c r="R475" s="54"/>
      <c r="S475" s="104"/>
      <c r="T475" s="104"/>
      <c r="U475" s="104"/>
      <c r="V475" s="54"/>
      <c r="W475" s="54"/>
      <c r="X475" s="54"/>
      <c r="Y475" s="54"/>
      <c r="Z475" s="22"/>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row>
    <row r="476" spans="1:89" x14ac:dyDescent="0.25">
      <c r="A476" s="8"/>
      <c r="E476" s="54"/>
      <c r="F476" s="54"/>
      <c r="G476" s="54"/>
      <c r="I476" s="54"/>
      <c r="J476" s="54"/>
      <c r="K476" s="54"/>
      <c r="L476" s="54"/>
      <c r="M476" s="54"/>
      <c r="N476" s="54"/>
      <c r="O476" s="54"/>
      <c r="P476" s="54"/>
      <c r="Q476" s="54"/>
      <c r="R476" s="54"/>
      <c r="S476" s="104"/>
      <c r="T476" s="104"/>
      <c r="U476" s="104"/>
      <c r="V476" s="54"/>
      <c r="W476" s="54"/>
      <c r="X476" s="54"/>
      <c r="Y476" s="54"/>
      <c r="Z476" s="22"/>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row>
    <row r="477" spans="1:89" x14ac:dyDescent="0.25">
      <c r="A477" s="8"/>
      <c r="E477" s="54"/>
      <c r="F477" s="54"/>
      <c r="G477" s="54"/>
      <c r="I477" s="54"/>
      <c r="J477" s="54"/>
      <c r="K477" s="54"/>
      <c r="L477" s="54"/>
      <c r="M477" s="54"/>
      <c r="N477" s="54"/>
      <c r="O477" s="54"/>
      <c r="P477" s="54"/>
      <c r="Q477" s="54"/>
      <c r="R477" s="54"/>
      <c r="S477" s="104"/>
      <c r="T477" s="104"/>
      <c r="U477" s="104"/>
      <c r="V477" s="54"/>
      <c r="W477" s="54"/>
      <c r="X477" s="54"/>
      <c r="Y477" s="54"/>
      <c r="Z477" s="22"/>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row>
    <row r="478" spans="1:89" x14ac:dyDescent="0.25">
      <c r="A478" s="8"/>
      <c r="E478" s="54"/>
      <c r="F478" s="54"/>
      <c r="G478" s="54"/>
      <c r="I478" s="54"/>
      <c r="J478" s="54"/>
      <c r="K478" s="54"/>
      <c r="L478" s="54"/>
      <c r="M478" s="54"/>
      <c r="N478" s="54"/>
      <c r="O478" s="54"/>
      <c r="P478" s="54"/>
      <c r="Q478" s="54"/>
      <c r="R478" s="54"/>
      <c r="S478" s="104"/>
      <c r="T478" s="104"/>
      <c r="U478" s="104"/>
      <c r="V478" s="54"/>
      <c r="W478" s="54"/>
      <c r="X478" s="54"/>
      <c r="Y478" s="54"/>
      <c r="Z478" s="22"/>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row>
    <row r="479" spans="1:89" x14ac:dyDescent="0.25">
      <c r="A479" s="8"/>
      <c r="E479" s="54"/>
      <c r="F479" s="54"/>
      <c r="G479" s="54"/>
      <c r="I479" s="54"/>
      <c r="J479" s="54"/>
      <c r="K479" s="54"/>
      <c r="L479" s="54"/>
      <c r="M479" s="54"/>
      <c r="N479" s="54"/>
      <c r="O479" s="54"/>
      <c r="P479" s="54"/>
      <c r="Q479" s="54"/>
      <c r="R479" s="54"/>
      <c r="S479" s="104"/>
      <c r="T479" s="104"/>
      <c r="U479" s="104"/>
      <c r="V479" s="54"/>
      <c r="W479" s="54"/>
      <c r="X479" s="54"/>
      <c r="Y479" s="54"/>
      <c r="Z479" s="22"/>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row>
    <row r="480" spans="1:89" x14ac:dyDescent="0.25">
      <c r="A480" s="8"/>
      <c r="E480" s="54"/>
      <c r="F480" s="54"/>
      <c r="G480" s="54"/>
      <c r="I480" s="54"/>
      <c r="J480" s="54"/>
      <c r="K480" s="54"/>
      <c r="L480" s="54"/>
      <c r="M480" s="54"/>
      <c r="N480" s="54"/>
      <c r="O480" s="54"/>
      <c r="P480" s="54"/>
      <c r="Q480" s="54"/>
      <c r="R480" s="54"/>
      <c r="S480" s="104"/>
      <c r="T480" s="104"/>
      <c r="U480" s="104"/>
      <c r="V480" s="54"/>
      <c r="W480" s="54"/>
      <c r="X480" s="54"/>
      <c r="Y480" s="54"/>
      <c r="Z480" s="22"/>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row>
    <row r="481" spans="1:89" x14ac:dyDescent="0.25">
      <c r="A481" s="8"/>
      <c r="E481" s="54"/>
      <c r="F481" s="54"/>
      <c r="G481" s="54"/>
      <c r="I481" s="54"/>
      <c r="J481" s="54"/>
      <c r="K481" s="54"/>
      <c r="L481" s="54"/>
      <c r="M481" s="54"/>
      <c r="N481" s="54"/>
      <c r="O481" s="54"/>
      <c r="P481" s="54"/>
      <c r="Q481" s="54"/>
      <c r="R481" s="54"/>
      <c r="S481" s="104"/>
      <c r="T481" s="104"/>
      <c r="U481" s="104"/>
      <c r="V481" s="54"/>
      <c r="W481" s="54"/>
      <c r="X481" s="54"/>
      <c r="Y481" s="54"/>
      <c r="Z481" s="22"/>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row>
    <row r="482" spans="1:89" x14ac:dyDescent="0.25">
      <c r="A482" s="8"/>
      <c r="E482" s="54"/>
      <c r="F482" s="54"/>
      <c r="G482" s="54"/>
      <c r="I482" s="54"/>
      <c r="J482" s="54"/>
      <c r="K482" s="54"/>
      <c r="L482" s="54"/>
      <c r="M482" s="54"/>
      <c r="N482" s="54"/>
      <c r="O482" s="54"/>
      <c r="P482" s="54"/>
      <c r="Q482" s="54"/>
      <c r="R482" s="54"/>
      <c r="S482" s="104"/>
      <c r="T482" s="104"/>
      <c r="U482" s="104"/>
      <c r="V482" s="54"/>
      <c r="W482" s="54"/>
      <c r="X482" s="54"/>
      <c r="Y482" s="54"/>
      <c r="Z482" s="22"/>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row>
    <row r="483" spans="1:89" x14ac:dyDescent="0.25">
      <c r="A483" s="8"/>
      <c r="E483" s="54"/>
      <c r="F483" s="54"/>
      <c r="G483" s="54"/>
      <c r="I483" s="54"/>
      <c r="J483" s="54"/>
      <c r="K483" s="54"/>
      <c r="L483" s="54"/>
      <c r="M483" s="54"/>
      <c r="N483" s="54"/>
      <c r="O483" s="54"/>
      <c r="P483" s="54"/>
      <c r="Q483" s="54"/>
      <c r="R483" s="54"/>
      <c r="S483" s="104"/>
      <c r="T483" s="104"/>
      <c r="U483" s="104"/>
      <c r="V483" s="54"/>
      <c r="W483" s="54"/>
      <c r="X483" s="54"/>
      <c r="Y483" s="54"/>
      <c r="Z483" s="22"/>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row>
    <row r="484" spans="1:89" x14ac:dyDescent="0.25">
      <c r="A484" s="8"/>
      <c r="E484" s="54"/>
      <c r="F484" s="54"/>
      <c r="G484" s="54"/>
      <c r="I484" s="54"/>
      <c r="J484" s="54"/>
      <c r="K484" s="54"/>
      <c r="L484" s="54"/>
      <c r="M484" s="54"/>
      <c r="N484" s="54"/>
      <c r="O484" s="54"/>
      <c r="P484" s="54"/>
      <c r="Q484" s="54"/>
      <c r="R484" s="54"/>
      <c r="S484" s="104"/>
      <c r="T484" s="104"/>
      <c r="U484" s="104"/>
      <c r="V484" s="54"/>
      <c r="W484" s="54"/>
      <c r="X484" s="54"/>
      <c r="Y484" s="54"/>
      <c r="Z484" s="22"/>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row>
    <row r="485" spans="1:89" x14ac:dyDescent="0.25">
      <c r="A485" s="8"/>
      <c r="E485" s="54"/>
      <c r="F485" s="54"/>
      <c r="G485" s="54"/>
      <c r="I485" s="54"/>
      <c r="J485" s="54"/>
      <c r="K485" s="54"/>
      <c r="L485" s="54"/>
      <c r="M485" s="54"/>
      <c r="N485" s="54"/>
      <c r="O485" s="54"/>
      <c r="P485" s="54"/>
      <c r="Q485" s="54"/>
      <c r="R485" s="54"/>
      <c r="S485" s="104"/>
      <c r="T485" s="104"/>
      <c r="U485" s="104"/>
      <c r="V485" s="54"/>
      <c r="W485" s="54"/>
      <c r="X485" s="54"/>
      <c r="Y485" s="54"/>
      <c r="Z485" s="22"/>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row>
    <row r="486" spans="1:89" x14ac:dyDescent="0.25">
      <c r="A486" s="8"/>
      <c r="E486" s="54"/>
      <c r="F486" s="54"/>
      <c r="G486" s="54"/>
      <c r="I486" s="54"/>
      <c r="J486" s="54"/>
      <c r="K486" s="54"/>
      <c r="L486" s="54"/>
      <c r="M486" s="54"/>
      <c r="N486" s="54"/>
      <c r="O486" s="54"/>
      <c r="P486" s="54"/>
      <c r="Q486" s="54"/>
      <c r="R486" s="54"/>
      <c r="S486" s="104"/>
      <c r="T486" s="104"/>
      <c r="U486" s="104"/>
      <c r="V486" s="54"/>
      <c r="W486" s="54"/>
      <c r="X486" s="54"/>
      <c r="Y486" s="54"/>
      <c r="Z486" s="22"/>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row>
    <row r="487" spans="1:89" x14ac:dyDescent="0.25">
      <c r="A487" s="8"/>
      <c r="E487" s="54"/>
      <c r="F487" s="54"/>
      <c r="G487" s="54"/>
      <c r="I487" s="54"/>
      <c r="J487" s="54"/>
      <c r="K487" s="54"/>
      <c r="L487" s="54"/>
      <c r="M487" s="54"/>
      <c r="N487" s="54"/>
      <c r="O487" s="54"/>
      <c r="P487" s="54"/>
      <c r="Q487" s="54"/>
      <c r="R487" s="54"/>
      <c r="S487" s="104"/>
      <c r="T487" s="104"/>
      <c r="U487" s="104"/>
      <c r="V487" s="54"/>
      <c r="W487" s="54"/>
      <c r="X487" s="54"/>
      <c r="Y487" s="54"/>
      <c r="Z487" s="22"/>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row>
    <row r="488" spans="1:89" x14ac:dyDescent="0.25">
      <c r="A488" s="8"/>
      <c r="E488" s="54"/>
      <c r="F488" s="54"/>
      <c r="G488" s="54"/>
      <c r="I488" s="54"/>
      <c r="J488" s="54"/>
      <c r="K488" s="54"/>
      <c r="L488" s="54"/>
      <c r="M488" s="54"/>
      <c r="N488" s="54"/>
      <c r="O488" s="54"/>
      <c r="P488" s="54"/>
      <c r="Q488" s="54"/>
      <c r="R488" s="54"/>
      <c r="S488" s="104"/>
      <c r="T488" s="104"/>
      <c r="U488" s="104"/>
      <c r="V488" s="54"/>
      <c r="W488" s="54"/>
      <c r="X488" s="54"/>
      <c r="Y488" s="54"/>
      <c r="Z488" s="22"/>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row>
    <row r="489" spans="1:89" x14ac:dyDescent="0.25">
      <c r="A489" s="8"/>
      <c r="E489" s="54"/>
      <c r="F489" s="54"/>
      <c r="G489" s="54"/>
      <c r="I489" s="54"/>
      <c r="J489" s="54"/>
      <c r="K489" s="54"/>
      <c r="L489" s="54"/>
      <c r="M489" s="54"/>
      <c r="N489" s="54"/>
      <c r="O489" s="54"/>
      <c r="P489" s="54"/>
      <c r="Q489" s="54"/>
      <c r="R489" s="54"/>
      <c r="S489" s="104"/>
      <c r="T489" s="104"/>
      <c r="U489" s="104"/>
      <c r="V489" s="54"/>
      <c r="W489" s="54"/>
      <c r="X489" s="54"/>
      <c r="Y489" s="54"/>
      <c r="Z489" s="22"/>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row>
    <row r="490" spans="1:89" x14ac:dyDescent="0.25">
      <c r="A490" s="8"/>
      <c r="E490" s="54"/>
      <c r="F490" s="54"/>
      <c r="G490" s="54"/>
      <c r="I490" s="54"/>
      <c r="J490" s="54"/>
      <c r="K490" s="54"/>
      <c r="L490" s="54"/>
      <c r="M490" s="54"/>
      <c r="N490" s="54"/>
      <c r="O490" s="54"/>
      <c r="P490" s="54"/>
      <c r="Q490" s="54"/>
      <c r="R490" s="54"/>
      <c r="S490" s="104"/>
      <c r="T490" s="104"/>
      <c r="U490" s="104"/>
      <c r="V490" s="54"/>
      <c r="W490" s="54"/>
      <c r="X490" s="54"/>
      <c r="Y490" s="54"/>
      <c r="Z490" s="22"/>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row>
    <row r="491" spans="1:89" x14ac:dyDescent="0.25">
      <c r="A491" s="8"/>
      <c r="E491" s="54"/>
      <c r="F491" s="54"/>
      <c r="G491" s="54"/>
      <c r="I491" s="54"/>
      <c r="J491" s="54"/>
      <c r="K491" s="54"/>
      <c r="L491" s="54"/>
      <c r="M491" s="54"/>
      <c r="N491" s="54"/>
      <c r="O491" s="54"/>
      <c r="P491" s="54"/>
      <c r="Q491" s="54"/>
      <c r="R491" s="54"/>
      <c r="S491" s="104"/>
      <c r="T491" s="104"/>
      <c r="U491" s="104"/>
      <c r="V491" s="54"/>
      <c r="W491" s="54"/>
      <c r="X491" s="54"/>
      <c r="Y491" s="54"/>
      <c r="Z491" s="22"/>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row>
    <row r="492" spans="1:89" x14ac:dyDescent="0.25">
      <c r="A492" s="8"/>
      <c r="E492" s="54"/>
      <c r="F492" s="54"/>
      <c r="G492" s="54"/>
      <c r="I492" s="54"/>
      <c r="J492" s="54"/>
      <c r="K492" s="54"/>
      <c r="L492" s="54"/>
      <c r="M492" s="54"/>
      <c r="N492" s="54"/>
      <c r="O492" s="54"/>
      <c r="P492" s="54"/>
      <c r="Q492" s="54"/>
      <c r="R492" s="54"/>
      <c r="S492" s="104"/>
      <c r="T492" s="104"/>
      <c r="U492" s="104"/>
      <c r="V492" s="54"/>
      <c r="W492" s="54"/>
      <c r="X492" s="54"/>
      <c r="Y492" s="54"/>
      <c r="Z492" s="22"/>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row>
    <row r="493" spans="1:89" x14ac:dyDescent="0.25">
      <c r="A493" s="8"/>
      <c r="E493" s="54"/>
      <c r="F493" s="54"/>
      <c r="G493" s="54"/>
      <c r="I493" s="54"/>
      <c r="J493" s="54"/>
      <c r="K493" s="54"/>
      <c r="L493" s="54"/>
      <c r="M493" s="54"/>
      <c r="N493" s="54"/>
      <c r="O493" s="54"/>
      <c r="P493" s="54"/>
      <c r="Q493" s="54"/>
      <c r="R493" s="54"/>
      <c r="S493" s="104"/>
      <c r="T493" s="104"/>
      <c r="U493" s="104"/>
      <c r="V493" s="54"/>
      <c r="W493" s="54"/>
      <c r="X493" s="54"/>
      <c r="Y493" s="54"/>
      <c r="Z493" s="22"/>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row>
    <row r="494" spans="1:89" x14ac:dyDescent="0.25">
      <c r="A494" s="8"/>
      <c r="E494" s="54"/>
      <c r="F494" s="54"/>
      <c r="G494" s="54"/>
      <c r="I494" s="54"/>
      <c r="J494" s="54"/>
      <c r="K494" s="54"/>
      <c r="L494" s="54"/>
      <c r="M494" s="54"/>
      <c r="N494" s="54"/>
      <c r="O494" s="54"/>
      <c r="P494" s="54"/>
      <c r="Q494" s="54"/>
      <c r="R494" s="54"/>
      <c r="S494" s="104"/>
      <c r="T494" s="104"/>
      <c r="U494" s="104"/>
      <c r="V494" s="54"/>
      <c r="W494" s="54"/>
      <c r="X494" s="54"/>
      <c r="Y494" s="54"/>
      <c r="Z494" s="22"/>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row>
    <row r="495" spans="1:89" x14ac:dyDescent="0.25">
      <c r="A495" s="8"/>
      <c r="E495" s="54"/>
      <c r="F495" s="54"/>
      <c r="G495" s="54"/>
      <c r="I495" s="54"/>
      <c r="J495" s="54"/>
      <c r="K495" s="54"/>
      <c r="L495" s="54"/>
      <c r="M495" s="54"/>
      <c r="N495" s="54"/>
      <c r="O495" s="54"/>
      <c r="P495" s="54"/>
      <c r="Q495" s="54"/>
      <c r="R495" s="54"/>
      <c r="S495" s="104"/>
      <c r="T495" s="104"/>
      <c r="U495" s="104"/>
      <c r="V495" s="54"/>
      <c r="W495" s="54"/>
      <c r="X495" s="54"/>
      <c r="Y495" s="54"/>
      <c r="Z495" s="22"/>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row>
    <row r="496" spans="1:89" x14ac:dyDescent="0.25">
      <c r="A496" s="8"/>
      <c r="E496" s="54"/>
      <c r="F496" s="54"/>
      <c r="G496" s="54"/>
      <c r="I496" s="54"/>
      <c r="J496" s="54"/>
      <c r="K496" s="54"/>
      <c r="L496" s="54"/>
      <c r="M496" s="54"/>
      <c r="N496" s="54"/>
      <c r="O496" s="54"/>
      <c r="P496" s="54"/>
      <c r="Q496" s="54"/>
      <c r="R496" s="54"/>
      <c r="S496" s="104"/>
      <c r="T496" s="104"/>
      <c r="U496" s="104"/>
      <c r="V496" s="54"/>
      <c r="W496" s="54"/>
      <c r="X496" s="54"/>
      <c r="Y496" s="54"/>
      <c r="Z496" s="22"/>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row>
    <row r="497" spans="1:89" x14ac:dyDescent="0.25">
      <c r="A497" s="8"/>
      <c r="E497" s="54"/>
      <c r="F497" s="54"/>
      <c r="G497" s="54"/>
      <c r="I497" s="54"/>
      <c r="J497" s="54"/>
      <c r="K497" s="54"/>
      <c r="L497" s="54"/>
      <c r="M497" s="54"/>
      <c r="N497" s="54"/>
      <c r="O497" s="54"/>
      <c r="P497" s="54"/>
      <c r="Q497" s="54"/>
      <c r="R497" s="54"/>
      <c r="S497" s="104"/>
      <c r="T497" s="104"/>
      <c r="U497" s="104"/>
      <c r="V497" s="54"/>
      <c r="W497" s="54"/>
      <c r="X497" s="54"/>
      <c r="Y497" s="54"/>
      <c r="Z497" s="22"/>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row>
    <row r="498" spans="1:89" x14ac:dyDescent="0.25">
      <c r="A498" s="8"/>
      <c r="E498" s="54"/>
      <c r="F498" s="54"/>
      <c r="G498" s="54"/>
      <c r="I498" s="54"/>
      <c r="J498" s="54"/>
      <c r="K498" s="54"/>
      <c r="L498" s="54"/>
      <c r="M498" s="54"/>
      <c r="N498" s="54"/>
      <c r="O498" s="54"/>
      <c r="P498" s="54"/>
      <c r="Q498" s="54"/>
      <c r="R498" s="54"/>
      <c r="S498" s="104"/>
      <c r="T498" s="104"/>
      <c r="U498" s="104"/>
      <c r="V498" s="54"/>
      <c r="W498" s="54"/>
      <c r="X498" s="54"/>
      <c r="Y498" s="54"/>
      <c r="Z498" s="22"/>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row>
    <row r="499" spans="1:89" x14ac:dyDescent="0.25">
      <c r="A499" s="8"/>
      <c r="E499" s="54"/>
      <c r="F499" s="54"/>
      <c r="G499" s="54"/>
      <c r="I499" s="54"/>
      <c r="J499" s="54"/>
      <c r="K499" s="54"/>
      <c r="L499" s="54"/>
      <c r="M499" s="54"/>
      <c r="N499" s="54"/>
      <c r="O499" s="54"/>
      <c r="P499" s="54"/>
      <c r="Q499" s="54"/>
      <c r="R499" s="54"/>
      <c r="S499" s="104"/>
      <c r="T499" s="104"/>
      <c r="U499" s="104"/>
      <c r="V499" s="54"/>
      <c r="W499" s="54"/>
      <c r="X499" s="54"/>
      <c r="Y499" s="54"/>
      <c r="Z499" s="22"/>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row>
    <row r="500" spans="1:89" x14ac:dyDescent="0.25">
      <c r="A500" s="8"/>
      <c r="E500" s="54"/>
      <c r="F500" s="54"/>
      <c r="G500" s="54"/>
      <c r="I500" s="54"/>
      <c r="J500" s="54"/>
      <c r="K500" s="54"/>
      <c r="L500" s="54"/>
      <c r="M500" s="54"/>
      <c r="N500" s="54"/>
      <c r="O500" s="54"/>
      <c r="P500" s="54"/>
      <c r="Q500" s="54"/>
      <c r="R500" s="54"/>
      <c r="S500" s="104"/>
      <c r="T500" s="104"/>
      <c r="U500" s="104"/>
      <c r="V500" s="54"/>
      <c r="W500" s="54"/>
      <c r="X500" s="54"/>
      <c r="Y500" s="54"/>
      <c r="Z500" s="22"/>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row>
    <row r="501" spans="1:89" x14ac:dyDescent="0.25">
      <c r="A501" s="8"/>
      <c r="E501" s="54"/>
      <c r="F501" s="54"/>
      <c r="G501" s="54"/>
      <c r="I501" s="54"/>
      <c r="J501" s="54"/>
      <c r="K501" s="54"/>
      <c r="L501" s="54"/>
      <c r="M501" s="54"/>
      <c r="N501" s="54"/>
      <c r="O501" s="54"/>
      <c r="P501" s="54"/>
      <c r="Q501" s="54"/>
      <c r="R501" s="54"/>
      <c r="S501" s="104"/>
      <c r="T501" s="104"/>
      <c r="U501" s="104"/>
      <c r="V501" s="54"/>
      <c r="W501" s="54"/>
      <c r="X501" s="54"/>
      <c r="Y501" s="54"/>
      <c r="Z501" s="22"/>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row>
    <row r="502" spans="1:89" x14ac:dyDescent="0.25">
      <c r="A502" s="8"/>
      <c r="E502" s="54"/>
      <c r="F502" s="54"/>
      <c r="G502" s="54"/>
      <c r="I502" s="54"/>
      <c r="J502" s="54"/>
      <c r="K502" s="54"/>
      <c r="L502" s="54"/>
      <c r="M502" s="54"/>
      <c r="N502" s="54"/>
      <c r="O502" s="54"/>
      <c r="P502" s="54"/>
      <c r="Q502" s="54"/>
      <c r="R502" s="54"/>
      <c r="S502" s="104"/>
      <c r="T502" s="104"/>
      <c r="U502" s="104"/>
      <c r="V502" s="54"/>
      <c r="W502" s="54"/>
      <c r="X502" s="54"/>
      <c r="Y502" s="54"/>
      <c r="Z502" s="22"/>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row>
    <row r="503" spans="1:89" x14ac:dyDescent="0.25">
      <c r="A503" s="8"/>
      <c r="E503" s="54"/>
      <c r="F503" s="54"/>
      <c r="G503" s="54"/>
      <c r="I503" s="54"/>
      <c r="J503" s="54"/>
      <c r="K503" s="54"/>
      <c r="L503" s="54"/>
      <c r="M503" s="54"/>
      <c r="N503" s="54"/>
      <c r="O503" s="54"/>
      <c r="P503" s="54"/>
      <c r="Q503" s="54"/>
      <c r="R503" s="54"/>
      <c r="S503" s="104"/>
      <c r="T503" s="104"/>
      <c r="U503" s="104"/>
      <c r="V503" s="54"/>
      <c r="W503" s="54"/>
      <c r="X503" s="54"/>
      <c r="Y503" s="54"/>
      <c r="Z503" s="22"/>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c r="BW503" s="54"/>
      <c r="BX503" s="54"/>
      <c r="BY503" s="54"/>
      <c r="BZ503" s="54"/>
      <c r="CA503" s="54"/>
      <c r="CB503" s="54"/>
      <c r="CC503" s="54"/>
      <c r="CD503" s="54"/>
      <c r="CE503" s="54"/>
      <c r="CF503" s="54"/>
      <c r="CG503" s="54"/>
      <c r="CH503" s="54"/>
      <c r="CI503" s="54"/>
      <c r="CJ503" s="54"/>
      <c r="CK503" s="54"/>
    </row>
    <row r="504" spans="1:89" x14ac:dyDescent="0.25">
      <c r="A504" s="8"/>
      <c r="E504" s="54"/>
      <c r="F504" s="54"/>
      <c r="G504" s="54"/>
      <c r="I504" s="54"/>
      <c r="J504" s="54"/>
      <c r="K504" s="54"/>
      <c r="L504" s="54"/>
      <c r="M504" s="54"/>
      <c r="N504" s="54"/>
      <c r="O504" s="54"/>
      <c r="P504" s="54"/>
      <c r="Q504" s="54"/>
      <c r="R504" s="54"/>
      <c r="S504" s="104"/>
      <c r="T504" s="104"/>
      <c r="U504" s="104"/>
      <c r="V504" s="54"/>
      <c r="W504" s="54"/>
      <c r="X504" s="54"/>
      <c r="Y504" s="54"/>
      <c r="Z504" s="22"/>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c r="BW504" s="54"/>
      <c r="BX504" s="54"/>
      <c r="BY504" s="54"/>
      <c r="BZ504" s="54"/>
      <c r="CA504" s="54"/>
      <c r="CB504" s="54"/>
      <c r="CC504" s="54"/>
      <c r="CD504" s="54"/>
      <c r="CE504" s="54"/>
      <c r="CF504" s="54"/>
      <c r="CG504" s="54"/>
      <c r="CH504" s="54"/>
      <c r="CI504" s="54"/>
      <c r="CJ504" s="54"/>
      <c r="CK504" s="54"/>
    </row>
    <row r="505" spans="1:89" x14ac:dyDescent="0.25">
      <c r="A505" s="8"/>
      <c r="E505" s="54"/>
      <c r="F505" s="54"/>
      <c r="G505" s="54"/>
      <c r="I505" s="54"/>
      <c r="J505" s="54"/>
      <c r="K505" s="54"/>
      <c r="L505" s="54"/>
      <c r="M505" s="54"/>
      <c r="N505" s="54"/>
      <c r="O505" s="54"/>
      <c r="P505" s="54"/>
      <c r="Q505" s="54"/>
      <c r="R505" s="54"/>
      <c r="S505" s="104"/>
      <c r="T505" s="104"/>
      <c r="U505" s="104"/>
      <c r="V505" s="54"/>
      <c r="W505" s="54"/>
      <c r="X505" s="54"/>
      <c r="Y505" s="54"/>
      <c r="Z505" s="22"/>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c r="BW505" s="54"/>
      <c r="BX505" s="54"/>
      <c r="BY505" s="54"/>
      <c r="BZ505" s="54"/>
      <c r="CA505" s="54"/>
      <c r="CB505" s="54"/>
      <c r="CC505" s="54"/>
      <c r="CD505" s="54"/>
      <c r="CE505" s="54"/>
      <c r="CF505" s="54"/>
      <c r="CG505" s="54"/>
      <c r="CH505" s="54"/>
      <c r="CI505" s="54"/>
      <c r="CJ505" s="54"/>
      <c r="CK505" s="54"/>
    </row>
    <row r="506" spans="1:89" x14ac:dyDescent="0.25">
      <c r="A506" s="8"/>
      <c r="E506" s="54"/>
      <c r="F506" s="54"/>
      <c r="G506" s="54"/>
      <c r="I506" s="54"/>
      <c r="J506" s="54"/>
      <c r="K506" s="54"/>
      <c r="L506" s="54"/>
      <c r="M506" s="54"/>
      <c r="N506" s="54"/>
      <c r="O506" s="54"/>
      <c r="P506" s="54"/>
      <c r="Q506" s="54"/>
      <c r="R506" s="54"/>
      <c r="S506" s="104"/>
      <c r="T506" s="104"/>
      <c r="U506" s="104"/>
      <c r="V506" s="54"/>
      <c r="W506" s="54"/>
      <c r="X506" s="54"/>
      <c r="Y506" s="54"/>
      <c r="Z506" s="22"/>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4"/>
      <c r="BY506" s="54"/>
      <c r="BZ506" s="54"/>
      <c r="CA506" s="54"/>
      <c r="CB506" s="54"/>
      <c r="CC506" s="54"/>
      <c r="CD506" s="54"/>
      <c r="CE506" s="54"/>
      <c r="CF506" s="54"/>
      <c r="CG506" s="54"/>
      <c r="CH506" s="54"/>
      <c r="CI506" s="54"/>
      <c r="CJ506" s="54"/>
      <c r="CK506" s="54"/>
    </row>
    <row r="507" spans="1:89" x14ac:dyDescent="0.25">
      <c r="A507" s="8"/>
      <c r="E507" s="54"/>
      <c r="F507" s="54"/>
      <c r="G507" s="54"/>
      <c r="I507" s="54"/>
      <c r="J507" s="54"/>
      <c r="K507" s="54"/>
      <c r="L507" s="54"/>
      <c r="M507" s="54"/>
      <c r="N507" s="54"/>
      <c r="O507" s="54"/>
      <c r="P507" s="54"/>
      <c r="Q507" s="54"/>
      <c r="R507" s="54"/>
      <c r="S507" s="104"/>
      <c r="T507" s="104"/>
      <c r="U507" s="104"/>
      <c r="V507" s="54"/>
      <c r="W507" s="54"/>
      <c r="X507" s="54"/>
      <c r="Y507" s="54"/>
      <c r="Z507" s="22"/>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c r="BW507" s="54"/>
      <c r="BX507" s="54"/>
      <c r="BY507" s="54"/>
      <c r="BZ507" s="54"/>
      <c r="CA507" s="54"/>
      <c r="CB507" s="54"/>
      <c r="CC507" s="54"/>
      <c r="CD507" s="54"/>
      <c r="CE507" s="54"/>
      <c r="CF507" s="54"/>
      <c r="CG507" s="54"/>
      <c r="CH507" s="54"/>
      <c r="CI507" s="54"/>
      <c r="CJ507" s="54"/>
      <c r="CK507" s="54"/>
    </row>
    <row r="508" spans="1:89" x14ac:dyDescent="0.25">
      <c r="A508" s="8"/>
      <c r="E508" s="54"/>
      <c r="F508" s="54"/>
      <c r="G508" s="54"/>
      <c r="I508" s="54"/>
      <c r="J508" s="54"/>
      <c r="K508" s="54"/>
      <c r="L508" s="54"/>
      <c r="M508" s="54"/>
      <c r="N508" s="54"/>
      <c r="O508" s="54"/>
      <c r="P508" s="54"/>
      <c r="Q508" s="54"/>
      <c r="R508" s="54"/>
      <c r="S508" s="104"/>
      <c r="T508" s="104"/>
      <c r="U508" s="104"/>
      <c r="V508" s="54"/>
      <c r="W508" s="54"/>
      <c r="X508" s="54"/>
      <c r="Y508" s="54"/>
      <c r="Z508" s="22"/>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c r="CI508" s="54"/>
      <c r="CJ508" s="54"/>
      <c r="CK508" s="54"/>
    </row>
    <row r="509" spans="1:89" x14ac:dyDescent="0.25">
      <c r="A509" s="8"/>
      <c r="E509" s="54"/>
      <c r="F509" s="54"/>
      <c r="G509" s="54"/>
      <c r="I509" s="54"/>
      <c r="J509" s="54"/>
      <c r="K509" s="54"/>
      <c r="L509" s="54"/>
      <c r="M509" s="54"/>
      <c r="N509" s="54"/>
      <c r="O509" s="54"/>
      <c r="P509" s="54"/>
      <c r="Q509" s="54"/>
      <c r="R509" s="54"/>
      <c r="S509" s="104"/>
      <c r="T509" s="104"/>
      <c r="U509" s="104"/>
      <c r="V509" s="54"/>
      <c r="W509" s="54"/>
      <c r="X509" s="54"/>
      <c r="Y509" s="54"/>
      <c r="Z509" s="22"/>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c r="CI509" s="54"/>
      <c r="CJ509" s="54"/>
      <c r="CK509" s="54"/>
    </row>
    <row r="510" spans="1:89" x14ac:dyDescent="0.25">
      <c r="A510" s="8"/>
      <c r="E510" s="54"/>
      <c r="F510" s="54"/>
      <c r="G510" s="54"/>
      <c r="I510" s="54"/>
      <c r="J510" s="54"/>
      <c r="K510" s="54"/>
      <c r="L510" s="54"/>
      <c r="M510" s="54"/>
      <c r="N510" s="54"/>
      <c r="O510" s="54"/>
      <c r="P510" s="54"/>
      <c r="Q510" s="54"/>
      <c r="R510" s="54"/>
      <c r="S510" s="104"/>
      <c r="T510" s="104"/>
      <c r="U510" s="104"/>
      <c r="V510" s="54"/>
      <c r="W510" s="54"/>
      <c r="X510" s="54"/>
      <c r="Y510" s="54"/>
      <c r="Z510" s="22"/>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c r="CI510" s="54"/>
      <c r="CJ510" s="54"/>
      <c r="CK510" s="54"/>
    </row>
    <row r="511" spans="1:89" x14ac:dyDescent="0.25">
      <c r="A511" s="8"/>
      <c r="E511" s="54"/>
      <c r="F511" s="54"/>
      <c r="G511" s="54"/>
      <c r="I511" s="54"/>
      <c r="J511" s="54"/>
      <c r="K511" s="54"/>
      <c r="L511" s="54"/>
      <c r="M511" s="54"/>
      <c r="N511" s="54"/>
      <c r="O511" s="54"/>
      <c r="P511" s="54"/>
      <c r="Q511" s="54"/>
      <c r="R511" s="54"/>
      <c r="S511" s="104"/>
      <c r="T511" s="104"/>
      <c r="U511" s="104"/>
      <c r="V511" s="54"/>
      <c r="W511" s="54"/>
      <c r="X511" s="54"/>
      <c r="Y511" s="54"/>
      <c r="Z511" s="22"/>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c r="CI511" s="54"/>
      <c r="CJ511" s="54"/>
      <c r="CK511" s="54"/>
    </row>
    <row r="512" spans="1:89" x14ac:dyDescent="0.25">
      <c r="A512" s="8"/>
      <c r="E512" s="54"/>
      <c r="F512" s="54"/>
      <c r="G512" s="54"/>
      <c r="I512" s="54"/>
      <c r="J512" s="54"/>
      <c r="K512" s="54"/>
      <c r="L512" s="54"/>
      <c r="M512" s="54"/>
      <c r="N512" s="54"/>
      <c r="O512" s="54"/>
      <c r="P512" s="54"/>
      <c r="Q512" s="54"/>
      <c r="R512" s="54"/>
      <c r="S512" s="104"/>
      <c r="T512" s="104"/>
      <c r="U512" s="104"/>
      <c r="V512" s="54"/>
      <c r="W512" s="54"/>
      <c r="X512" s="54"/>
      <c r="Y512" s="54"/>
      <c r="Z512" s="22"/>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row>
    <row r="513" spans="1:89" x14ac:dyDescent="0.25">
      <c r="A513" s="8"/>
      <c r="E513" s="54"/>
      <c r="F513" s="54"/>
      <c r="G513" s="54"/>
      <c r="I513" s="54"/>
      <c r="J513" s="54"/>
      <c r="K513" s="54"/>
      <c r="L513" s="54"/>
      <c r="M513" s="54"/>
      <c r="N513" s="54"/>
      <c r="O513" s="54"/>
      <c r="P513" s="54"/>
      <c r="Q513" s="54"/>
      <c r="R513" s="54"/>
      <c r="S513" s="104"/>
      <c r="T513" s="104"/>
      <c r="U513" s="104"/>
      <c r="V513" s="54"/>
      <c r="W513" s="54"/>
      <c r="X513" s="54"/>
      <c r="Y513" s="54"/>
      <c r="Z513" s="22"/>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c r="CI513" s="54"/>
      <c r="CJ513" s="54"/>
      <c r="CK513" s="54"/>
    </row>
    <row r="514" spans="1:89" x14ac:dyDescent="0.25">
      <c r="A514" s="8"/>
      <c r="E514" s="54"/>
      <c r="F514" s="54"/>
      <c r="G514" s="54"/>
      <c r="I514" s="54"/>
      <c r="J514" s="54"/>
      <c r="K514" s="54"/>
      <c r="L514" s="54"/>
      <c r="M514" s="54"/>
      <c r="N514" s="54"/>
      <c r="O514" s="54"/>
      <c r="P514" s="54"/>
      <c r="Q514" s="54"/>
      <c r="R514" s="54"/>
      <c r="S514" s="104"/>
      <c r="T514" s="104"/>
      <c r="U514" s="104"/>
      <c r="V514" s="54"/>
      <c r="W514" s="54"/>
      <c r="X514" s="54"/>
      <c r="Y514" s="54"/>
      <c r="Z514" s="22"/>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row>
    <row r="515" spans="1:89" x14ac:dyDescent="0.25">
      <c r="A515" s="8"/>
      <c r="E515" s="54"/>
      <c r="F515" s="54"/>
      <c r="G515" s="54"/>
      <c r="I515" s="54"/>
      <c r="J515" s="54"/>
      <c r="K515" s="54"/>
      <c r="L515" s="54"/>
      <c r="M515" s="54"/>
      <c r="N515" s="54"/>
      <c r="O515" s="54"/>
      <c r="P515" s="54"/>
      <c r="Q515" s="54"/>
      <c r="R515" s="54"/>
      <c r="S515" s="104"/>
      <c r="T515" s="104"/>
      <c r="U515" s="104"/>
      <c r="V515" s="54"/>
      <c r="W515" s="54"/>
      <c r="X515" s="54"/>
      <c r="Y515" s="54"/>
      <c r="Z515" s="22"/>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c r="CI515" s="54"/>
      <c r="CJ515" s="54"/>
      <c r="CK515" s="54"/>
    </row>
    <row r="516" spans="1:89" x14ac:dyDescent="0.25">
      <c r="A516" s="8"/>
      <c r="E516" s="54"/>
      <c r="F516" s="54"/>
      <c r="G516" s="54"/>
      <c r="I516" s="54"/>
      <c r="J516" s="54"/>
      <c r="K516" s="54"/>
      <c r="L516" s="54"/>
      <c r="M516" s="54"/>
      <c r="N516" s="54"/>
      <c r="O516" s="54"/>
      <c r="P516" s="54"/>
      <c r="Q516" s="54"/>
      <c r="R516" s="54"/>
      <c r="S516" s="104"/>
      <c r="T516" s="104"/>
      <c r="U516" s="104"/>
      <c r="V516" s="54"/>
      <c r="W516" s="54"/>
      <c r="X516" s="54"/>
      <c r="Y516" s="54"/>
      <c r="Z516" s="22"/>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row>
    <row r="517" spans="1:89" x14ac:dyDescent="0.25">
      <c r="A517" s="8"/>
      <c r="E517" s="54"/>
      <c r="F517" s="54"/>
      <c r="G517" s="54"/>
      <c r="I517" s="54"/>
      <c r="J517" s="54"/>
      <c r="K517" s="54"/>
      <c r="L517" s="54"/>
      <c r="M517" s="54"/>
      <c r="N517" s="54"/>
      <c r="O517" s="54"/>
      <c r="P517" s="54"/>
      <c r="Q517" s="54"/>
      <c r="R517" s="54"/>
      <c r="S517" s="104"/>
      <c r="T517" s="104"/>
      <c r="U517" s="104"/>
      <c r="V517" s="54"/>
      <c r="W517" s="54"/>
      <c r="X517" s="54"/>
      <c r="Y517" s="54"/>
      <c r="Z517" s="22"/>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row>
    <row r="518" spans="1:89" x14ac:dyDescent="0.25">
      <c r="A518" s="8"/>
      <c r="E518" s="54"/>
      <c r="F518" s="54"/>
      <c r="G518" s="54"/>
      <c r="I518" s="54"/>
      <c r="J518" s="54"/>
      <c r="K518" s="54"/>
      <c r="L518" s="54"/>
      <c r="M518" s="54"/>
      <c r="N518" s="54"/>
      <c r="O518" s="54"/>
      <c r="P518" s="54"/>
      <c r="Q518" s="54"/>
      <c r="R518" s="54"/>
      <c r="S518" s="104"/>
      <c r="T518" s="104"/>
      <c r="U518" s="104"/>
      <c r="V518" s="54"/>
      <c r="W518" s="54"/>
      <c r="X518" s="54"/>
      <c r="Y518" s="54"/>
      <c r="Z518" s="22"/>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c r="CI518" s="54"/>
      <c r="CJ518" s="54"/>
      <c r="CK518" s="54"/>
    </row>
    <row r="519" spans="1:89" x14ac:dyDescent="0.25">
      <c r="A519" s="8"/>
      <c r="E519" s="54"/>
      <c r="F519" s="54"/>
      <c r="G519" s="54"/>
      <c r="I519" s="54"/>
      <c r="J519" s="54"/>
      <c r="K519" s="54"/>
      <c r="L519" s="54"/>
      <c r="M519" s="54"/>
      <c r="N519" s="54"/>
      <c r="O519" s="54"/>
      <c r="P519" s="54"/>
      <c r="Q519" s="54"/>
      <c r="R519" s="54"/>
      <c r="S519" s="104"/>
      <c r="T519" s="104"/>
      <c r="U519" s="104"/>
      <c r="V519" s="54"/>
      <c r="W519" s="54"/>
      <c r="X519" s="54"/>
      <c r="Y519" s="54"/>
      <c r="Z519" s="22"/>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c r="CI519" s="54"/>
      <c r="CJ519" s="54"/>
      <c r="CK519" s="54"/>
    </row>
    <row r="520" spans="1:89" x14ac:dyDescent="0.25">
      <c r="A520" s="8"/>
      <c r="E520" s="54"/>
      <c r="F520" s="54"/>
      <c r="G520" s="54"/>
      <c r="I520" s="54"/>
      <c r="J520" s="54"/>
      <c r="K520" s="54"/>
      <c r="L520" s="54"/>
      <c r="M520" s="54"/>
      <c r="N520" s="54"/>
      <c r="O520" s="54"/>
      <c r="P520" s="54"/>
      <c r="Q520" s="54"/>
      <c r="R520" s="54"/>
      <c r="S520" s="104"/>
      <c r="T520" s="104"/>
      <c r="U520" s="104"/>
      <c r="V520" s="54"/>
      <c r="W520" s="54"/>
      <c r="X520" s="54"/>
      <c r="Y520" s="54"/>
      <c r="Z520" s="22"/>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row>
    <row r="521" spans="1:89" x14ac:dyDescent="0.25">
      <c r="A521" s="8"/>
      <c r="E521" s="54"/>
      <c r="F521" s="54"/>
      <c r="G521" s="54"/>
      <c r="I521" s="54"/>
      <c r="J521" s="54"/>
      <c r="K521" s="54"/>
      <c r="L521" s="54"/>
      <c r="M521" s="54"/>
      <c r="N521" s="54"/>
      <c r="O521" s="54"/>
      <c r="P521" s="54"/>
      <c r="Q521" s="54"/>
      <c r="R521" s="54"/>
      <c r="S521" s="104"/>
      <c r="T521" s="104"/>
      <c r="U521" s="104"/>
      <c r="V521" s="54"/>
      <c r="W521" s="54"/>
      <c r="X521" s="54"/>
      <c r="Y521" s="54"/>
      <c r="Z521" s="22"/>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row>
    <row r="522" spans="1:89" x14ac:dyDescent="0.25">
      <c r="A522" s="8"/>
      <c r="E522" s="54"/>
      <c r="F522" s="54"/>
      <c r="G522" s="54"/>
      <c r="I522" s="54"/>
      <c r="J522" s="54"/>
      <c r="K522" s="54"/>
      <c r="L522" s="54"/>
      <c r="M522" s="54"/>
      <c r="N522" s="54"/>
      <c r="O522" s="54"/>
      <c r="P522" s="54"/>
      <c r="Q522" s="54"/>
      <c r="R522" s="54"/>
      <c r="S522" s="104"/>
      <c r="T522" s="104"/>
      <c r="U522" s="104"/>
      <c r="V522" s="54"/>
      <c r="W522" s="54"/>
      <c r="X522" s="54"/>
      <c r="Y522" s="54"/>
      <c r="Z522" s="22"/>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row>
    <row r="523" spans="1:89" x14ac:dyDescent="0.25">
      <c r="A523" s="8"/>
      <c r="E523" s="54"/>
      <c r="F523" s="54"/>
      <c r="G523" s="54"/>
      <c r="I523" s="54"/>
      <c r="J523" s="54"/>
      <c r="K523" s="54"/>
      <c r="L523" s="54"/>
      <c r="M523" s="54"/>
      <c r="N523" s="54"/>
      <c r="O523" s="54"/>
      <c r="P523" s="54"/>
      <c r="Q523" s="54"/>
      <c r="R523" s="54"/>
      <c r="S523" s="104"/>
      <c r="T523" s="104"/>
      <c r="U523" s="104"/>
      <c r="V523" s="54"/>
      <c r="W523" s="54"/>
      <c r="X523" s="54"/>
      <c r="Y523" s="54"/>
      <c r="Z523" s="22"/>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row>
    <row r="524" spans="1:89" x14ac:dyDescent="0.25">
      <c r="A524" s="8"/>
      <c r="E524" s="54"/>
      <c r="F524" s="54"/>
      <c r="G524" s="54"/>
      <c r="I524" s="54"/>
      <c r="J524" s="54"/>
      <c r="K524" s="54"/>
      <c r="L524" s="54"/>
      <c r="M524" s="54"/>
      <c r="N524" s="54"/>
      <c r="O524" s="54"/>
      <c r="P524" s="54"/>
      <c r="Q524" s="54"/>
      <c r="R524" s="54"/>
      <c r="S524" s="104"/>
      <c r="T524" s="104"/>
      <c r="U524" s="104"/>
      <c r="V524" s="54"/>
      <c r="W524" s="54"/>
      <c r="X524" s="54"/>
      <c r="Y524" s="54"/>
      <c r="Z524" s="22"/>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c r="CI524" s="54"/>
      <c r="CJ524" s="54"/>
      <c r="CK524" s="54"/>
    </row>
    <row r="525" spans="1:89" x14ac:dyDescent="0.25">
      <c r="A525" s="8"/>
      <c r="E525" s="54"/>
      <c r="F525" s="54"/>
      <c r="G525" s="54"/>
      <c r="I525" s="54"/>
      <c r="J525" s="54"/>
      <c r="K525" s="54"/>
      <c r="L525" s="54"/>
      <c r="M525" s="54"/>
      <c r="N525" s="54"/>
      <c r="O525" s="54"/>
      <c r="P525" s="54"/>
      <c r="Q525" s="54"/>
      <c r="R525" s="54"/>
      <c r="S525" s="104"/>
      <c r="T525" s="104"/>
      <c r="U525" s="104"/>
      <c r="V525" s="54"/>
      <c r="W525" s="54"/>
      <c r="X525" s="54"/>
      <c r="Y525" s="54"/>
      <c r="Z525" s="22"/>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row>
    <row r="526" spans="1:89" x14ac:dyDescent="0.25">
      <c r="A526" s="8"/>
      <c r="E526" s="54"/>
      <c r="F526" s="54"/>
      <c r="G526" s="54"/>
      <c r="I526" s="54"/>
      <c r="J526" s="54"/>
      <c r="K526" s="54"/>
      <c r="L526" s="54"/>
      <c r="M526" s="54"/>
      <c r="N526" s="54"/>
      <c r="O526" s="54"/>
      <c r="P526" s="54"/>
      <c r="Q526" s="54"/>
      <c r="R526" s="54"/>
      <c r="S526" s="104"/>
      <c r="T526" s="104"/>
      <c r="U526" s="104"/>
      <c r="V526" s="54"/>
      <c r="W526" s="54"/>
      <c r="X526" s="54"/>
      <c r="Y526" s="54"/>
      <c r="Z526" s="22"/>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row>
    <row r="527" spans="1:89" x14ac:dyDescent="0.25">
      <c r="A527" s="8"/>
      <c r="E527" s="54"/>
      <c r="F527" s="54"/>
      <c r="G527" s="54"/>
      <c r="I527" s="54"/>
      <c r="J527" s="54"/>
      <c r="K527" s="54"/>
      <c r="L527" s="54"/>
      <c r="M527" s="54"/>
      <c r="N527" s="54"/>
      <c r="O527" s="54"/>
      <c r="P527" s="54"/>
      <c r="Q527" s="54"/>
      <c r="R527" s="54"/>
      <c r="S527" s="104"/>
      <c r="T527" s="104"/>
      <c r="U527" s="104"/>
      <c r="V527" s="54"/>
      <c r="W527" s="54"/>
      <c r="X527" s="54"/>
      <c r="Y527" s="54"/>
      <c r="Z527" s="22"/>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row>
    <row r="528" spans="1:89" x14ac:dyDescent="0.25">
      <c r="A528" s="8"/>
      <c r="E528" s="54"/>
      <c r="F528" s="54"/>
      <c r="G528" s="54"/>
      <c r="I528" s="54"/>
      <c r="J528" s="54"/>
      <c r="K528" s="54"/>
      <c r="L528" s="54"/>
      <c r="M528" s="54"/>
      <c r="N528" s="54"/>
      <c r="O528" s="54"/>
      <c r="P528" s="54"/>
      <c r="Q528" s="54"/>
      <c r="R528" s="54"/>
      <c r="S528" s="104"/>
      <c r="T528" s="104"/>
      <c r="U528" s="104"/>
      <c r="V528" s="54"/>
      <c r="W528" s="54"/>
      <c r="X528" s="54"/>
      <c r="Y528" s="54"/>
      <c r="Z528" s="22"/>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row>
    <row r="529" spans="1:89" x14ac:dyDescent="0.25">
      <c r="A529" s="8"/>
      <c r="E529" s="54"/>
      <c r="F529" s="54"/>
      <c r="G529" s="54"/>
      <c r="I529" s="54"/>
      <c r="J529" s="54"/>
      <c r="K529" s="54"/>
      <c r="L529" s="54"/>
      <c r="M529" s="54"/>
      <c r="N529" s="54"/>
      <c r="O529" s="54"/>
      <c r="P529" s="54"/>
      <c r="Q529" s="54"/>
      <c r="R529" s="54"/>
      <c r="S529" s="104"/>
      <c r="T529" s="104"/>
      <c r="U529" s="104"/>
      <c r="V529" s="54"/>
      <c r="W529" s="54"/>
      <c r="X529" s="54"/>
      <c r="Y529" s="54"/>
      <c r="Z529" s="22"/>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row>
    <row r="530" spans="1:89" x14ac:dyDescent="0.25">
      <c r="A530" s="8"/>
      <c r="E530" s="54"/>
      <c r="F530" s="54"/>
      <c r="G530" s="54"/>
      <c r="I530" s="54"/>
      <c r="J530" s="54"/>
      <c r="K530" s="54"/>
      <c r="L530" s="54"/>
      <c r="M530" s="54"/>
      <c r="N530" s="54"/>
      <c r="O530" s="54"/>
      <c r="P530" s="54"/>
      <c r="Q530" s="54"/>
      <c r="R530" s="54"/>
      <c r="S530" s="104"/>
      <c r="T530" s="104"/>
      <c r="U530" s="104"/>
      <c r="V530" s="54"/>
      <c r="W530" s="54"/>
      <c r="X530" s="54"/>
      <c r="Y530" s="54"/>
      <c r="Z530" s="22"/>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row>
    <row r="531" spans="1:89" x14ac:dyDescent="0.25">
      <c r="A531" s="8"/>
      <c r="E531" s="54"/>
      <c r="F531" s="54"/>
      <c r="G531" s="54"/>
      <c r="I531" s="54"/>
      <c r="J531" s="54"/>
      <c r="K531" s="54"/>
      <c r="L531" s="54"/>
      <c r="M531" s="54"/>
      <c r="N531" s="54"/>
      <c r="O531" s="54"/>
      <c r="P531" s="54"/>
      <c r="Q531" s="54"/>
      <c r="R531" s="54"/>
      <c r="S531" s="104"/>
      <c r="T531" s="104"/>
      <c r="U531" s="104"/>
      <c r="V531" s="54"/>
      <c r="W531" s="54"/>
      <c r="X531" s="54"/>
      <c r="Y531" s="54"/>
      <c r="Z531" s="22"/>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row>
    <row r="532" spans="1:89" x14ac:dyDescent="0.25">
      <c r="A532" s="8"/>
      <c r="E532" s="54"/>
      <c r="F532" s="54"/>
      <c r="G532" s="54"/>
      <c r="I532" s="54"/>
      <c r="J532" s="54"/>
      <c r="K532" s="54"/>
      <c r="L532" s="54"/>
      <c r="M532" s="54"/>
      <c r="N532" s="54"/>
      <c r="O532" s="54"/>
      <c r="P532" s="54"/>
      <c r="Q532" s="54"/>
      <c r="R532" s="54"/>
      <c r="S532" s="104"/>
      <c r="T532" s="104"/>
      <c r="U532" s="104"/>
      <c r="V532" s="54"/>
      <c r="W532" s="54"/>
      <c r="X532" s="54"/>
      <c r="Y532" s="54"/>
      <c r="Z532" s="22"/>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row>
    <row r="533" spans="1:89" x14ac:dyDescent="0.25">
      <c r="A533" s="8"/>
      <c r="E533" s="54"/>
      <c r="F533" s="54"/>
      <c r="G533" s="54"/>
      <c r="I533" s="54"/>
      <c r="J533" s="54"/>
      <c r="K533" s="54"/>
      <c r="L533" s="54"/>
      <c r="M533" s="54"/>
      <c r="N533" s="54"/>
      <c r="O533" s="54"/>
      <c r="P533" s="54"/>
      <c r="Q533" s="54"/>
      <c r="R533" s="54"/>
      <c r="S533" s="104"/>
      <c r="T533" s="104"/>
      <c r="U533" s="104"/>
      <c r="V533" s="54"/>
      <c r="W533" s="54"/>
      <c r="X533" s="54"/>
      <c r="Y533" s="54"/>
      <c r="Z533" s="22"/>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c r="CI533" s="54"/>
      <c r="CJ533" s="54"/>
      <c r="CK533" s="54"/>
    </row>
    <row r="534" spans="1:89" x14ac:dyDescent="0.25">
      <c r="A534" s="8"/>
      <c r="E534" s="54"/>
      <c r="F534" s="54"/>
      <c r="G534" s="54"/>
      <c r="I534" s="54"/>
      <c r="J534" s="54"/>
      <c r="K534" s="54"/>
      <c r="L534" s="54"/>
      <c r="M534" s="54"/>
      <c r="N534" s="54"/>
      <c r="O534" s="54"/>
      <c r="P534" s="54"/>
      <c r="Q534" s="54"/>
      <c r="R534" s="54"/>
      <c r="S534" s="104"/>
      <c r="T534" s="104"/>
      <c r="U534" s="104"/>
      <c r="V534" s="54"/>
      <c r="W534" s="54"/>
      <c r="X534" s="54"/>
      <c r="Y534" s="54"/>
      <c r="Z534" s="22"/>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c r="CI534" s="54"/>
      <c r="CJ534" s="54"/>
      <c r="CK534" s="54"/>
    </row>
    <row r="535" spans="1:89" x14ac:dyDescent="0.25">
      <c r="A535" s="8"/>
      <c r="E535" s="54"/>
      <c r="F535" s="54"/>
      <c r="G535" s="54"/>
      <c r="I535" s="54"/>
      <c r="J535" s="54"/>
      <c r="K535" s="54"/>
      <c r="L535" s="54"/>
      <c r="M535" s="54"/>
      <c r="N535" s="54"/>
      <c r="O535" s="54"/>
      <c r="P535" s="54"/>
      <c r="Q535" s="54"/>
      <c r="R535" s="54"/>
      <c r="S535" s="104"/>
      <c r="T535" s="104"/>
      <c r="U535" s="104"/>
      <c r="V535" s="54"/>
      <c r="W535" s="54"/>
      <c r="X535" s="54"/>
      <c r="Y535" s="54"/>
      <c r="Z535" s="22"/>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c r="CI535" s="54"/>
      <c r="CJ535" s="54"/>
      <c r="CK535" s="54"/>
    </row>
    <row r="536" spans="1:89" x14ac:dyDescent="0.25">
      <c r="A536" s="8"/>
      <c r="E536" s="54"/>
      <c r="F536" s="54"/>
      <c r="G536" s="54"/>
      <c r="I536" s="54"/>
      <c r="J536" s="54"/>
      <c r="K536" s="54"/>
      <c r="L536" s="54"/>
      <c r="M536" s="54"/>
      <c r="N536" s="54"/>
      <c r="O536" s="54"/>
      <c r="P536" s="54"/>
      <c r="Q536" s="54"/>
      <c r="R536" s="54"/>
      <c r="S536" s="104"/>
      <c r="T536" s="104"/>
      <c r="U536" s="104"/>
      <c r="V536" s="54"/>
      <c r="W536" s="54"/>
      <c r="X536" s="54"/>
      <c r="Y536" s="54"/>
      <c r="Z536" s="22"/>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c r="CI536" s="54"/>
      <c r="CJ536" s="54"/>
      <c r="CK536" s="54"/>
    </row>
    <row r="537" spans="1:89" x14ac:dyDescent="0.25">
      <c r="A537" s="8"/>
      <c r="E537" s="54"/>
      <c r="F537" s="54"/>
      <c r="G537" s="54"/>
      <c r="I537" s="54"/>
      <c r="J537" s="54"/>
      <c r="K537" s="54"/>
      <c r="L537" s="54"/>
      <c r="M537" s="54"/>
      <c r="N537" s="54"/>
      <c r="O537" s="54"/>
      <c r="P537" s="54"/>
      <c r="Q537" s="54"/>
      <c r="R537" s="54"/>
      <c r="S537" s="104"/>
      <c r="T537" s="104"/>
      <c r="U537" s="104"/>
      <c r="V537" s="54"/>
      <c r="W537" s="54"/>
      <c r="X537" s="54"/>
      <c r="Y537" s="54"/>
      <c r="Z537" s="22"/>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c r="CI537" s="54"/>
      <c r="CJ537" s="54"/>
      <c r="CK537" s="54"/>
    </row>
    <row r="538" spans="1:89" x14ac:dyDescent="0.25">
      <c r="A538" s="8"/>
      <c r="E538" s="54"/>
      <c r="F538" s="54"/>
      <c r="G538" s="54"/>
      <c r="I538" s="54"/>
      <c r="J538" s="54"/>
      <c r="K538" s="54"/>
      <c r="L538" s="54"/>
      <c r="M538" s="54"/>
      <c r="N538" s="54"/>
      <c r="O538" s="54"/>
      <c r="P538" s="54"/>
      <c r="Q538" s="54"/>
      <c r="R538" s="54"/>
      <c r="S538" s="104"/>
      <c r="T538" s="104"/>
      <c r="U538" s="104"/>
      <c r="V538" s="54"/>
      <c r="W538" s="54"/>
      <c r="X538" s="54"/>
      <c r="Y538" s="54"/>
      <c r="Z538" s="22"/>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c r="CI538" s="54"/>
      <c r="CJ538" s="54"/>
      <c r="CK538" s="54"/>
    </row>
    <row r="539" spans="1:89" x14ac:dyDescent="0.25">
      <c r="A539" s="8"/>
      <c r="E539" s="54"/>
      <c r="F539" s="54"/>
      <c r="G539" s="54"/>
      <c r="I539" s="54"/>
      <c r="J539" s="54"/>
      <c r="K539" s="54"/>
      <c r="L539" s="54"/>
      <c r="M539" s="54"/>
      <c r="N539" s="54"/>
      <c r="O539" s="54"/>
      <c r="P539" s="54"/>
      <c r="Q539" s="54"/>
      <c r="R539" s="54"/>
      <c r="S539" s="104"/>
      <c r="T539" s="104"/>
      <c r="U539" s="104"/>
      <c r="V539" s="54"/>
      <c r="W539" s="54"/>
      <c r="X539" s="54"/>
      <c r="Y539" s="54"/>
      <c r="Z539" s="22"/>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c r="CI539" s="54"/>
      <c r="CJ539" s="54"/>
      <c r="CK539" s="54"/>
    </row>
    <row r="540" spans="1:89" x14ac:dyDescent="0.25">
      <c r="A540" s="8"/>
      <c r="E540" s="54"/>
      <c r="F540" s="54"/>
      <c r="G540" s="54"/>
      <c r="I540" s="54"/>
      <c r="J540" s="54"/>
      <c r="K540" s="54"/>
      <c r="L540" s="54"/>
      <c r="M540" s="54"/>
      <c r="N540" s="54"/>
      <c r="O540" s="54"/>
      <c r="P540" s="54"/>
      <c r="Q540" s="54"/>
      <c r="R540" s="54"/>
      <c r="S540" s="104"/>
      <c r="T540" s="104"/>
      <c r="U540" s="104"/>
      <c r="V540" s="54"/>
      <c r="W540" s="54"/>
      <c r="X540" s="54"/>
      <c r="Y540" s="54"/>
      <c r="Z540" s="22"/>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c r="CI540" s="54"/>
      <c r="CJ540" s="54"/>
      <c r="CK540" s="54"/>
    </row>
    <row r="541" spans="1:89" x14ac:dyDescent="0.25">
      <c r="A541" s="8"/>
      <c r="E541" s="54"/>
      <c r="F541" s="54"/>
      <c r="G541" s="54"/>
      <c r="I541" s="54"/>
      <c r="J541" s="54"/>
      <c r="K541" s="54"/>
      <c r="L541" s="54"/>
      <c r="M541" s="54"/>
      <c r="N541" s="54"/>
      <c r="O541" s="54"/>
      <c r="P541" s="54"/>
      <c r="Q541" s="54"/>
      <c r="R541" s="54"/>
      <c r="S541" s="104"/>
      <c r="T541" s="104"/>
      <c r="U541" s="104"/>
      <c r="V541" s="54"/>
      <c r="W541" s="54"/>
      <c r="X541" s="54"/>
      <c r="Y541" s="54"/>
      <c r="Z541" s="22"/>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c r="CI541" s="54"/>
      <c r="CJ541" s="54"/>
      <c r="CK541" s="54"/>
    </row>
    <row r="542" spans="1:89" x14ac:dyDescent="0.25">
      <c r="A542" s="8"/>
      <c r="E542" s="54"/>
      <c r="F542" s="54"/>
      <c r="G542" s="54"/>
      <c r="I542" s="54"/>
      <c r="J542" s="54"/>
      <c r="K542" s="54"/>
      <c r="L542" s="54"/>
      <c r="M542" s="54"/>
      <c r="N542" s="54"/>
      <c r="O542" s="54"/>
      <c r="P542" s="54"/>
      <c r="Q542" s="54"/>
      <c r="R542" s="54"/>
      <c r="S542" s="104"/>
      <c r="T542" s="104"/>
      <c r="U542" s="104"/>
      <c r="V542" s="54"/>
      <c r="W542" s="54"/>
      <c r="X542" s="54"/>
      <c r="Y542" s="54"/>
      <c r="Z542" s="22"/>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c r="CI542" s="54"/>
      <c r="CJ542" s="54"/>
      <c r="CK542" s="54"/>
    </row>
    <row r="543" spans="1:89" x14ac:dyDescent="0.25">
      <c r="A543" s="8"/>
      <c r="E543" s="54"/>
      <c r="F543" s="54"/>
      <c r="G543" s="54"/>
      <c r="I543" s="54"/>
      <c r="J543" s="54"/>
      <c r="K543" s="54"/>
      <c r="L543" s="54"/>
      <c r="M543" s="54"/>
      <c r="N543" s="54"/>
      <c r="O543" s="54"/>
      <c r="P543" s="54"/>
      <c r="Q543" s="54"/>
      <c r="R543" s="54"/>
      <c r="S543" s="104"/>
      <c r="T543" s="104"/>
      <c r="U543" s="104"/>
      <c r="V543" s="54"/>
      <c r="W543" s="54"/>
      <c r="X543" s="54"/>
      <c r="Y543" s="54"/>
      <c r="Z543" s="22"/>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c r="CI543" s="54"/>
      <c r="CJ543" s="54"/>
      <c r="CK543" s="54"/>
    </row>
    <row r="544" spans="1:89" x14ac:dyDescent="0.25">
      <c r="A544" s="8"/>
      <c r="E544" s="54"/>
      <c r="F544" s="54"/>
      <c r="G544" s="54"/>
      <c r="I544" s="54"/>
      <c r="J544" s="54"/>
      <c r="K544" s="54"/>
      <c r="L544" s="54"/>
      <c r="M544" s="54"/>
      <c r="N544" s="54"/>
      <c r="O544" s="54"/>
      <c r="P544" s="54"/>
      <c r="Q544" s="54"/>
      <c r="R544" s="54"/>
      <c r="S544" s="104"/>
      <c r="T544" s="104"/>
      <c r="U544" s="104"/>
      <c r="V544" s="54"/>
      <c r="W544" s="54"/>
      <c r="X544" s="54"/>
      <c r="Y544" s="54"/>
      <c r="Z544" s="22"/>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c r="CI544" s="54"/>
      <c r="CJ544" s="54"/>
      <c r="CK544" s="54"/>
    </row>
    <row r="545" spans="1:89" x14ac:dyDescent="0.25">
      <c r="A545" s="8"/>
      <c r="E545" s="54"/>
      <c r="F545" s="54"/>
      <c r="G545" s="54"/>
      <c r="I545" s="54"/>
      <c r="J545" s="54"/>
      <c r="K545" s="54"/>
      <c r="L545" s="54"/>
      <c r="M545" s="54"/>
      <c r="N545" s="54"/>
      <c r="O545" s="54"/>
      <c r="P545" s="54"/>
      <c r="Q545" s="54"/>
      <c r="R545" s="54"/>
      <c r="S545" s="104"/>
      <c r="T545" s="104"/>
      <c r="U545" s="104"/>
      <c r="V545" s="54"/>
      <c r="W545" s="54"/>
      <c r="X545" s="54"/>
      <c r="Y545" s="54"/>
      <c r="Z545" s="22"/>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c r="CI545" s="54"/>
      <c r="CJ545" s="54"/>
      <c r="CK545" s="54"/>
    </row>
    <row r="546" spans="1:89" x14ac:dyDescent="0.25">
      <c r="A546" s="8"/>
      <c r="E546" s="54"/>
      <c r="F546" s="54"/>
      <c r="G546" s="54"/>
      <c r="I546" s="54"/>
      <c r="J546" s="54"/>
      <c r="K546" s="54"/>
      <c r="L546" s="54"/>
      <c r="M546" s="54"/>
      <c r="N546" s="54"/>
      <c r="O546" s="54"/>
      <c r="P546" s="54"/>
      <c r="Q546" s="54"/>
      <c r="R546" s="54"/>
      <c r="S546" s="104"/>
      <c r="T546" s="104"/>
      <c r="U546" s="104"/>
      <c r="V546" s="54"/>
      <c r="W546" s="54"/>
      <c r="X546" s="54"/>
      <c r="Y546" s="54"/>
      <c r="Z546" s="22"/>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c r="CI546" s="54"/>
      <c r="CJ546" s="54"/>
      <c r="CK546" s="54"/>
    </row>
    <row r="547" spans="1:89" x14ac:dyDescent="0.25">
      <c r="A547" s="8"/>
      <c r="E547" s="54"/>
      <c r="F547" s="54"/>
      <c r="G547" s="54"/>
      <c r="I547" s="54"/>
      <c r="J547" s="54"/>
      <c r="K547" s="54"/>
      <c r="L547" s="54"/>
      <c r="M547" s="54"/>
      <c r="N547" s="54"/>
      <c r="O547" s="54"/>
      <c r="P547" s="54"/>
      <c r="Q547" s="54"/>
      <c r="R547" s="54"/>
      <c r="S547" s="104"/>
      <c r="T547" s="104"/>
      <c r="U547" s="104"/>
      <c r="V547" s="54"/>
      <c r="W547" s="54"/>
      <c r="X547" s="54"/>
      <c r="Y547" s="54"/>
      <c r="Z547" s="22"/>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c r="CI547" s="54"/>
      <c r="CJ547" s="54"/>
      <c r="CK547" s="54"/>
    </row>
    <row r="548" spans="1:89" x14ac:dyDescent="0.25">
      <c r="A548" s="8"/>
      <c r="E548" s="54"/>
      <c r="F548" s="54"/>
      <c r="G548" s="54"/>
      <c r="I548" s="54"/>
      <c r="J548" s="54"/>
      <c r="K548" s="54"/>
      <c r="L548" s="54"/>
      <c r="M548" s="54"/>
      <c r="N548" s="54"/>
      <c r="O548" s="54"/>
      <c r="P548" s="54"/>
      <c r="Q548" s="54"/>
      <c r="R548" s="54"/>
      <c r="S548" s="104"/>
      <c r="T548" s="104"/>
      <c r="U548" s="104"/>
      <c r="V548" s="54"/>
      <c r="W548" s="54"/>
      <c r="X548" s="54"/>
      <c r="Y548" s="54"/>
      <c r="Z548" s="22"/>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c r="CI548" s="54"/>
      <c r="CJ548" s="54"/>
      <c r="CK548" s="54"/>
    </row>
    <row r="549" spans="1:89" x14ac:dyDescent="0.25">
      <c r="A549" s="8"/>
      <c r="E549" s="54"/>
      <c r="F549" s="54"/>
      <c r="G549" s="54"/>
      <c r="I549" s="54"/>
      <c r="J549" s="54"/>
      <c r="K549" s="54"/>
      <c r="L549" s="54"/>
      <c r="M549" s="54"/>
      <c r="N549" s="54"/>
      <c r="O549" s="54"/>
      <c r="P549" s="54"/>
      <c r="Q549" s="54"/>
      <c r="R549" s="54"/>
      <c r="S549" s="104"/>
      <c r="T549" s="104"/>
      <c r="U549" s="104"/>
      <c r="V549" s="54"/>
      <c r="W549" s="54"/>
      <c r="X549" s="54"/>
      <c r="Y549" s="54"/>
      <c r="Z549" s="22"/>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c r="CI549" s="54"/>
      <c r="CJ549" s="54"/>
      <c r="CK549" s="54"/>
    </row>
    <row r="550" spans="1:89" x14ac:dyDescent="0.25">
      <c r="A550" s="8"/>
      <c r="E550" s="54"/>
      <c r="F550" s="54"/>
      <c r="G550" s="54"/>
      <c r="I550" s="54"/>
      <c r="J550" s="54"/>
      <c r="K550" s="54"/>
      <c r="L550" s="54"/>
      <c r="M550" s="54"/>
      <c r="N550" s="54"/>
      <c r="O550" s="54"/>
      <c r="P550" s="54"/>
      <c r="Q550" s="54"/>
      <c r="R550" s="54"/>
      <c r="S550" s="104"/>
      <c r="T550" s="104"/>
      <c r="U550" s="104"/>
      <c r="V550" s="54"/>
      <c r="W550" s="54"/>
      <c r="X550" s="54"/>
      <c r="Y550" s="54"/>
      <c r="Z550" s="22"/>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c r="CI550" s="54"/>
      <c r="CJ550" s="54"/>
      <c r="CK550" s="54"/>
    </row>
    <row r="551" spans="1:89" x14ac:dyDescent="0.25">
      <c r="A551" s="8"/>
      <c r="E551" s="54"/>
      <c r="F551" s="54"/>
      <c r="G551" s="54"/>
      <c r="I551" s="54"/>
      <c r="J551" s="54"/>
      <c r="K551" s="54"/>
      <c r="L551" s="54"/>
      <c r="M551" s="54"/>
      <c r="N551" s="54"/>
      <c r="O551" s="54"/>
      <c r="P551" s="54"/>
      <c r="Q551" s="54"/>
      <c r="R551" s="54"/>
      <c r="S551" s="104"/>
      <c r="T551" s="104"/>
      <c r="U551" s="104"/>
      <c r="V551" s="54"/>
      <c r="W551" s="54"/>
      <c r="X551" s="54"/>
      <c r="Y551" s="54"/>
      <c r="Z551" s="22"/>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c r="BW551" s="54"/>
      <c r="BX551" s="54"/>
      <c r="BY551" s="54"/>
      <c r="BZ551" s="54"/>
      <c r="CA551" s="54"/>
      <c r="CB551" s="54"/>
      <c r="CC551" s="54"/>
      <c r="CD551" s="54"/>
      <c r="CE551" s="54"/>
      <c r="CF551" s="54"/>
      <c r="CG551" s="54"/>
      <c r="CH551" s="54"/>
      <c r="CI551" s="54"/>
      <c r="CJ551" s="54"/>
      <c r="CK551" s="54"/>
    </row>
    <row r="552" spans="1:89" x14ac:dyDescent="0.25">
      <c r="A552" s="8"/>
      <c r="E552" s="54"/>
      <c r="F552" s="54"/>
      <c r="G552" s="54"/>
      <c r="I552" s="54"/>
      <c r="J552" s="54"/>
      <c r="K552" s="54"/>
      <c r="L552" s="54"/>
      <c r="M552" s="54"/>
      <c r="N552" s="54"/>
      <c r="O552" s="54"/>
      <c r="P552" s="54"/>
      <c r="Q552" s="54"/>
      <c r="R552" s="54"/>
      <c r="S552" s="104"/>
      <c r="T552" s="104"/>
      <c r="U552" s="104"/>
      <c r="V552" s="54"/>
      <c r="W552" s="54"/>
      <c r="X552" s="54"/>
      <c r="Y552" s="54"/>
      <c r="Z552" s="22"/>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c r="BW552" s="54"/>
      <c r="BX552" s="54"/>
      <c r="BY552" s="54"/>
      <c r="BZ552" s="54"/>
      <c r="CA552" s="54"/>
      <c r="CB552" s="54"/>
      <c r="CC552" s="54"/>
      <c r="CD552" s="54"/>
      <c r="CE552" s="54"/>
      <c r="CF552" s="54"/>
      <c r="CG552" s="54"/>
      <c r="CH552" s="54"/>
      <c r="CI552" s="54"/>
      <c r="CJ552" s="54"/>
      <c r="CK552" s="54"/>
    </row>
    <row r="553" spans="1:89" x14ac:dyDescent="0.25">
      <c r="A553" s="8"/>
      <c r="E553" s="54"/>
      <c r="F553" s="54"/>
      <c r="G553" s="54"/>
      <c r="I553" s="54"/>
      <c r="J553" s="54"/>
      <c r="K553" s="54"/>
      <c r="L553" s="54"/>
      <c r="M553" s="54"/>
      <c r="N553" s="54"/>
      <c r="O553" s="54"/>
      <c r="P553" s="54"/>
      <c r="Q553" s="54"/>
      <c r="R553" s="54"/>
      <c r="S553" s="104"/>
      <c r="T553" s="104"/>
      <c r="U553" s="104"/>
      <c r="V553" s="54"/>
      <c r="W553" s="54"/>
      <c r="X553" s="54"/>
      <c r="Y553" s="54"/>
      <c r="Z553" s="22"/>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c r="BW553" s="54"/>
      <c r="BX553" s="54"/>
      <c r="BY553" s="54"/>
      <c r="BZ553" s="54"/>
      <c r="CA553" s="54"/>
      <c r="CB553" s="54"/>
      <c r="CC553" s="54"/>
      <c r="CD553" s="54"/>
      <c r="CE553" s="54"/>
      <c r="CF553" s="54"/>
      <c r="CG553" s="54"/>
      <c r="CH553" s="54"/>
      <c r="CI553" s="54"/>
      <c r="CJ553" s="54"/>
      <c r="CK553" s="54"/>
    </row>
    <row r="554" spans="1:89" x14ac:dyDescent="0.25">
      <c r="A554" s="8"/>
      <c r="E554" s="54"/>
      <c r="F554" s="54"/>
      <c r="G554" s="54"/>
      <c r="I554" s="54"/>
      <c r="J554" s="54"/>
      <c r="K554" s="54"/>
      <c r="L554" s="54"/>
      <c r="M554" s="54"/>
      <c r="N554" s="54"/>
      <c r="O554" s="54"/>
      <c r="P554" s="54"/>
      <c r="Q554" s="54"/>
      <c r="R554" s="54"/>
      <c r="S554" s="104"/>
      <c r="T554" s="104"/>
      <c r="U554" s="104"/>
      <c r="V554" s="54"/>
      <c r="W554" s="54"/>
      <c r="X554" s="54"/>
      <c r="Y554" s="54"/>
      <c r="Z554" s="22"/>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c r="BW554" s="54"/>
      <c r="BX554" s="54"/>
      <c r="BY554" s="54"/>
      <c r="BZ554" s="54"/>
      <c r="CA554" s="54"/>
      <c r="CB554" s="54"/>
      <c r="CC554" s="54"/>
      <c r="CD554" s="54"/>
      <c r="CE554" s="54"/>
      <c r="CF554" s="54"/>
      <c r="CG554" s="54"/>
      <c r="CH554" s="54"/>
      <c r="CI554" s="54"/>
      <c r="CJ554" s="54"/>
      <c r="CK554" s="54"/>
    </row>
    <row r="555" spans="1:89" x14ac:dyDescent="0.25">
      <c r="A555" s="8"/>
      <c r="E555" s="54"/>
      <c r="F555" s="54"/>
      <c r="G555" s="54"/>
      <c r="I555" s="54"/>
      <c r="J555" s="54"/>
      <c r="K555" s="54"/>
      <c r="L555" s="54"/>
      <c r="M555" s="54"/>
      <c r="N555" s="54"/>
      <c r="O555" s="54"/>
      <c r="P555" s="54"/>
      <c r="Q555" s="54"/>
      <c r="R555" s="54"/>
      <c r="S555" s="104"/>
      <c r="T555" s="104"/>
      <c r="U555" s="104"/>
      <c r="V555" s="54"/>
      <c r="W555" s="54"/>
      <c r="X555" s="54"/>
      <c r="Y555" s="54"/>
      <c r="Z555" s="22"/>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c r="BW555" s="54"/>
      <c r="BX555" s="54"/>
      <c r="BY555" s="54"/>
      <c r="BZ555" s="54"/>
      <c r="CA555" s="54"/>
      <c r="CB555" s="54"/>
      <c r="CC555" s="54"/>
      <c r="CD555" s="54"/>
      <c r="CE555" s="54"/>
      <c r="CF555" s="54"/>
      <c r="CG555" s="54"/>
      <c r="CH555" s="54"/>
      <c r="CI555" s="54"/>
      <c r="CJ555" s="54"/>
      <c r="CK555" s="54"/>
    </row>
    <row r="556" spans="1:89" x14ac:dyDescent="0.25">
      <c r="A556" s="8"/>
      <c r="E556" s="54"/>
      <c r="F556" s="54"/>
      <c r="G556" s="54"/>
      <c r="I556" s="54"/>
      <c r="J556" s="54"/>
      <c r="K556" s="54"/>
      <c r="L556" s="54"/>
      <c r="M556" s="54"/>
      <c r="N556" s="54"/>
      <c r="O556" s="54"/>
      <c r="P556" s="54"/>
      <c r="Q556" s="54"/>
      <c r="R556" s="54"/>
      <c r="S556" s="104"/>
      <c r="T556" s="104"/>
      <c r="U556" s="104"/>
      <c r="V556" s="54"/>
      <c r="W556" s="54"/>
      <c r="X556" s="54"/>
      <c r="Y556" s="54"/>
      <c r="Z556" s="22"/>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c r="BW556" s="54"/>
      <c r="BX556" s="54"/>
      <c r="BY556" s="54"/>
      <c r="BZ556" s="54"/>
      <c r="CA556" s="54"/>
      <c r="CB556" s="54"/>
      <c r="CC556" s="54"/>
      <c r="CD556" s="54"/>
      <c r="CE556" s="54"/>
      <c r="CF556" s="54"/>
      <c r="CG556" s="54"/>
      <c r="CH556" s="54"/>
      <c r="CI556" s="54"/>
      <c r="CJ556" s="54"/>
      <c r="CK556" s="54"/>
    </row>
    <row r="557" spans="1:89" x14ac:dyDescent="0.25">
      <c r="A557" s="8"/>
      <c r="E557" s="54"/>
      <c r="F557" s="54"/>
      <c r="G557" s="54"/>
      <c r="I557" s="54"/>
      <c r="J557" s="54"/>
      <c r="K557" s="54"/>
      <c r="L557" s="54"/>
      <c r="M557" s="54"/>
      <c r="N557" s="54"/>
      <c r="O557" s="54"/>
      <c r="P557" s="54"/>
      <c r="Q557" s="54"/>
      <c r="R557" s="54"/>
      <c r="S557" s="104"/>
      <c r="T557" s="104"/>
      <c r="U557" s="104"/>
      <c r="V557" s="54"/>
      <c r="W557" s="54"/>
      <c r="X557" s="54"/>
      <c r="Y557" s="54"/>
      <c r="Z557" s="22"/>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c r="BW557" s="54"/>
      <c r="BX557" s="54"/>
      <c r="BY557" s="54"/>
      <c r="BZ557" s="54"/>
      <c r="CA557" s="54"/>
      <c r="CB557" s="54"/>
      <c r="CC557" s="54"/>
      <c r="CD557" s="54"/>
      <c r="CE557" s="54"/>
      <c r="CF557" s="54"/>
      <c r="CG557" s="54"/>
      <c r="CH557" s="54"/>
      <c r="CI557" s="54"/>
      <c r="CJ557" s="54"/>
      <c r="CK557" s="54"/>
    </row>
    <row r="558" spans="1:89" x14ac:dyDescent="0.25">
      <c r="A558" s="8"/>
      <c r="E558" s="54"/>
      <c r="F558" s="54"/>
      <c r="G558" s="54"/>
      <c r="I558" s="54"/>
      <c r="J558" s="54"/>
      <c r="K558" s="54"/>
      <c r="L558" s="54"/>
      <c r="M558" s="54"/>
      <c r="N558" s="54"/>
      <c r="O558" s="54"/>
      <c r="P558" s="54"/>
      <c r="Q558" s="54"/>
      <c r="R558" s="54"/>
      <c r="S558" s="104"/>
      <c r="T558" s="104"/>
      <c r="U558" s="104"/>
      <c r="V558" s="54"/>
      <c r="W558" s="54"/>
      <c r="X558" s="54"/>
      <c r="Y558" s="54"/>
      <c r="Z558" s="22"/>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c r="BW558" s="54"/>
      <c r="BX558" s="54"/>
      <c r="BY558" s="54"/>
      <c r="BZ558" s="54"/>
      <c r="CA558" s="54"/>
      <c r="CB558" s="54"/>
      <c r="CC558" s="54"/>
      <c r="CD558" s="54"/>
      <c r="CE558" s="54"/>
      <c r="CF558" s="54"/>
      <c r="CG558" s="54"/>
      <c r="CH558" s="54"/>
      <c r="CI558" s="54"/>
      <c r="CJ558" s="54"/>
      <c r="CK558" s="54"/>
    </row>
    <row r="559" spans="1:89" x14ac:dyDescent="0.25">
      <c r="A559" s="8"/>
      <c r="E559" s="54"/>
      <c r="F559" s="54"/>
      <c r="G559" s="54"/>
      <c r="I559" s="54"/>
      <c r="J559" s="54"/>
      <c r="K559" s="54"/>
      <c r="L559" s="54"/>
      <c r="M559" s="54"/>
      <c r="N559" s="54"/>
      <c r="O559" s="54"/>
      <c r="P559" s="54"/>
      <c r="Q559" s="54"/>
      <c r="R559" s="54"/>
      <c r="S559" s="104"/>
      <c r="T559" s="104"/>
      <c r="U559" s="104"/>
      <c r="V559" s="54"/>
      <c r="W559" s="54"/>
      <c r="X559" s="54"/>
      <c r="Y559" s="54"/>
      <c r="Z559" s="22"/>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4"/>
      <c r="BY559" s="54"/>
      <c r="BZ559" s="54"/>
      <c r="CA559" s="54"/>
      <c r="CB559" s="54"/>
      <c r="CC559" s="54"/>
      <c r="CD559" s="54"/>
      <c r="CE559" s="54"/>
      <c r="CF559" s="54"/>
      <c r="CG559" s="54"/>
      <c r="CH559" s="54"/>
      <c r="CI559" s="54"/>
      <c r="CJ559" s="54"/>
      <c r="CK559" s="54"/>
    </row>
    <row r="560" spans="1:89" x14ac:dyDescent="0.25">
      <c r="A560" s="8"/>
      <c r="E560" s="54"/>
      <c r="F560" s="54"/>
      <c r="G560" s="54"/>
      <c r="I560" s="54"/>
      <c r="J560" s="54"/>
      <c r="K560" s="54"/>
      <c r="L560" s="54"/>
      <c r="M560" s="54"/>
      <c r="N560" s="54"/>
      <c r="O560" s="54"/>
      <c r="P560" s="54"/>
      <c r="Q560" s="54"/>
      <c r="R560" s="54"/>
      <c r="S560" s="104"/>
      <c r="T560" s="104"/>
      <c r="U560" s="104"/>
      <c r="V560" s="54"/>
      <c r="W560" s="54"/>
      <c r="X560" s="54"/>
      <c r="Y560" s="54"/>
      <c r="Z560" s="22"/>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c r="BW560" s="54"/>
      <c r="BX560" s="54"/>
      <c r="BY560" s="54"/>
      <c r="BZ560" s="54"/>
      <c r="CA560" s="54"/>
      <c r="CB560" s="54"/>
      <c r="CC560" s="54"/>
      <c r="CD560" s="54"/>
      <c r="CE560" s="54"/>
      <c r="CF560" s="54"/>
      <c r="CG560" s="54"/>
      <c r="CH560" s="54"/>
      <c r="CI560" s="54"/>
      <c r="CJ560" s="54"/>
      <c r="CK560" s="54"/>
    </row>
    <row r="561" spans="1:89" x14ac:dyDescent="0.25">
      <c r="A561" s="8"/>
      <c r="E561" s="54"/>
      <c r="F561" s="54"/>
      <c r="G561" s="54"/>
      <c r="I561" s="54"/>
      <c r="J561" s="54"/>
      <c r="K561" s="54"/>
      <c r="L561" s="54"/>
      <c r="M561" s="54"/>
      <c r="N561" s="54"/>
      <c r="O561" s="54"/>
      <c r="P561" s="54"/>
      <c r="Q561" s="54"/>
      <c r="R561" s="54"/>
      <c r="S561" s="104"/>
      <c r="T561" s="104"/>
      <c r="U561" s="104"/>
      <c r="V561" s="54"/>
      <c r="W561" s="54"/>
      <c r="X561" s="54"/>
      <c r="Y561" s="54"/>
      <c r="Z561" s="22"/>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c r="BW561" s="54"/>
      <c r="BX561" s="54"/>
      <c r="BY561" s="54"/>
      <c r="BZ561" s="54"/>
      <c r="CA561" s="54"/>
      <c r="CB561" s="54"/>
      <c r="CC561" s="54"/>
      <c r="CD561" s="54"/>
      <c r="CE561" s="54"/>
      <c r="CF561" s="54"/>
      <c r="CG561" s="54"/>
      <c r="CH561" s="54"/>
      <c r="CI561" s="54"/>
      <c r="CJ561" s="54"/>
      <c r="CK561" s="54"/>
    </row>
    <row r="562" spans="1:89" x14ac:dyDescent="0.25">
      <c r="A562" s="8"/>
      <c r="E562" s="54"/>
      <c r="F562" s="54"/>
      <c r="G562" s="54"/>
      <c r="I562" s="54"/>
      <c r="J562" s="54"/>
      <c r="K562" s="54"/>
      <c r="L562" s="54"/>
      <c r="M562" s="54"/>
      <c r="N562" s="54"/>
      <c r="O562" s="54"/>
      <c r="P562" s="54"/>
      <c r="Q562" s="54"/>
      <c r="R562" s="54"/>
      <c r="S562" s="104"/>
      <c r="T562" s="104"/>
      <c r="U562" s="104"/>
      <c r="V562" s="54"/>
      <c r="W562" s="54"/>
      <c r="X562" s="54"/>
      <c r="Y562" s="54"/>
      <c r="Z562" s="22"/>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c r="BW562" s="54"/>
      <c r="BX562" s="54"/>
      <c r="BY562" s="54"/>
      <c r="BZ562" s="54"/>
      <c r="CA562" s="54"/>
      <c r="CB562" s="54"/>
      <c r="CC562" s="54"/>
      <c r="CD562" s="54"/>
      <c r="CE562" s="54"/>
      <c r="CF562" s="54"/>
      <c r="CG562" s="54"/>
      <c r="CH562" s="54"/>
      <c r="CI562" s="54"/>
      <c r="CJ562" s="54"/>
      <c r="CK562" s="54"/>
    </row>
    <row r="563" spans="1:89" x14ac:dyDescent="0.25">
      <c r="A563" s="8"/>
      <c r="E563" s="54"/>
      <c r="F563" s="54"/>
      <c r="G563" s="54"/>
      <c r="I563" s="54"/>
      <c r="J563" s="54"/>
      <c r="K563" s="54"/>
      <c r="L563" s="54"/>
      <c r="M563" s="54"/>
      <c r="N563" s="54"/>
      <c r="O563" s="54"/>
      <c r="P563" s="54"/>
      <c r="Q563" s="54"/>
      <c r="R563" s="54"/>
      <c r="S563" s="104"/>
      <c r="T563" s="104"/>
      <c r="U563" s="104"/>
      <c r="V563" s="54"/>
      <c r="W563" s="54"/>
      <c r="X563" s="54"/>
      <c r="Y563" s="54"/>
      <c r="Z563" s="22"/>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c r="CI563" s="54"/>
      <c r="CJ563" s="54"/>
      <c r="CK563" s="54"/>
    </row>
    <row r="564" spans="1:89" x14ac:dyDescent="0.25">
      <c r="A564" s="8"/>
      <c r="E564" s="54"/>
      <c r="F564" s="54"/>
      <c r="G564" s="54"/>
      <c r="I564" s="54"/>
      <c r="J564" s="54"/>
      <c r="K564" s="54"/>
      <c r="L564" s="54"/>
      <c r="M564" s="54"/>
      <c r="N564" s="54"/>
      <c r="O564" s="54"/>
      <c r="P564" s="54"/>
      <c r="Q564" s="54"/>
      <c r="R564" s="54"/>
      <c r="S564" s="104"/>
      <c r="T564" s="104"/>
      <c r="U564" s="104"/>
      <c r="V564" s="54"/>
      <c r="W564" s="54"/>
      <c r="X564" s="54"/>
      <c r="Y564" s="54"/>
      <c r="Z564" s="22"/>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c r="CI564" s="54"/>
      <c r="CJ564" s="54"/>
      <c r="CK564" s="54"/>
    </row>
    <row r="565" spans="1:89" x14ac:dyDescent="0.25">
      <c r="A565" s="8"/>
      <c r="E565" s="54"/>
      <c r="F565" s="54"/>
      <c r="G565" s="54"/>
      <c r="I565" s="54"/>
      <c r="J565" s="54"/>
      <c r="K565" s="54"/>
      <c r="L565" s="54"/>
      <c r="M565" s="54"/>
      <c r="N565" s="54"/>
      <c r="O565" s="54"/>
      <c r="P565" s="54"/>
      <c r="Q565" s="54"/>
      <c r="R565" s="54"/>
      <c r="S565" s="104"/>
      <c r="T565" s="104"/>
      <c r="U565" s="104"/>
      <c r="V565" s="54"/>
      <c r="W565" s="54"/>
      <c r="X565" s="54"/>
      <c r="Y565" s="54"/>
      <c r="Z565" s="22"/>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c r="CI565" s="54"/>
      <c r="CJ565" s="54"/>
      <c r="CK565" s="54"/>
    </row>
    <row r="566" spans="1:89" x14ac:dyDescent="0.25">
      <c r="A566" s="8"/>
      <c r="E566" s="54"/>
      <c r="F566" s="54"/>
      <c r="G566" s="54"/>
      <c r="I566" s="54"/>
      <c r="J566" s="54"/>
      <c r="K566" s="54"/>
      <c r="L566" s="54"/>
      <c r="M566" s="54"/>
      <c r="N566" s="54"/>
      <c r="O566" s="54"/>
      <c r="P566" s="54"/>
      <c r="Q566" s="54"/>
      <c r="R566" s="54"/>
      <c r="S566" s="104"/>
      <c r="T566" s="104"/>
      <c r="U566" s="104"/>
      <c r="V566" s="54"/>
      <c r="W566" s="54"/>
      <c r="X566" s="54"/>
      <c r="Y566" s="54"/>
      <c r="Z566" s="22"/>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c r="CI566" s="54"/>
      <c r="CJ566" s="54"/>
      <c r="CK566" s="54"/>
    </row>
    <row r="567" spans="1:89" x14ac:dyDescent="0.25">
      <c r="A567" s="8"/>
      <c r="E567" s="54"/>
      <c r="F567" s="54"/>
      <c r="G567" s="54"/>
      <c r="I567" s="54"/>
      <c r="J567" s="54"/>
      <c r="K567" s="54"/>
      <c r="L567" s="54"/>
      <c r="M567" s="54"/>
      <c r="N567" s="54"/>
      <c r="O567" s="54"/>
      <c r="P567" s="54"/>
      <c r="Q567" s="54"/>
      <c r="R567" s="54"/>
      <c r="S567" s="104"/>
      <c r="T567" s="104"/>
      <c r="U567" s="104"/>
      <c r="V567" s="54"/>
      <c r="W567" s="54"/>
      <c r="X567" s="54"/>
      <c r="Y567" s="54"/>
      <c r="Z567" s="22"/>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c r="CI567" s="54"/>
      <c r="CJ567" s="54"/>
      <c r="CK567" s="54"/>
    </row>
    <row r="568" spans="1:89" x14ac:dyDescent="0.25">
      <c r="A568" s="8"/>
      <c r="E568" s="54"/>
      <c r="F568" s="54"/>
      <c r="G568" s="54"/>
      <c r="I568" s="54"/>
      <c r="J568" s="54"/>
      <c r="K568" s="54"/>
      <c r="L568" s="54"/>
      <c r="M568" s="54"/>
      <c r="N568" s="54"/>
      <c r="O568" s="54"/>
      <c r="P568" s="54"/>
      <c r="Q568" s="54"/>
      <c r="R568" s="54"/>
      <c r="S568" s="104"/>
      <c r="T568" s="104"/>
      <c r="U568" s="104"/>
      <c r="V568" s="54"/>
      <c r="W568" s="54"/>
      <c r="X568" s="54"/>
      <c r="Y568" s="54"/>
      <c r="Z568" s="22"/>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c r="CI568" s="54"/>
      <c r="CJ568" s="54"/>
      <c r="CK568" s="54"/>
    </row>
    <row r="569" spans="1:89" x14ac:dyDescent="0.25">
      <c r="A569" s="8"/>
      <c r="E569" s="54"/>
      <c r="F569" s="54"/>
      <c r="G569" s="54"/>
      <c r="I569" s="54"/>
      <c r="J569" s="54"/>
      <c r="K569" s="54"/>
      <c r="L569" s="54"/>
      <c r="M569" s="54"/>
      <c r="N569" s="54"/>
      <c r="O569" s="54"/>
      <c r="P569" s="54"/>
      <c r="Q569" s="54"/>
      <c r="R569" s="54"/>
      <c r="S569" s="104"/>
      <c r="T569" s="104"/>
      <c r="U569" s="104"/>
      <c r="V569" s="54"/>
      <c r="W569" s="54"/>
      <c r="X569" s="54"/>
      <c r="Y569" s="54"/>
      <c r="Z569" s="22"/>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c r="CI569" s="54"/>
      <c r="CJ569" s="54"/>
      <c r="CK569" s="54"/>
    </row>
    <row r="570" spans="1:89" x14ac:dyDescent="0.25">
      <c r="A570" s="8"/>
      <c r="E570" s="54"/>
      <c r="F570" s="54"/>
      <c r="G570" s="54"/>
      <c r="I570" s="54"/>
      <c r="J570" s="54"/>
      <c r="K570" s="54"/>
      <c r="L570" s="54"/>
      <c r="M570" s="54"/>
      <c r="N570" s="54"/>
      <c r="O570" s="54"/>
      <c r="P570" s="54"/>
      <c r="Q570" s="54"/>
      <c r="R570" s="54"/>
      <c r="S570" s="104"/>
      <c r="T570" s="104"/>
      <c r="U570" s="104"/>
      <c r="V570" s="54"/>
      <c r="W570" s="54"/>
      <c r="X570" s="54"/>
      <c r="Y570" s="54"/>
      <c r="Z570" s="22"/>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row>
    <row r="571" spans="1:89" x14ac:dyDescent="0.25">
      <c r="A571" s="8"/>
      <c r="E571" s="54"/>
      <c r="F571" s="54"/>
      <c r="G571" s="54"/>
      <c r="I571" s="54"/>
      <c r="J571" s="54"/>
      <c r="K571" s="54"/>
      <c r="L571" s="54"/>
      <c r="M571" s="54"/>
      <c r="N571" s="54"/>
      <c r="O571" s="54"/>
      <c r="P571" s="54"/>
      <c r="Q571" s="54"/>
      <c r="R571" s="54"/>
      <c r="S571" s="104"/>
      <c r="T571" s="104"/>
      <c r="U571" s="104"/>
      <c r="V571" s="54"/>
      <c r="W571" s="54"/>
      <c r="X571" s="54"/>
      <c r="Y571" s="54"/>
      <c r="Z571" s="22"/>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row>
    <row r="572" spans="1:89" x14ac:dyDescent="0.25">
      <c r="A572" s="8"/>
      <c r="E572" s="54"/>
      <c r="F572" s="54"/>
      <c r="G572" s="54"/>
      <c r="I572" s="54"/>
      <c r="J572" s="54"/>
      <c r="K572" s="54"/>
      <c r="L572" s="54"/>
      <c r="M572" s="54"/>
      <c r="N572" s="54"/>
      <c r="O572" s="54"/>
      <c r="P572" s="54"/>
      <c r="Q572" s="54"/>
      <c r="R572" s="54"/>
      <c r="S572" s="104"/>
      <c r="T572" s="104"/>
      <c r="U572" s="104"/>
      <c r="V572" s="54"/>
      <c r="W572" s="54"/>
      <c r="X572" s="54"/>
      <c r="Y572" s="54"/>
      <c r="Z572" s="22"/>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c r="BW572" s="54"/>
      <c r="BX572" s="54"/>
      <c r="BY572" s="54"/>
      <c r="BZ572" s="54"/>
      <c r="CA572" s="54"/>
      <c r="CB572" s="54"/>
      <c r="CC572" s="54"/>
      <c r="CD572" s="54"/>
      <c r="CE572" s="54"/>
      <c r="CF572" s="54"/>
      <c r="CG572" s="54"/>
      <c r="CH572" s="54"/>
      <c r="CI572" s="54"/>
      <c r="CJ572" s="54"/>
      <c r="CK572" s="54"/>
    </row>
    <row r="573" spans="1:89" x14ac:dyDescent="0.25">
      <c r="A573" s="8"/>
      <c r="E573" s="54"/>
      <c r="F573" s="54"/>
      <c r="G573" s="54"/>
      <c r="I573" s="54"/>
      <c r="J573" s="54"/>
      <c r="K573" s="54"/>
      <c r="L573" s="54"/>
      <c r="M573" s="54"/>
      <c r="N573" s="54"/>
      <c r="O573" s="54"/>
      <c r="P573" s="54"/>
      <c r="Q573" s="54"/>
      <c r="R573" s="54"/>
      <c r="S573" s="104"/>
      <c r="T573" s="104"/>
      <c r="U573" s="104"/>
      <c r="V573" s="54"/>
      <c r="W573" s="54"/>
      <c r="X573" s="54"/>
      <c r="Y573" s="54"/>
      <c r="Z573" s="22"/>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row>
    <row r="574" spans="1:89" x14ac:dyDescent="0.25">
      <c r="A574" s="8"/>
      <c r="E574" s="54"/>
      <c r="F574" s="54"/>
      <c r="G574" s="54"/>
      <c r="I574" s="54"/>
      <c r="J574" s="54"/>
      <c r="K574" s="54"/>
      <c r="L574" s="54"/>
      <c r="M574" s="54"/>
      <c r="N574" s="54"/>
      <c r="O574" s="54"/>
      <c r="P574" s="54"/>
      <c r="Q574" s="54"/>
      <c r="R574" s="54"/>
      <c r="S574" s="104"/>
      <c r="T574" s="104"/>
      <c r="U574" s="104"/>
      <c r="V574" s="54"/>
      <c r="W574" s="54"/>
      <c r="X574" s="54"/>
      <c r="Y574" s="54"/>
      <c r="Z574" s="22"/>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c r="CI574" s="54"/>
      <c r="CJ574" s="54"/>
      <c r="CK574" s="54"/>
    </row>
    <row r="575" spans="1:89" x14ac:dyDescent="0.25">
      <c r="A575" s="8"/>
      <c r="E575" s="54"/>
      <c r="F575" s="54"/>
      <c r="G575" s="54"/>
      <c r="I575" s="54"/>
      <c r="J575" s="54"/>
      <c r="K575" s="54"/>
      <c r="L575" s="54"/>
      <c r="M575" s="54"/>
      <c r="N575" s="54"/>
      <c r="O575" s="54"/>
      <c r="P575" s="54"/>
      <c r="Q575" s="54"/>
      <c r="R575" s="54"/>
      <c r="S575" s="104"/>
      <c r="T575" s="104"/>
      <c r="U575" s="104"/>
      <c r="V575" s="54"/>
      <c r="W575" s="54"/>
      <c r="X575" s="54"/>
      <c r="Y575" s="54"/>
      <c r="Z575" s="22"/>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c r="CI575" s="54"/>
      <c r="CJ575" s="54"/>
      <c r="CK575" s="54"/>
    </row>
    <row r="576" spans="1:89" x14ac:dyDescent="0.25">
      <c r="A576" s="8"/>
      <c r="E576" s="54"/>
      <c r="F576" s="54"/>
      <c r="G576" s="54"/>
      <c r="I576" s="54"/>
      <c r="J576" s="54"/>
      <c r="K576" s="54"/>
      <c r="L576" s="54"/>
      <c r="M576" s="54"/>
      <c r="N576" s="54"/>
      <c r="O576" s="54"/>
      <c r="P576" s="54"/>
      <c r="Q576" s="54"/>
      <c r="R576" s="54"/>
      <c r="S576" s="104"/>
      <c r="T576" s="104"/>
      <c r="U576" s="104"/>
      <c r="V576" s="54"/>
      <c r="W576" s="54"/>
      <c r="X576" s="54"/>
      <c r="Y576" s="54"/>
      <c r="Z576" s="22"/>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c r="CI576" s="54"/>
      <c r="CJ576" s="54"/>
      <c r="CK576" s="54"/>
    </row>
    <row r="577" spans="1:89" x14ac:dyDescent="0.25">
      <c r="A577" s="8"/>
      <c r="E577" s="54"/>
      <c r="F577" s="54"/>
      <c r="G577" s="54"/>
      <c r="I577" s="54"/>
      <c r="J577" s="54"/>
      <c r="K577" s="54"/>
      <c r="L577" s="54"/>
      <c r="M577" s="54"/>
      <c r="N577" s="54"/>
      <c r="O577" s="54"/>
      <c r="P577" s="54"/>
      <c r="Q577" s="54"/>
      <c r="R577" s="54"/>
      <c r="S577" s="104"/>
      <c r="T577" s="104"/>
      <c r="U577" s="104"/>
      <c r="V577" s="54"/>
      <c r="W577" s="54"/>
      <c r="X577" s="54"/>
      <c r="Y577" s="54"/>
      <c r="Z577" s="22"/>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c r="CI577" s="54"/>
      <c r="CJ577" s="54"/>
      <c r="CK577" s="54"/>
    </row>
    <row r="578" spans="1:89" x14ac:dyDescent="0.25">
      <c r="A578" s="8"/>
      <c r="E578" s="54"/>
      <c r="F578" s="54"/>
      <c r="G578" s="54"/>
      <c r="I578" s="54"/>
      <c r="J578" s="54"/>
      <c r="K578" s="54"/>
      <c r="L578" s="54"/>
      <c r="M578" s="54"/>
      <c r="N578" s="54"/>
      <c r="O578" s="54"/>
      <c r="P578" s="54"/>
      <c r="Q578" s="54"/>
      <c r="R578" s="54"/>
      <c r="S578" s="104"/>
      <c r="T578" s="104"/>
      <c r="U578" s="104"/>
      <c r="V578" s="54"/>
      <c r="W578" s="54"/>
      <c r="X578" s="54"/>
      <c r="Y578" s="54"/>
      <c r="Z578" s="22"/>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c r="BW578" s="54"/>
      <c r="BX578" s="54"/>
      <c r="BY578" s="54"/>
      <c r="BZ578" s="54"/>
      <c r="CA578" s="54"/>
      <c r="CB578" s="54"/>
      <c r="CC578" s="54"/>
      <c r="CD578" s="54"/>
      <c r="CE578" s="54"/>
      <c r="CF578" s="54"/>
      <c r="CG578" s="54"/>
      <c r="CH578" s="54"/>
      <c r="CI578" s="54"/>
      <c r="CJ578" s="54"/>
      <c r="CK578" s="54"/>
    </row>
    <row r="579" spans="1:89" x14ac:dyDescent="0.25">
      <c r="A579" s="8"/>
      <c r="E579" s="54"/>
      <c r="F579" s="54"/>
      <c r="G579" s="54"/>
      <c r="I579" s="54"/>
      <c r="J579" s="54"/>
      <c r="K579" s="54"/>
      <c r="L579" s="54"/>
      <c r="M579" s="54"/>
      <c r="N579" s="54"/>
      <c r="O579" s="54"/>
      <c r="P579" s="54"/>
      <c r="Q579" s="54"/>
      <c r="R579" s="54"/>
      <c r="S579" s="104"/>
      <c r="T579" s="104"/>
      <c r="U579" s="104"/>
      <c r="V579" s="54"/>
      <c r="W579" s="54"/>
      <c r="X579" s="54"/>
      <c r="Y579" s="54"/>
      <c r="Z579" s="22"/>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c r="BW579" s="54"/>
      <c r="BX579" s="54"/>
      <c r="BY579" s="54"/>
      <c r="BZ579" s="54"/>
      <c r="CA579" s="54"/>
      <c r="CB579" s="54"/>
      <c r="CC579" s="54"/>
      <c r="CD579" s="54"/>
      <c r="CE579" s="54"/>
      <c r="CF579" s="54"/>
      <c r="CG579" s="54"/>
      <c r="CH579" s="54"/>
      <c r="CI579" s="54"/>
      <c r="CJ579" s="54"/>
      <c r="CK579" s="54"/>
    </row>
    <row r="580" spans="1:89" x14ac:dyDescent="0.25">
      <c r="A580" s="8"/>
      <c r="E580" s="54"/>
      <c r="F580" s="54"/>
      <c r="G580" s="54"/>
      <c r="I580" s="54"/>
      <c r="J580" s="54"/>
      <c r="K580" s="54"/>
      <c r="L580" s="54"/>
      <c r="M580" s="54"/>
      <c r="N580" s="54"/>
      <c r="O580" s="54"/>
      <c r="P580" s="54"/>
      <c r="Q580" s="54"/>
      <c r="R580" s="54"/>
      <c r="S580" s="104"/>
      <c r="T580" s="104"/>
      <c r="U580" s="104"/>
      <c r="V580" s="54"/>
      <c r="W580" s="54"/>
      <c r="X580" s="54"/>
      <c r="Y580" s="54"/>
      <c r="Z580" s="22"/>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c r="BW580" s="54"/>
      <c r="BX580" s="54"/>
      <c r="BY580" s="54"/>
      <c r="BZ580" s="54"/>
      <c r="CA580" s="54"/>
      <c r="CB580" s="54"/>
      <c r="CC580" s="54"/>
      <c r="CD580" s="54"/>
      <c r="CE580" s="54"/>
      <c r="CF580" s="54"/>
      <c r="CG580" s="54"/>
      <c r="CH580" s="54"/>
      <c r="CI580" s="54"/>
      <c r="CJ580" s="54"/>
      <c r="CK580" s="54"/>
    </row>
    <row r="581" spans="1:89" x14ac:dyDescent="0.25">
      <c r="A581" s="8"/>
      <c r="E581" s="54"/>
      <c r="F581" s="54"/>
      <c r="G581" s="54"/>
      <c r="I581" s="54"/>
      <c r="J581" s="54"/>
      <c r="K581" s="54"/>
      <c r="L581" s="54"/>
      <c r="M581" s="54"/>
      <c r="N581" s="54"/>
      <c r="O581" s="54"/>
      <c r="P581" s="54"/>
      <c r="Q581" s="54"/>
      <c r="R581" s="54"/>
      <c r="S581" s="104"/>
      <c r="T581" s="104"/>
      <c r="U581" s="104"/>
      <c r="V581" s="54"/>
      <c r="W581" s="54"/>
      <c r="X581" s="54"/>
      <c r="Y581" s="54"/>
      <c r="Z581" s="22"/>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row>
    <row r="582" spans="1:89" x14ac:dyDescent="0.25">
      <c r="A582" s="8"/>
      <c r="E582" s="54"/>
      <c r="F582" s="54"/>
      <c r="G582" s="54"/>
      <c r="I582" s="54"/>
      <c r="J582" s="54"/>
      <c r="K582" s="54"/>
      <c r="L582" s="54"/>
      <c r="M582" s="54"/>
      <c r="N582" s="54"/>
      <c r="O582" s="54"/>
      <c r="P582" s="54"/>
      <c r="Q582" s="54"/>
      <c r="R582" s="54"/>
      <c r="S582" s="104"/>
      <c r="T582" s="104"/>
      <c r="U582" s="104"/>
      <c r="V582" s="54"/>
      <c r="W582" s="54"/>
      <c r="X582" s="54"/>
      <c r="Y582" s="54"/>
      <c r="Z582" s="22"/>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4"/>
      <c r="BY582" s="54"/>
      <c r="BZ582" s="54"/>
      <c r="CA582" s="54"/>
      <c r="CB582" s="54"/>
      <c r="CC582" s="54"/>
      <c r="CD582" s="54"/>
      <c r="CE582" s="54"/>
      <c r="CF582" s="54"/>
      <c r="CG582" s="54"/>
      <c r="CH582" s="54"/>
      <c r="CI582" s="54"/>
      <c r="CJ582" s="54"/>
      <c r="CK582" s="54"/>
    </row>
    <row r="583" spans="1:89" x14ac:dyDescent="0.25">
      <c r="A583" s="8"/>
      <c r="E583" s="54"/>
      <c r="F583" s="54"/>
      <c r="G583" s="54"/>
      <c r="I583" s="54"/>
      <c r="J583" s="54"/>
      <c r="K583" s="54"/>
      <c r="L583" s="54"/>
      <c r="M583" s="54"/>
      <c r="N583" s="54"/>
      <c r="O583" s="54"/>
      <c r="P583" s="54"/>
      <c r="Q583" s="54"/>
      <c r="R583" s="54"/>
      <c r="S583" s="104"/>
      <c r="T583" s="104"/>
      <c r="U583" s="104"/>
      <c r="V583" s="54"/>
      <c r="W583" s="54"/>
      <c r="X583" s="54"/>
      <c r="Y583" s="54"/>
      <c r="Z583" s="22"/>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c r="BW583" s="54"/>
      <c r="BX583" s="54"/>
      <c r="BY583" s="54"/>
      <c r="BZ583" s="54"/>
      <c r="CA583" s="54"/>
      <c r="CB583" s="54"/>
      <c r="CC583" s="54"/>
      <c r="CD583" s="54"/>
      <c r="CE583" s="54"/>
      <c r="CF583" s="54"/>
      <c r="CG583" s="54"/>
      <c r="CH583" s="54"/>
      <c r="CI583" s="54"/>
      <c r="CJ583" s="54"/>
      <c r="CK583" s="54"/>
    </row>
    <row r="584" spans="1:89" x14ac:dyDescent="0.25">
      <c r="A584" s="8"/>
      <c r="E584" s="54"/>
      <c r="F584" s="54"/>
      <c r="G584" s="54"/>
      <c r="I584" s="54"/>
      <c r="J584" s="54"/>
      <c r="K584" s="54"/>
      <c r="L584" s="54"/>
      <c r="M584" s="54"/>
      <c r="N584" s="54"/>
      <c r="O584" s="54"/>
      <c r="P584" s="54"/>
      <c r="Q584" s="54"/>
      <c r="R584" s="54"/>
      <c r="S584" s="104"/>
      <c r="T584" s="104"/>
      <c r="U584" s="104"/>
      <c r="V584" s="54"/>
      <c r="W584" s="54"/>
      <c r="X584" s="54"/>
      <c r="Y584" s="54"/>
      <c r="Z584" s="22"/>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row>
    <row r="585" spans="1:89" x14ac:dyDescent="0.25">
      <c r="A585" s="8"/>
      <c r="E585" s="54"/>
      <c r="F585" s="54"/>
      <c r="G585" s="54"/>
      <c r="I585" s="54"/>
      <c r="J585" s="54"/>
      <c r="K585" s="54"/>
      <c r="L585" s="54"/>
      <c r="M585" s="54"/>
      <c r="N585" s="54"/>
      <c r="O585" s="54"/>
      <c r="P585" s="54"/>
      <c r="Q585" s="54"/>
      <c r="R585" s="54"/>
      <c r="S585" s="104"/>
      <c r="T585" s="104"/>
      <c r="U585" s="104"/>
      <c r="V585" s="54"/>
      <c r="W585" s="54"/>
      <c r="X585" s="54"/>
      <c r="Y585" s="54"/>
      <c r="Z585" s="22"/>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row>
    <row r="586" spans="1:89" x14ac:dyDescent="0.25">
      <c r="A586" s="8"/>
      <c r="E586" s="54"/>
      <c r="F586" s="54"/>
      <c r="G586" s="54"/>
      <c r="I586" s="54"/>
      <c r="J586" s="54"/>
      <c r="K586" s="54"/>
      <c r="L586" s="54"/>
      <c r="M586" s="54"/>
      <c r="N586" s="54"/>
      <c r="O586" s="54"/>
      <c r="P586" s="54"/>
      <c r="Q586" s="54"/>
      <c r="R586" s="54"/>
      <c r="S586" s="104"/>
      <c r="T586" s="104"/>
      <c r="U586" s="104"/>
      <c r="V586" s="54"/>
      <c r="W586" s="54"/>
      <c r="X586" s="54"/>
      <c r="Y586" s="54"/>
      <c r="Z586" s="22"/>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c r="BW586" s="54"/>
      <c r="BX586" s="54"/>
      <c r="BY586" s="54"/>
      <c r="BZ586" s="54"/>
      <c r="CA586" s="54"/>
      <c r="CB586" s="54"/>
      <c r="CC586" s="54"/>
      <c r="CD586" s="54"/>
      <c r="CE586" s="54"/>
      <c r="CF586" s="54"/>
      <c r="CG586" s="54"/>
      <c r="CH586" s="54"/>
      <c r="CI586" s="54"/>
      <c r="CJ586" s="54"/>
      <c r="CK586" s="54"/>
    </row>
    <row r="587" spans="1:89" x14ac:dyDescent="0.25">
      <c r="A587" s="8"/>
      <c r="E587" s="54"/>
      <c r="F587" s="54"/>
      <c r="G587" s="54"/>
      <c r="I587" s="54"/>
      <c r="J587" s="54"/>
      <c r="K587" s="54"/>
      <c r="L587" s="54"/>
      <c r="M587" s="54"/>
      <c r="N587" s="54"/>
      <c r="O587" s="54"/>
      <c r="P587" s="54"/>
      <c r="Q587" s="54"/>
      <c r="R587" s="54"/>
      <c r="S587" s="104"/>
      <c r="T587" s="104"/>
      <c r="U587" s="104"/>
      <c r="V587" s="54"/>
      <c r="W587" s="54"/>
      <c r="X587" s="54"/>
      <c r="Y587" s="54"/>
      <c r="Z587" s="22"/>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c r="BW587" s="54"/>
      <c r="BX587" s="54"/>
      <c r="BY587" s="54"/>
      <c r="BZ587" s="54"/>
      <c r="CA587" s="54"/>
      <c r="CB587" s="54"/>
      <c r="CC587" s="54"/>
      <c r="CD587" s="54"/>
      <c r="CE587" s="54"/>
      <c r="CF587" s="54"/>
      <c r="CG587" s="54"/>
      <c r="CH587" s="54"/>
      <c r="CI587" s="54"/>
      <c r="CJ587" s="54"/>
      <c r="CK587" s="54"/>
    </row>
    <row r="588" spans="1:89" x14ac:dyDescent="0.25">
      <c r="A588" s="8"/>
      <c r="E588" s="54"/>
      <c r="F588" s="54"/>
      <c r="G588" s="54"/>
      <c r="I588" s="54"/>
      <c r="J588" s="54"/>
      <c r="K588" s="54"/>
      <c r="L588" s="54"/>
      <c r="M588" s="54"/>
      <c r="N588" s="54"/>
      <c r="O588" s="54"/>
      <c r="P588" s="54"/>
      <c r="Q588" s="54"/>
      <c r="R588" s="54"/>
      <c r="S588" s="104"/>
      <c r="T588" s="104"/>
      <c r="U588" s="104"/>
      <c r="V588" s="54"/>
      <c r="W588" s="54"/>
      <c r="X588" s="54"/>
      <c r="Y588" s="54"/>
      <c r="Z588" s="22"/>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c r="BW588" s="54"/>
      <c r="BX588" s="54"/>
      <c r="BY588" s="54"/>
      <c r="BZ588" s="54"/>
      <c r="CA588" s="54"/>
      <c r="CB588" s="54"/>
      <c r="CC588" s="54"/>
      <c r="CD588" s="54"/>
      <c r="CE588" s="54"/>
      <c r="CF588" s="54"/>
      <c r="CG588" s="54"/>
      <c r="CH588" s="54"/>
      <c r="CI588" s="54"/>
      <c r="CJ588" s="54"/>
      <c r="CK588" s="54"/>
    </row>
    <row r="589" spans="1:89" x14ac:dyDescent="0.25">
      <c r="A589" s="8"/>
      <c r="E589" s="54"/>
      <c r="F589" s="54"/>
      <c r="G589" s="54"/>
      <c r="I589" s="54"/>
      <c r="J589" s="54"/>
      <c r="K589" s="54"/>
      <c r="L589" s="54"/>
      <c r="M589" s="54"/>
      <c r="N589" s="54"/>
      <c r="O589" s="54"/>
      <c r="P589" s="54"/>
      <c r="Q589" s="54"/>
      <c r="R589" s="54"/>
      <c r="S589" s="104"/>
      <c r="T589" s="104"/>
      <c r="U589" s="104"/>
      <c r="V589" s="54"/>
      <c r="W589" s="54"/>
      <c r="X589" s="54"/>
      <c r="Y589" s="54"/>
      <c r="Z589" s="22"/>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c r="BW589" s="54"/>
      <c r="BX589" s="54"/>
      <c r="BY589" s="54"/>
      <c r="BZ589" s="54"/>
      <c r="CA589" s="54"/>
      <c r="CB589" s="54"/>
      <c r="CC589" s="54"/>
      <c r="CD589" s="54"/>
      <c r="CE589" s="54"/>
      <c r="CF589" s="54"/>
      <c r="CG589" s="54"/>
      <c r="CH589" s="54"/>
      <c r="CI589" s="54"/>
      <c r="CJ589" s="54"/>
      <c r="CK589" s="54"/>
    </row>
    <row r="590" spans="1:89" x14ac:dyDescent="0.25">
      <c r="A590" s="8"/>
      <c r="E590" s="54"/>
      <c r="F590" s="54"/>
      <c r="G590" s="54"/>
      <c r="I590" s="54"/>
      <c r="J590" s="54"/>
      <c r="K590" s="54"/>
      <c r="L590" s="54"/>
      <c r="M590" s="54"/>
      <c r="N590" s="54"/>
      <c r="O590" s="54"/>
      <c r="P590" s="54"/>
      <c r="Q590" s="54"/>
      <c r="R590" s="54"/>
      <c r="S590" s="104"/>
      <c r="T590" s="104"/>
      <c r="U590" s="104"/>
      <c r="V590" s="54"/>
      <c r="W590" s="54"/>
      <c r="X590" s="54"/>
      <c r="Y590" s="54"/>
      <c r="Z590" s="22"/>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c r="BW590" s="54"/>
      <c r="BX590" s="54"/>
      <c r="BY590" s="54"/>
      <c r="BZ590" s="54"/>
      <c r="CA590" s="54"/>
      <c r="CB590" s="54"/>
      <c r="CC590" s="54"/>
      <c r="CD590" s="54"/>
      <c r="CE590" s="54"/>
      <c r="CF590" s="54"/>
      <c r="CG590" s="54"/>
      <c r="CH590" s="54"/>
      <c r="CI590" s="54"/>
      <c r="CJ590" s="54"/>
      <c r="CK590" s="54"/>
    </row>
    <row r="591" spans="1:89" x14ac:dyDescent="0.25">
      <c r="A591" s="8"/>
      <c r="E591" s="54"/>
      <c r="F591" s="54"/>
      <c r="G591" s="54"/>
      <c r="I591" s="54"/>
      <c r="J591" s="54"/>
      <c r="K591" s="54"/>
      <c r="L591" s="54"/>
      <c r="M591" s="54"/>
      <c r="N591" s="54"/>
      <c r="O591" s="54"/>
      <c r="P591" s="54"/>
      <c r="Q591" s="54"/>
      <c r="R591" s="54"/>
      <c r="S591" s="104"/>
      <c r="T591" s="104"/>
      <c r="U591" s="104"/>
      <c r="V591" s="54"/>
      <c r="W591" s="54"/>
      <c r="X591" s="54"/>
      <c r="Y591" s="54"/>
      <c r="Z591" s="22"/>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row>
    <row r="592" spans="1:89" x14ac:dyDescent="0.25">
      <c r="A592" s="8"/>
      <c r="E592" s="54"/>
      <c r="F592" s="54"/>
      <c r="G592" s="54"/>
      <c r="I592" s="54"/>
      <c r="J592" s="54"/>
      <c r="K592" s="54"/>
      <c r="L592" s="54"/>
      <c r="M592" s="54"/>
      <c r="N592" s="54"/>
      <c r="O592" s="54"/>
      <c r="P592" s="54"/>
      <c r="Q592" s="54"/>
      <c r="R592" s="54"/>
      <c r="S592" s="104"/>
      <c r="T592" s="104"/>
      <c r="U592" s="104"/>
      <c r="V592" s="54"/>
      <c r="W592" s="54"/>
      <c r="X592" s="54"/>
      <c r="Y592" s="54"/>
      <c r="Z592" s="22"/>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c r="BW592" s="54"/>
      <c r="BX592" s="54"/>
      <c r="BY592" s="54"/>
      <c r="BZ592" s="54"/>
      <c r="CA592" s="54"/>
      <c r="CB592" s="54"/>
      <c r="CC592" s="54"/>
      <c r="CD592" s="54"/>
      <c r="CE592" s="54"/>
      <c r="CF592" s="54"/>
      <c r="CG592" s="54"/>
      <c r="CH592" s="54"/>
      <c r="CI592" s="54"/>
      <c r="CJ592" s="54"/>
      <c r="CK592" s="54"/>
    </row>
    <row r="593" spans="1:89" x14ac:dyDescent="0.25">
      <c r="A593" s="8"/>
      <c r="E593" s="54"/>
      <c r="F593" s="54"/>
      <c r="G593" s="54"/>
      <c r="I593" s="54"/>
      <c r="J593" s="54"/>
      <c r="K593" s="54"/>
      <c r="L593" s="54"/>
      <c r="M593" s="54"/>
      <c r="N593" s="54"/>
      <c r="O593" s="54"/>
      <c r="P593" s="54"/>
      <c r="Q593" s="54"/>
      <c r="R593" s="54"/>
      <c r="S593" s="104"/>
      <c r="T593" s="104"/>
      <c r="U593" s="104"/>
      <c r="V593" s="54"/>
      <c r="W593" s="54"/>
      <c r="X593" s="54"/>
      <c r="Y593" s="54"/>
      <c r="Z593" s="22"/>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c r="CI593" s="54"/>
      <c r="CJ593" s="54"/>
      <c r="CK593" s="54"/>
    </row>
    <row r="594" spans="1:89" x14ac:dyDescent="0.25">
      <c r="A594" s="8"/>
      <c r="E594" s="54"/>
      <c r="F594" s="54"/>
      <c r="G594" s="54"/>
      <c r="I594" s="54"/>
      <c r="J594" s="54"/>
      <c r="K594" s="54"/>
      <c r="L594" s="54"/>
      <c r="M594" s="54"/>
      <c r="N594" s="54"/>
      <c r="O594" s="54"/>
      <c r="P594" s="54"/>
      <c r="Q594" s="54"/>
      <c r="R594" s="54"/>
      <c r="S594" s="104"/>
      <c r="T594" s="104"/>
      <c r="U594" s="104"/>
      <c r="V594" s="54"/>
      <c r="W594" s="54"/>
      <c r="X594" s="54"/>
      <c r="Y594" s="54"/>
      <c r="Z594" s="22"/>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c r="BW594" s="54"/>
      <c r="BX594" s="54"/>
      <c r="BY594" s="54"/>
      <c r="BZ594" s="54"/>
      <c r="CA594" s="54"/>
      <c r="CB594" s="54"/>
      <c r="CC594" s="54"/>
      <c r="CD594" s="54"/>
      <c r="CE594" s="54"/>
      <c r="CF594" s="54"/>
      <c r="CG594" s="54"/>
      <c r="CH594" s="54"/>
      <c r="CI594" s="54"/>
      <c r="CJ594" s="54"/>
      <c r="CK594" s="54"/>
    </row>
    <row r="595" spans="1:89" x14ac:dyDescent="0.25">
      <c r="A595" s="8"/>
      <c r="E595" s="54"/>
      <c r="F595" s="54"/>
      <c r="G595" s="54"/>
      <c r="I595" s="54"/>
      <c r="J595" s="54"/>
      <c r="K595" s="54"/>
      <c r="L595" s="54"/>
      <c r="M595" s="54"/>
      <c r="N595" s="54"/>
      <c r="O595" s="54"/>
      <c r="P595" s="54"/>
      <c r="Q595" s="54"/>
      <c r="R595" s="54"/>
      <c r="S595" s="104"/>
      <c r="T595" s="104"/>
      <c r="U595" s="104"/>
      <c r="V595" s="54"/>
      <c r="W595" s="54"/>
      <c r="X595" s="54"/>
      <c r="Y595" s="54"/>
      <c r="Z595" s="22"/>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c r="BW595" s="54"/>
      <c r="BX595" s="54"/>
      <c r="BY595" s="54"/>
      <c r="BZ595" s="54"/>
      <c r="CA595" s="54"/>
      <c r="CB595" s="54"/>
      <c r="CC595" s="54"/>
      <c r="CD595" s="54"/>
      <c r="CE595" s="54"/>
      <c r="CF595" s="54"/>
      <c r="CG595" s="54"/>
      <c r="CH595" s="54"/>
      <c r="CI595" s="54"/>
      <c r="CJ595" s="54"/>
      <c r="CK595" s="54"/>
    </row>
    <row r="596" spans="1:89" x14ac:dyDescent="0.25">
      <c r="A596" s="8"/>
      <c r="E596" s="54"/>
      <c r="F596" s="54"/>
      <c r="G596" s="54"/>
      <c r="I596" s="54"/>
      <c r="J596" s="54"/>
      <c r="K596" s="54"/>
      <c r="L596" s="54"/>
      <c r="M596" s="54"/>
      <c r="N596" s="54"/>
      <c r="O596" s="54"/>
      <c r="P596" s="54"/>
      <c r="Q596" s="54"/>
      <c r="R596" s="54"/>
      <c r="S596" s="104"/>
      <c r="T596" s="104"/>
      <c r="U596" s="104"/>
      <c r="V596" s="54"/>
      <c r="W596" s="54"/>
      <c r="X596" s="54"/>
      <c r="Y596" s="54"/>
      <c r="Z596" s="22"/>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c r="BW596" s="54"/>
      <c r="BX596" s="54"/>
      <c r="BY596" s="54"/>
      <c r="BZ596" s="54"/>
      <c r="CA596" s="54"/>
      <c r="CB596" s="54"/>
      <c r="CC596" s="54"/>
      <c r="CD596" s="54"/>
      <c r="CE596" s="54"/>
      <c r="CF596" s="54"/>
      <c r="CG596" s="54"/>
      <c r="CH596" s="54"/>
      <c r="CI596" s="54"/>
      <c r="CJ596" s="54"/>
      <c r="CK596" s="54"/>
    </row>
    <row r="597" spans="1:89" x14ac:dyDescent="0.25">
      <c r="A597" s="8"/>
      <c r="E597" s="54"/>
      <c r="F597" s="54"/>
      <c r="G597" s="54"/>
      <c r="I597" s="54"/>
      <c r="J597" s="54"/>
      <c r="K597" s="54"/>
      <c r="L597" s="54"/>
      <c r="M597" s="54"/>
      <c r="N597" s="54"/>
      <c r="O597" s="54"/>
      <c r="P597" s="54"/>
      <c r="Q597" s="54"/>
      <c r="R597" s="54"/>
      <c r="S597" s="104"/>
      <c r="T597" s="104"/>
      <c r="U597" s="104"/>
      <c r="V597" s="54"/>
      <c r="W597" s="54"/>
      <c r="X597" s="54"/>
      <c r="Y597" s="54"/>
      <c r="Z597" s="22"/>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c r="BW597" s="54"/>
      <c r="BX597" s="54"/>
      <c r="BY597" s="54"/>
      <c r="BZ597" s="54"/>
      <c r="CA597" s="54"/>
      <c r="CB597" s="54"/>
      <c r="CC597" s="54"/>
      <c r="CD597" s="54"/>
      <c r="CE597" s="54"/>
      <c r="CF597" s="54"/>
      <c r="CG597" s="54"/>
      <c r="CH597" s="54"/>
      <c r="CI597" s="54"/>
      <c r="CJ597" s="54"/>
      <c r="CK597" s="54"/>
    </row>
    <row r="598" spans="1:89" x14ac:dyDescent="0.25">
      <c r="A598" s="8"/>
      <c r="E598" s="54"/>
      <c r="F598" s="54"/>
      <c r="G598" s="54"/>
      <c r="I598" s="54"/>
      <c r="J598" s="54"/>
      <c r="K598" s="54"/>
      <c r="L598" s="54"/>
      <c r="M598" s="54"/>
      <c r="N598" s="54"/>
      <c r="O598" s="54"/>
      <c r="P598" s="54"/>
      <c r="Q598" s="54"/>
      <c r="R598" s="54"/>
      <c r="S598" s="104"/>
      <c r="T598" s="104"/>
      <c r="U598" s="104"/>
      <c r="V598" s="54"/>
      <c r="W598" s="54"/>
      <c r="X598" s="54"/>
      <c r="Y598" s="54"/>
      <c r="Z598" s="22"/>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c r="BW598" s="54"/>
      <c r="BX598" s="54"/>
      <c r="BY598" s="54"/>
      <c r="BZ598" s="54"/>
      <c r="CA598" s="54"/>
      <c r="CB598" s="54"/>
      <c r="CC598" s="54"/>
      <c r="CD598" s="54"/>
      <c r="CE598" s="54"/>
      <c r="CF598" s="54"/>
      <c r="CG598" s="54"/>
      <c r="CH598" s="54"/>
      <c r="CI598" s="54"/>
      <c r="CJ598" s="54"/>
      <c r="CK598" s="54"/>
    </row>
    <row r="599" spans="1:89" x14ac:dyDescent="0.25">
      <c r="A599" s="8"/>
      <c r="E599" s="54"/>
      <c r="F599" s="54"/>
      <c r="G599" s="54"/>
      <c r="I599" s="54"/>
      <c r="J599" s="54"/>
      <c r="K599" s="54"/>
      <c r="L599" s="54"/>
      <c r="M599" s="54"/>
      <c r="N599" s="54"/>
      <c r="O599" s="54"/>
      <c r="P599" s="54"/>
      <c r="Q599" s="54"/>
      <c r="R599" s="54"/>
      <c r="S599" s="104"/>
      <c r="T599" s="104"/>
      <c r="U599" s="104"/>
      <c r="V599" s="54"/>
      <c r="W599" s="54"/>
      <c r="X599" s="54"/>
      <c r="Y599" s="54"/>
      <c r="Z599" s="22"/>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4"/>
      <c r="BY599" s="54"/>
      <c r="BZ599" s="54"/>
      <c r="CA599" s="54"/>
      <c r="CB599" s="54"/>
      <c r="CC599" s="54"/>
      <c r="CD599" s="54"/>
      <c r="CE599" s="54"/>
      <c r="CF599" s="54"/>
      <c r="CG599" s="54"/>
      <c r="CH599" s="54"/>
      <c r="CI599" s="54"/>
      <c r="CJ599" s="54"/>
      <c r="CK599" s="54"/>
    </row>
    <row r="600" spans="1:89" x14ac:dyDescent="0.25">
      <c r="A600" s="8"/>
      <c r="E600" s="54"/>
      <c r="F600" s="54"/>
      <c r="G600" s="54"/>
      <c r="I600" s="54"/>
      <c r="J600" s="54"/>
      <c r="K600" s="54"/>
      <c r="L600" s="54"/>
      <c r="M600" s="54"/>
      <c r="N600" s="54"/>
      <c r="O600" s="54"/>
      <c r="P600" s="54"/>
      <c r="Q600" s="54"/>
      <c r="R600" s="54"/>
      <c r="S600" s="104"/>
      <c r="T600" s="104"/>
      <c r="U600" s="104"/>
      <c r="V600" s="54"/>
      <c r="W600" s="54"/>
      <c r="X600" s="54"/>
      <c r="Y600" s="54"/>
      <c r="Z600" s="22"/>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c r="BW600" s="54"/>
      <c r="BX600" s="54"/>
      <c r="BY600" s="54"/>
      <c r="BZ600" s="54"/>
      <c r="CA600" s="54"/>
      <c r="CB600" s="54"/>
      <c r="CC600" s="54"/>
      <c r="CD600" s="54"/>
      <c r="CE600" s="54"/>
      <c r="CF600" s="54"/>
      <c r="CG600" s="54"/>
      <c r="CH600" s="54"/>
      <c r="CI600" s="54"/>
      <c r="CJ600" s="54"/>
      <c r="CK600" s="54"/>
    </row>
    <row r="601" spans="1:89" x14ac:dyDescent="0.25">
      <c r="A601" s="8"/>
      <c r="E601" s="54"/>
      <c r="F601" s="54"/>
      <c r="G601" s="54"/>
      <c r="I601" s="54"/>
      <c r="J601" s="54"/>
      <c r="K601" s="54"/>
      <c r="L601" s="54"/>
      <c r="M601" s="54"/>
      <c r="N601" s="54"/>
      <c r="O601" s="54"/>
      <c r="P601" s="54"/>
      <c r="Q601" s="54"/>
      <c r="R601" s="54"/>
      <c r="S601" s="104"/>
      <c r="T601" s="104"/>
      <c r="U601" s="104"/>
      <c r="V601" s="54"/>
      <c r="W601" s="54"/>
      <c r="X601" s="54"/>
      <c r="Y601" s="54"/>
      <c r="Z601" s="22"/>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c r="BW601" s="54"/>
      <c r="BX601" s="54"/>
      <c r="BY601" s="54"/>
      <c r="BZ601" s="54"/>
      <c r="CA601" s="54"/>
      <c r="CB601" s="54"/>
      <c r="CC601" s="54"/>
      <c r="CD601" s="54"/>
      <c r="CE601" s="54"/>
      <c r="CF601" s="54"/>
      <c r="CG601" s="54"/>
      <c r="CH601" s="54"/>
      <c r="CI601" s="54"/>
      <c r="CJ601" s="54"/>
      <c r="CK601" s="54"/>
    </row>
    <row r="602" spans="1:89" x14ac:dyDescent="0.25">
      <c r="A602" s="8"/>
      <c r="E602" s="54"/>
      <c r="F602" s="54"/>
      <c r="G602" s="54"/>
      <c r="I602" s="54"/>
      <c r="J602" s="54"/>
      <c r="K602" s="54"/>
      <c r="L602" s="54"/>
      <c r="M602" s="54"/>
      <c r="N602" s="54"/>
      <c r="O602" s="54"/>
      <c r="P602" s="54"/>
      <c r="Q602" s="54"/>
      <c r="R602" s="54"/>
      <c r="S602" s="104"/>
      <c r="T602" s="104"/>
      <c r="U602" s="104"/>
      <c r="V602" s="54"/>
      <c r="W602" s="54"/>
      <c r="X602" s="54"/>
      <c r="Y602" s="54"/>
      <c r="Z602" s="22"/>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c r="BW602" s="54"/>
      <c r="BX602" s="54"/>
      <c r="BY602" s="54"/>
      <c r="BZ602" s="54"/>
      <c r="CA602" s="54"/>
      <c r="CB602" s="54"/>
      <c r="CC602" s="54"/>
      <c r="CD602" s="54"/>
      <c r="CE602" s="54"/>
      <c r="CF602" s="54"/>
      <c r="CG602" s="54"/>
      <c r="CH602" s="54"/>
      <c r="CI602" s="54"/>
      <c r="CJ602" s="54"/>
      <c r="CK602" s="54"/>
    </row>
    <row r="603" spans="1:89" x14ac:dyDescent="0.25">
      <c r="A603" s="8"/>
      <c r="E603" s="54"/>
      <c r="F603" s="54"/>
      <c r="G603" s="54"/>
      <c r="I603" s="54"/>
      <c r="J603" s="54"/>
      <c r="K603" s="54"/>
      <c r="L603" s="54"/>
      <c r="M603" s="54"/>
      <c r="N603" s="54"/>
      <c r="O603" s="54"/>
      <c r="P603" s="54"/>
      <c r="Q603" s="54"/>
      <c r="R603" s="54"/>
      <c r="S603" s="104"/>
      <c r="T603" s="104"/>
      <c r="U603" s="104"/>
      <c r="V603" s="54"/>
      <c r="W603" s="54"/>
      <c r="X603" s="54"/>
      <c r="Y603" s="54"/>
      <c r="Z603" s="22"/>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c r="BW603" s="54"/>
      <c r="BX603" s="54"/>
      <c r="BY603" s="54"/>
      <c r="BZ603" s="54"/>
      <c r="CA603" s="54"/>
      <c r="CB603" s="54"/>
      <c r="CC603" s="54"/>
      <c r="CD603" s="54"/>
      <c r="CE603" s="54"/>
      <c r="CF603" s="54"/>
      <c r="CG603" s="54"/>
      <c r="CH603" s="54"/>
      <c r="CI603" s="54"/>
      <c r="CJ603" s="54"/>
      <c r="CK603" s="54"/>
    </row>
    <row r="604" spans="1:89" x14ac:dyDescent="0.25">
      <c r="A604" s="8"/>
      <c r="E604" s="54"/>
      <c r="F604" s="54"/>
      <c r="G604" s="54"/>
      <c r="I604" s="54"/>
      <c r="J604" s="54"/>
      <c r="K604" s="54"/>
      <c r="L604" s="54"/>
      <c r="M604" s="54"/>
      <c r="N604" s="54"/>
      <c r="O604" s="54"/>
      <c r="P604" s="54"/>
      <c r="Q604" s="54"/>
      <c r="R604" s="54"/>
      <c r="S604" s="104"/>
      <c r="T604" s="104"/>
      <c r="U604" s="104"/>
      <c r="V604" s="54"/>
      <c r="W604" s="54"/>
      <c r="X604" s="54"/>
      <c r="Y604" s="54"/>
      <c r="Z604" s="22"/>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c r="CG604" s="54"/>
      <c r="CH604" s="54"/>
      <c r="CI604" s="54"/>
      <c r="CJ604" s="54"/>
      <c r="CK604" s="54"/>
    </row>
    <row r="605" spans="1:89" x14ac:dyDescent="0.25">
      <c r="A605" s="8"/>
      <c r="E605" s="54"/>
      <c r="F605" s="54"/>
      <c r="G605" s="54"/>
      <c r="I605" s="54"/>
      <c r="J605" s="54"/>
      <c r="K605" s="54"/>
      <c r="L605" s="54"/>
      <c r="M605" s="54"/>
      <c r="N605" s="54"/>
      <c r="O605" s="54"/>
      <c r="P605" s="54"/>
      <c r="Q605" s="54"/>
      <c r="R605" s="54"/>
      <c r="S605" s="104"/>
      <c r="T605" s="104"/>
      <c r="U605" s="104"/>
      <c r="V605" s="54"/>
      <c r="W605" s="54"/>
      <c r="X605" s="54"/>
      <c r="Y605" s="54"/>
      <c r="Z605" s="22"/>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c r="CG605" s="54"/>
      <c r="CH605" s="54"/>
      <c r="CI605" s="54"/>
      <c r="CJ605" s="54"/>
      <c r="CK605" s="54"/>
    </row>
    <row r="606" spans="1:89" x14ac:dyDescent="0.25">
      <c r="A606" s="8"/>
      <c r="E606" s="54"/>
      <c r="F606" s="54"/>
      <c r="G606" s="54"/>
      <c r="I606" s="54"/>
      <c r="J606" s="54"/>
      <c r="K606" s="54"/>
      <c r="L606" s="54"/>
      <c r="M606" s="54"/>
      <c r="N606" s="54"/>
      <c r="O606" s="54"/>
      <c r="P606" s="54"/>
      <c r="Q606" s="54"/>
      <c r="R606" s="54"/>
      <c r="S606" s="104"/>
      <c r="T606" s="104"/>
      <c r="U606" s="104"/>
      <c r="V606" s="54"/>
      <c r="W606" s="54"/>
      <c r="X606" s="54"/>
      <c r="Y606" s="54"/>
      <c r="Z606" s="22"/>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c r="CG606" s="54"/>
      <c r="CH606" s="54"/>
      <c r="CI606" s="54"/>
      <c r="CJ606" s="54"/>
      <c r="CK606" s="54"/>
    </row>
    <row r="607" spans="1:89" x14ac:dyDescent="0.25">
      <c r="A607" s="8"/>
      <c r="E607" s="54"/>
      <c r="F607" s="54"/>
      <c r="G607" s="54"/>
      <c r="I607" s="54"/>
      <c r="J607" s="54"/>
      <c r="K607" s="54"/>
      <c r="L607" s="54"/>
      <c r="M607" s="54"/>
      <c r="N607" s="54"/>
      <c r="O607" s="54"/>
      <c r="P607" s="54"/>
      <c r="Q607" s="54"/>
      <c r="R607" s="54"/>
      <c r="S607" s="104"/>
      <c r="T607" s="104"/>
      <c r="U607" s="104"/>
      <c r="V607" s="54"/>
      <c r="W607" s="54"/>
      <c r="X607" s="54"/>
      <c r="Y607" s="54"/>
      <c r="Z607" s="22"/>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c r="CG607" s="54"/>
      <c r="CH607" s="54"/>
      <c r="CI607" s="54"/>
      <c r="CJ607" s="54"/>
      <c r="CK607" s="54"/>
    </row>
    <row r="608" spans="1:89" x14ac:dyDescent="0.25">
      <c r="A608" s="8"/>
      <c r="E608" s="54"/>
      <c r="F608" s="54"/>
      <c r="G608" s="54"/>
      <c r="I608" s="54"/>
      <c r="J608" s="54"/>
      <c r="K608" s="54"/>
      <c r="L608" s="54"/>
      <c r="M608" s="54"/>
      <c r="N608" s="54"/>
      <c r="O608" s="54"/>
      <c r="P608" s="54"/>
      <c r="Q608" s="54"/>
      <c r="R608" s="54"/>
      <c r="S608" s="104"/>
      <c r="T608" s="104"/>
      <c r="U608" s="104"/>
      <c r="V608" s="54"/>
      <c r="W608" s="54"/>
      <c r="X608" s="54"/>
      <c r="Y608" s="54"/>
      <c r="Z608" s="22"/>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c r="CG608" s="54"/>
      <c r="CH608" s="54"/>
      <c r="CI608" s="54"/>
      <c r="CJ608" s="54"/>
      <c r="CK608" s="54"/>
    </row>
    <row r="609" spans="1:89" x14ac:dyDescent="0.25">
      <c r="A609" s="8"/>
      <c r="E609" s="54"/>
      <c r="F609" s="54"/>
      <c r="G609" s="54"/>
      <c r="I609" s="54"/>
      <c r="J609" s="54"/>
      <c r="K609" s="54"/>
      <c r="L609" s="54"/>
      <c r="M609" s="54"/>
      <c r="N609" s="54"/>
      <c r="O609" s="54"/>
      <c r="P609" s="54"/>
      <c r="Q609" s="54"/>
      <c r="R609" s="54"/>
      <c r="S609" s="104"/>
      <c r="T609" s="104"/>
      <c r="U609" s="104"/>
      <c r="V609" s="54"/>
      <c r="W609" s="54"/>
      <c r="X609" s="54"/>
      <c r="Y609" s="54"/>
      <c r="Z609" s="22"/>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c r="CG609" s="54"/>
      <c r="CH609" s="54"/>
      <c r="CI609" s="54"/>
      <c r="CJ609" s="54"/>
      <c r="CK609" s="54"/>
    </row>
    <row r="610" spans="1:89" x14ac:dyDescent="0.25">
      <c r="A610" s="8"/>
      <c r="E610" s="54"/>
      <c r="F610" s="54"/>
      <c r="G610" s="54"/>
      <c r="I610" s="54"/>
      <c r="J610" s="54"/>
      <c r="K610" s="54"/>
      <c r="L610" s="54"/>
      <c r="M610" s="54"/>
      <c r="N610" s="54"/>
      <c r="O610" s="54"/>
      <c r="P610" s="54"/>
      <c r="Q610" s="54"/>
      <c r="R610" s="54"/>
      <c r="S610" s="104"/>
      <c r="T610" s="104"/>
      <c r="U610" s="104"/>
      <c r="V610" s="54"/>
      <c r="W610" s="54"/>
      <c r="X610" s="54"/>
      <c r="Y610" s="54"/>
      <c r="Z610" s="22"/>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c r="CG610" s="54"/>
      <c r="CH610" s="54"/>
      <c r="CI610" s="54"/>
      <c r="CJ610" s="54"/>
      <c r="CK610" s="54"/>
    </row>
    <row r="611" spans="1:89" x14ac:dyDescent="0.25">
      <c r="A611" s="8"/>
      <c r="E611" s="54"/>
      <c r="F611" s="54"/>
      <c r="G611" s="54"/>
      <c r="I611" s="54"/>
      <c r="J611" s="54"/>
      <c r="K611" s="54"/>
      <c r="L611" s="54"/>
      <c r="M611" s="54"/>
      <c r="N611" s="54"/>
      <c r="O611" s="54"/>
      <c r="P611" s="54"/>
      <c r="Q611" s="54"/>
      <c r="R611" s="54"/>
      <c r="S611" s="104"/>
      <c r="T611" s="104"/>
      <c r="U611" s="104"/>
      <c r="V611" s="54"/>
      <c r="W611" s="54"/>
      <c r="X611" s="54"/>
      <c r="Y611" s="54"/>
      <c r="Z611" s="22"/>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c r="CG611" s="54"/>
      <c r="CH611" s="54"/>
      <c r="CI611" s="54"/>
      <c r="CJ611" s="54"/>
      <c r="CK611" s="54"/>
    </row>
    <row r="612" spans="1:89" x14ac:dyDescent="0.25">
      <c r="A612" s="8"/>
      <c r="E612" s="54"/>
      <c r="F612" s="54"/>
      <c r="G612" s="54"/>
      <c r="I612" s="54"/>
      <c r="J612" s="54"/>
      <c r="K612" s="54"/>
      <c r="L612" s="54"/>
      <c r="M612" s="54"/>
      <c r="N612" s="54"/>
      <c r="O612" s="54"/>
      <c r="P612" s="54"/>
      <c r="Q612" s="54"/>
      <c r="R612" s="54"/>
      <c r="S612" s="104"/>
      <c r="T612" s="104"/>
      <c r="U612" s="104"/>
      <c r="V612" s="54"/>
      <c r="W612" s="54"/>
      <c r="X612" s="54"/>
      <c r="Y612" s="54"/>
      <c r="Z612" s="22"/>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c r="CG612" s="54"/>
      <c r="CH612" s="54"/>
      <c r="CI612" s="54"/>
      <c r="CJ612" s="54"/>
      <c r="CK612" s="54"/>
    </row>
    <row r="613" spans="1:89" x14ac:dyDescent="0.25">
      <c r="A613" s="8"/>
      <c r="E613" s="54"/>
      <c r="F613" s="54"/>
      <c r="G613" s="54"/>
      <c r="I613" s="54"/>
      <c r="J613" s="54"/>
      <c r="K613" s="54"/>
      <c r="L613" s="54"/>
      <c r="M613" s="54"/>
      <c r="N613" s="54"/>
      <c r="O613" s="54"/>
      <c r="P613" s="54"/>
      <c r="Q613" s="54"/>
      <c r="R613" s="54"/>
      <c r="S613" s="104"/>
      <c r="T613" s="104"/>
      <c r="U613" s="104"/>
      <c r="V613" s="54"/>
      <c r="W613" s="54"/>
      <c r="X613" s="54"/>
      <c r="Y613" s="54"/>
      <c r="Z613" s="22"/>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c r="CG613" s="54"/>
      <c r="CH613" s="54"/>
      <c r="CI613" s="54"/>
      <c r="CJ613" s="54"/>
      <c r="CK613" s="54"/>
    </row>
    <row r="614" spans="1:89" x14ac:dyDescent="0.25">
      <c r="A614" s="8"/>
      <c r="E614" s="54"/>
      <c r="F614" s="54"/>
      <c r="G614" s="54"/>
      <c r="I614" s="54"/>
      <c r="J614" s="54"/>
      <c r="K614" s="54"/>
      <c r="L614" s="54"/>
      <c r="M614" s="54"/>
      <c r="N614" s="54"/>
      <c r="O614" s="54"/>
      <c r="P614" s="54"/>
      <c r="Q614" s="54"/>
      <c r="R614" s="54"/>
      <c r="S614" s="104"/>
      <c r="T614" s="104"/>
      <c r="U614" s="104"/>
      <c r="V614" s="54"/>
      <c r="W614" s="54"/>
      <c r="X614" s="54"/>
      <c r="Y614" s="54"/>
      <c r="Z614" s="22"/>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c r="CG614" s="54"/>
      <c r="CH614" s="54"/>
      <c r="CI614" s="54"/>
      <c r="CJ614" s="54"/>
      <c r="CK614" s="54"/>
    </row>
    <row r="615" spans="1:89" x14ac:dyDescent="0.25">
      <c r="A615" s="8"/>
      <c r="E615" s="54"/>
      <c r="F615" s="54"/>
      <c r="G615" s="54"/>
      <c r="I615" s="54"/>
      <c r="J615" s="54"/>
      <c r="K615" s="54"/>
      <c r="L615" s="54"/>
      <c r="M615" s="54"/>
      <c r="N615" s="54"/>
      <c r="O615" s="54"/>
      <c r="P615" s="54"/>
      <c r="Q615" s="54"/>
      <c r="R615" s="54"/>
      <c r="S615" s="104"/>
      <c r="T615" s="104"/>
      <c r="U615" s="104"/>
      <c r="V615" s="54"/>
      <c r="W615" s="54"/>
      <c r="X615" s="54"/>
      <c r="Y615" s="54"/>
      <c r="Z615" s="22"/>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c r="CG615" s="54"/>
      <c r="CH615" s="54"/>
      <c r="CI615" s="54"/>
      <c r="CJ615" s="54"/>
      <c r="CK615" s="54"/>
    </row>
    <row r="616" spans="1:89" x14ac:dyDescent="0.25">
      <c r="A616" s="8"/>
      <c r="E616" s="54"/>
      <c r="F616" s="54"/>
      <c r="G616" s="54"/>
      <c r="I616" s="54"/>
      <c r="J616" s="54"/>
      <c r="K616" s="54"/>
      <c r="L616" s="54"/>
      <c r="M616" s="54"/>
      <c r="N616" s="54"/>
      <c r="O616" s="54"/>
      <c r="P616" s="54"/>
      <c r="Q616" s="54"/>
      <c r="R616" s="54"/>
      <c r="S616" s="104"/>
      <c r="T616" s="104"/>
      <c r="U616" s="104"/>
      <c r="V616" s="54"/>
      <c r="W616" s="54"/>
      <c r="X616" s="54"/>
      <c r="Y616" s="54"/>
      <c r="Z616" s="22"/>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c r="CG616" s="54"/>
      <c r="CH616" s="54"/>
      <c r="CI616" s="54"/>
      <c r="CJ616" s="54"/>
      <c r="CK616" s="54"/>
    </row>
    <row r="617" spans="1:89" x14ac:dyDescent="0.25">
      <c r="A617" s="8"/>
      <c r="E617" s="54"/>
      <c r="F617" s="54"/>
      <c r="G617" s="54"/>
      <c r="I617" s="54"/>
      <c r="J617" s="54"/>
      <c r="K617" s="54"/>
      <c r="L617" s="54"/>
      <c r="M617" s="54"/>
      <c r="N617" s="54"/>
      <c r="O617" s="54"/>
      <c r="P617" s="54"/>
      <c r="Q617" s="54"/>
      <c r="R617" s="54"/>
      <c r="S617" s="104"/>
      <c r="T617" s="104"/>
      <c r="U617" s="104"/>
      <c r="V617" s="54"/>
      <c r="W617" s="54"/>
      <c r="X617" s="54"/>
      <c r="Y617" s="54"/>
      <c r="Z617" s="22"/>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c r="CG617" s="54"/>
      <c r="CH617" s="54"/>
      <c r="CI617" s="54"/>
      <c r="CJ617" s="54"/>
      <c r="CK617" s="54"/>
    </row>
    <row r="618" spans="1:89" x14ac:dyDescent="0.25">
      <c r="A618" s="8"/>
      <c r="E618" s="54"/>
      <c r="F618" s="54"/>
      <c r="G618" s="54"/>
      <c r="I618" s="54"/>
      <c r="J618" s="54"/>
      <c r="K618" s="54"/>
      <c r="L618" s="54"/>
      <c r="M618" s="54"/>
      <c r="N618" s="54"/>
      <c r="O618" s="54"/>
      <c r="P618" s="54"/>
      <c r="Q618" s="54"/>
      <c r="R618" s="54"/>
      <c r="S618" s="104"/>
      <c r="T618" s="104"/>
      <c r="U618" s="104"/>
      <c r="V618" s="54"/>
      <c r="W618" s="54"/>
      <c r="X618" s="54"/>
      <c r="Y618" s="54"/>
      <c r="Z618" s="22"/>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c r="CG618" s="54"/>
      <c r="CH618" s="54"/>
      <c r="CI618" s="54"/>
      <c r="CJ618" s="54"/>
      <c r="CK618" s="54"/>
    </row>
    <row r="619" spans="1:89" x14ac:dyDescent="0.25">
      <c r="A619" s="8"/>
      <c r="E619" s="54"/>
      <c r="F619" s="54"/>
      <c r="G619" s="54"/>
      <c r="I619" s="54"/>
      <c r="J619" s="54"/>
      <c r="K619" s="54"/>
      <c r="L619" s="54"/>
      <c r="M619" s="54"/>
      <c r="N619" s="54"/>
      <c r="O619" s="54"/>
      <c r="P619" s="54"/>
      <c r="Q619" s="54"/>
      <c r="R619" s="54"/>
      <c r="S619" s="104"/>
      <c r="T619" s="104"/>
      <c r="U619" s="104"/>
      <c r="V619" s="54"/>
      <c r="W619" s="54"/>
      <c r="X619" s="54"/>
      <c r="Y619" s="54"/>
      <c r="Z619" s="22"/>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c r="CG619" s="54"/>
      <c r="CH619" s="54"/>
      <c r="CI619" s="54"/>
      <c r="CJ619" s="54"/>
      <c r="CK619" s="54"/>
    </row>
    <row r="620" spans="1:89" x14ac:dyDescent="0.25">
      <c r="A620" s="8"/>
      <c r="E620" s="54"/>
      <c r="F620" s="54"/>
      <c r="G620" s="54"/>
      <c r="I620" s="54"/>
      <c r="J620" s="54"/>
      <c r="K620" s="54"/>
      <c r="L620" s="54"/>
      <c r="M620" s="54"/>
      <c r="N620" s="54"/>
      <c r="O620" s="54"/>
      <c r="P620" s="54"/>
      <c r="Q620" s="54"/>
      <c r="R620" s="54"/>
      <c r="S620" s="104"/>
      <c r="T620" s="104"/>
      <c r="U620" s="104"/>
      <c r="V620" s="54"/>
      <c r="W620" s="54"/>
      <c r="X620" s="54"/>
      <c r="Y620" s="54"/>
      <c r="Z620" s="22"/>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c r="CG620" s="54"/>
      <c r="CH620" s="54"/>
      <c r="CI620" s="54"/>
      <c r="CJ620" s="54"/>
      <c r="CK620" s="54"/>
    </row>
    <row r="621" spans="1:89" x14ac:dyDescent="0.25">
      <c r="A621" s="8"/>
      <c r="E621" s="54"/>
      <c r="F621" s="54"/>
      <c r="G621" s="54"/>
      <c r="I621" s="54"/>
      <c r="J621" s="54"/>
      <c r="K621" s="54"/>
      <c r="L621" s="54"/>
      <c r="M621" s="54"/>
      <c r="N621" s="54"/>
      <c r="O621" s="54"/>
      <c r="P621" s="54"/>
      <c r="Q621" s="54"/>
      <c r="R621" s="54"/>
      <c r="S621" s="104"/>
      <c r="T621" s="104"/>
      <c r="U621" s="104"/>
      <c r="V621" s="54"/>
      <c r="W621" s="54"/>
      <c r="X621" s="54"/>
      <c r="Y621" s="54"/>
      <c r="Z621" s="22"/>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c r="CG621" s="54"/>
      <c r="CH621" s="54"/>
      <c r="CI621" s="54"/>
      <c r="CJ621" s="54"/>
      <c r="CK621" s="54"/>
    </row>
    <row r="622" spans="1:89" x14ac:dyDescent="0.25">
      <c r="A622" s="8"/>
      <c r="E622" s="54"/>
      <c r="F622" s="54"/>
      <c r="G622" s="54"/>
      <c r="I622" s="54"/>
      <c r="J622" s="54"/>
      <c r="K622" s="54"/>
      <c r="L622" s="54"/>
      <c r="M622" s="54"/>
      <c r="N622" s="54"/>
      <c r="O622" s="54"/>
      <c r="P622" s="54"/>
      <c r="Q622" s="54"/>
      <c r="R622" s="54"/>
      <c r="S622" s="104"/>
      <c r="T622" s="104"/>
      <c r="U622" s="104"/>
      <c r="V622" s="54"/>
      <c r="W622" s="54"/>
      <c r="X622" s="54"/>
      <c r="Y622" s="54"/>
      <c r="Z622" s="22"/>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c r="CG622" s="54"/>
      <c r="CH622" s="54"/>
      <c r="CI622" s="54"/>
      <c r="CJ622" s="54"/>
      <c r="CK622" s="54"/>
    </row>
    <row r="623" spans="1:89" x14ac:dyDescent="0.25">
      <c r="A623" s="8"/>
      <c r="E623" s="54"/>
      <c r="F623" s="54"/>
      <c r="G623" s="54"/>
      <c r="I623" s="54"/>
      <c r="J623" s="54"/>
      <c r="K623" s="54"/>
      <c r="L623" s="54"/>
      <c r="M623" s="54"/>
      <c r="N623" s="54"/>
      <c r="O623" s="54"/>
      <c r="P623" s="54"/>
      <c r="Q623" s="54"/>
      <c r="R623" s="54"/>
      <c r="S623" s="104"/>
      <c r="T623" s="104"/>
      <c r="U623" s="104"/>
      <c r="V623" s="54"/>
      <c r="W623" s="54"/>
      <c r="X623" s="54"/>
      <c r="Y623" s="54"/>
      <c r="Z623" s="22"/>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c r="CG623" s="54"/>
      <c r="CH623" s="54"/>
      <c r="CI623" s="54"/>
      <c r="CJ623" s="54"/>
      <c r="CK623" s="54"/>
    </row>
    <row r="624" spans="1:89" x14ac:dyDescent="0.25">
      <c r="A624" s="8"/>
      <c r="E624" s="54"/>
      <c r="F624" s="54"/>
      <c r="G624" s="54"/>
      <c r="I624" s="54"/>
      <c r="J624" s="54"/>
      <c r="K624" s="54"/>
      <c r="L624" s="54"/>
      <c r="M624" s="54"/>
      <c r="N624" s="54"/>
      <c r="O624" s="54"/>
      <c r="P624" s="54"/>
      <c r="Q624" s="54"/>
      <c r="R624" s="54"/>
      <c r="S624" s="104"/>
      <c r="T624" s="104"/>
      <c r="U624" s="104"/>
      <c r="V624" s="54"/>
      <c r="W624" s="54"/>
      <c r="X624" s="54"/>
      <c r="Y624" s="54"/>
      <c r="Z624" s="22"/>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c r="CG624" s="54"/>
      <c r="CH624" s="54"/>
      <c r="CI624" s="54"/>
      <c r="CJ624" s="54"/>
      <c r="CK624" s="54"/>
    </row>
    <row r="625" spans="1:89" x14ac:dyDescent="0.25">
      <c r="A625" s="8"/>
      <c r="E625" s="54"/>
      <c r="F625" s="54"/>
      <c r="G625" s="54"/>
      <c r="I625" s="54"/>
      <c r="J625" s="54"/>
      <c r="K625" s="54"/>
      <c r="L625" s="54"/>
      <c r="M625" s="54"/>
      <c r="N625" s="54"/>
      <c r="O625" s="54"/>
      <c r="P625" s="54"/>
      <c r="Q625" s="54"/>
      <c r="R625" s="54"/>
      <c r="S625" s="104"/>
      <c r="T625" s="104"/>
      <c r="U625" s="104"/>
      <c r="V625" s="54"/>
      <c r="W625" s="54"/>
      <c r="X625" s="54"/>
      <c r="Y625" s="54"/>
      <c r="Z625" s="22"/>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c r="CG625" s="54"/>
      <c r="CH625" s="54"/>
      <c r="CI625" s="54"/>
      <c r="CJ625" s="54"/>
      <c r="CK625" s="54"/>
    </row>
    <row r="626" spans="1:89" x14ac:dyDescent="0.25">
      <c r="A626" s="8"/>
      <c r="E626" s="54"/>
      <c r="F626" s="54"/>
      <c r="G626" s="54"/>
      <c r="I626" s="54"/>
      <c r="J626" s="54"/>
      <c r="K626" s="54"/>
      <c r="L626" s="54"/>
      <c r="M626" s="54"/>
      <c r="N626" s="54"/>
      <c r="O626" s="54"/>
      <c r="P626" s="54"/>
      <c r="Q626" s="54"/>
      <c r="R626" s="54"/>
      <c r="S626" s="104"/>
      <c r="T626" s="104"/>
      <c r="U626" s="104"/>
      <c r="V626" s="54"/>
      <c r="W626" s="54"/>
      <c r="X626" s="54"/>
      <c r="Y626" s="54"/>
      <c r="Z626" s="22"/>
      <c r="AA626" s="54"/>
      <c r="AB626" s="54"/>
      <c r="AC626" s="54"/>
      <c r="AD626" s="54"/>
      <c r="AE626" s="54"/>
      <c r="AF626" s="54"/>
      <c r="AG626" s="54"/>
      <c r="AH626" s="54"/>
      <c r="AI626" s="54"/>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c r="CG626" s="54"/>
      <c r="CH626" s="54"/>
      <c r="CI626" s="54"/>
      <c r="CJ626" s="54"/>
      <c r="CK626" s="54"/>
    </row>
    <row r="627" spans="1:89" x14ac:dyDescent="0.25">
      <c r="A627" s="8"/>
      <c r="E627" s="54"/>
      <c r="F627" s="54"/>
      <c r="G627" s="54"/>
      <c r="I627" s="54"/>
      <c r="J627" s="54"/>
      <c r="K627" s="54"/>
      <c r="L627" s="54"/>
      <c r="M627" s="54"/>
      <c r="N627" s="54"/>
      <c r="O627" s="54"/>
      <c r="P627" s="54"/>
      <c r="Q627" s="54"/>
      <c r="R627" s="54"/>
      <c r="S627" s="104"/>
      <c r="T627" s="104"/>
      <c r="U627" s="104"/>
      <c r="V627" s="54"/>
      <c r="W627" s="54"/>
      <c r="X627" s="54"/>
      <c r="Y627" s="54"/>
      <c r="Z627" s="22"/>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c r="CG627" s="54"/>
      <c r="CH627" s="54"/>
      <c r="CI627" s="54"/>
      <c r="CJ627" s="54"/>
      <c r="CK627" s="54"/>
    </row>
    <row r="628" spans="1:89" x14ac:dyDescent="0.25">
      <c r="A628" s="8"/>
      <c r="E628" s="54"/>
      <c r="F628" s="54"/>
      <c r="G628" s="54"/>
      <c r="I628" s="54"/>
      <c r="J628" s="54"/>
      <c r="K628" s="54"/>
      <c r="L628" s="54"/>
      <c r="M628" s="54"/>
      <c r="N628" s="54"/>
      <c r="O628" s="54"/>
      <c r="P628" s="54"/>
      <c r="Q628" s="54"/>
      <c r="R628" s="54"/>
      <c r="S628" s="104"/>
      <c r="T628" s="104"/>
      <c r="U628" s="104"/>
      <c r="V628" s="54"/>
      <c r="W628" s="54"/>
      <c r="X628" s="54"/>
      <c r="Y628" s="54"/>
      <c r="Z628" s="22"/>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c r="CG628" s="54"/>
      <c r="CH628" s="54"/>
      <c r="CI628" s="54"/>
      <c r="CJ628" s="54"/>
      <c r="CK628" s="54"/>
    </row>
    <row r="629" spans="1:89" x14ac:dyDescent="0.25">
      <c r="A629" s="8"/>
      <c r="E629" s="54"/>
      <c r="F629" s="54"/>
      <c r="G629" s="54"/>
      <c r="I629" s="54"/>
      <c r="J629" s="54"/>
      <c r="K629" s="54"/>
      <c r="L629" s="54"/>
      <c r="M629" s="54"/>
      <c r="N629" s="54"/>
      <c r="O629" s="54"/>
      <c r="P629" s="54"/>
      <c r="Q629" s="54"/>
      <c r="R629" s="54"/>
      <c r="S629" s="104"/>
      <c r="T629" s="104"/>
      <c r="U629" s="104"/>
      <c r="V629" s="54"/>
      <c r="W629" s="54"/>
      <c r="X629" s="54"/>
      <c r="Y629" s="54"/>
      <c r="Z629" s="22"/>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c r="CI629" s="54"/>
      <c r="CJ629" s="54"/>
      <c r="CK629" s="54"/>
    </row>
    <row r="630" spans="1:89" x14ac:dyDescent="0.25">
      <c r="A630" s="8"/>
      <c r="E630" s="54"/>
      <c r="F630" s="54"/>
      <c r="G630" s="54"/>
      <c r="I630" s="54"/>
      <c r="J630" s="54"/>
      <c r="K630" s="54"/>
      <c r="L630" s="54"/>
      <c r="M630" s="54"/>
      <c r="N630" s="54"/>
      <c r="O630" s="54"/>
      <c r="P630" s="54"/>
      <c r="Q630" s="54"/>
      <c r="R630" s="54"/>
      <c r="S630" s="104"/>
      <c r="T630" s="104"/>
      <c r="U630" s="104"/>
      <c r="V630" s="54"/>
      <c r="W630" s="54"/>
      <c r="X630" s="54"/>
      <c r="Y630" s="54"/>
      <c r="Z630" s="22"/>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c r="CI630" s="54"/>
      <c r="CJ630" s="54"/>
      <c r="CK630" s="54"/>
    </row>
    <row r="631" spans="1:89" x14ac:dyDescent="0.25">
      <c r="A631" s="8"/>
      <c r="E631" s="54"/>
      <c r="F631" s="54"/>
      <c r="G631" s="54"/>
      <c r="I631" s="54"/>
      <c r="J631" s="54"/>
      <c r="K631" s="54"/>
      <c r="L631" s="54"/>
      <c r="M631" s="54"/>
      <c r="N631" s="54"/>
      <c r="O631" s="54"/>
      <c r="P631" s="54"/>
      <c r="Q631" s="54"/>
      <c r="R631" s="54"/>
      <c r="S631" s="104"/>
      <c r="T631" s="104"/>
      <c r="U631" s="104"/>
      <c r="V631" s="54"/>
      <c r="W631" s="54"/>
      <c r="X631" s="54"/>
      <c r="Y631" s="54"/>
      <c r="Z631" s="22"/>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c r="CG631" s="54"/>
      <c r="CH631" s="54"/>
      <c r="CI631" s="54"/>
      <c r="CJ631" s="54"/>
      <c r="CK631" s="54"/>
    </row>
    <row r="632" spans="1:89" x14ac:dyDescent="0.25">
      <c r="A632" s="8"/>
      <c r="E632" s="54"/>
      <c r="F632" s="54"/>
      <c r="G632" s="54"/>
      <c r="I632" s="54"/>
      <c r="J632" s="54"/>
      <c r="K632" s="54"/>
      <c r="L632" s="54"/>
      <c r="M632" s="54"/>
      <c r="N632" s="54"/>
      <c r="O632" s="54"/>
      <c r="P632" s="54"/>
      <c r="Q632" s="54"/>
      <c r="R632" s="54"/>
      <c r="S632" s="104"/>
      <c r="T632" s="104"/>
      <c r="U632" s="104"/>
      <c r="V632" s="54"/>
      <c r="W632" s="54"/>
      <c r="X632" s="54"/>
      <c r="Y632" s="54"/>
      <c r="Z632" s="22"/>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c r="CG632" s="54"/>
      <c r="CH632" s="54"/>
      <c r="CI632" s="54"/>
      <c r="CJ632" s="54"/>
      <c r="CK632" s="54"/>
    </row>
    <row r="633" spans="1:89" x14ac:dyDescent="0.25">
      <c r="A633" s="8"/>
      <c r="E633" s="54"/>
      <c r="F633" s="54"/>
      <c r="G633" s="54"/>
      <c r="I633" s="54"/>
      <c r="J633" s="54"/>
      <c r="K633" s="54"/>
      <c r="L633" s="54"/>
      <c r="M633" s="54"/>
      <c r="N633" s="54"/>
      <c r="O633" s="54"/>
      <c r="P633" s="54"/>
      <c r="Q633" s="54"/>
      <c r="R633" s="54"/>
      <c r="S633" s="104"/>
      <c r="T633" s="104"/>
      <c r="U633" s="104"/>
      <c r="V633" s="54"/>
      <c r="W633" s="54"/>
      <c r="X633" s="54"/>
      <c r="Y633" s="54"/>
      <c r="Z633" s="22"/>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c r="CG633" s="54"/>
      <c r="CH633" s="54"/>
      <c r="CI633" s="54"/>
      <c r="CJ633" s="54"/>
      <c r="CK633" s="54"/>
    </row>
    <row r="634" spans="1:89" x14ac:dyDescent="0.25">
      <c r="A634" s="8"/>
      <c r="E634" s="54"/>
      <c r="F634" s="54"/>
      <c r="G634" s="54"/>
      <c r="I634" s="54"/>
      <c r="J634" s="54"/>
      <c r="K634" s="54"/>
      <c r="L634" s="54"/>
      <c r="M634" s="54"/>
      <c r="N634" s="54"/>
      <c r="O634" s="54"/>
      <c r="P634" s="54"/>
      <c r="Q634" s="54"/>
      <c r="R634" s="54"/>
      <c r="S634" s="104"/>
      <c r="T634" s="104"/>
      <c r="U634" s="104"/>
      <c r="V634" s="54"/>
      <c r="W634" s="54"/>
      <c r="X634" s="54"/>
      <c r="Y634" s="54"/>
      <c r="Z634" s="22"/>
      <c r="AA634" s="54"/>
      <c r="AB634" s="54"/>
      <c r="AC634" s="54"/>
      <c r="AD634" s="54"/>
      <c r="AE634" s="54"/>
      <c r="AF634" s="54"/>
      <c r="AG634" s="54"/>
      <c r="AH634" s="54"/>
      <c r="AI634" s="54"/>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c r="CI634" s="54"/>
      <c r="CJ634" s="54"/>
      <c r="CK634" s="54"/>
    </row>
    <row r="635" spans="1:89" x14ac:dyDescent="0.25">
      <c r="A635" s="8"/>
      <c r="E635" s="54"/>
      <c r="F635" s="54"/>
      <c r="G635" s="54"/>
      <c r="I635" s="54"/>
      <c r="J635" s="54"/>
      <c r="K635" s="54"/>
      <c r="L635" s="54"/>
      <c r="M635" s="54"/>
      <c r="N635" s="54"/>
      <c r="O635" s="54"/>
      <c r="P635" s="54"/>
      <c r="Q635" s="54"/>
      <c r="R635" s="54"/>
      <c r="S635" s="104"/>
      <c r="T635" s="104"/>
      <c r="U635" s="104"/>
      <c r="V635" s="54"/>
      <c r="W635" s="54"/>
      <c r="X635" s="54"/>
      <c r="Y635" s="54"/>
      <c r="Z635" s="22"/>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c r="CG635" s="54"/>
      <c r="CH635" s="54"/>
      <c r="CI635" s="54"/>
      <c r="CJ635" s="54"/>
      <c r="CK635" s="54"/>
    </row>
    <row r="636" spans="1:89" x14ac:dyDescent="0.25">
      <c r="A636" s="8"/>
      <c r="E636" s="54"/>
      <c r="F636" s="54"/>
      <c r="G636" s="54"/>
      <c r="I636" s="54"/>
      <c r="J636" s="54"/>
      <c r="K636" s="54"/>
      <c r="L636" s="54"/>
      <c r="M636" s="54"/>
      <c r="N636" s="54"/>
      <c r="O636" s="54"/>
      <c r="P636" s="54"/>
      <c r="Q636" s="54"/>
      <c r="R636" s="54"/>
      <c r="S636" s="104"/>
      <c r="T636" s="104"/>
      <c r="U636" s="104"/>
      <c r="V636" s="54"/>
      <c r="W636" s="54"/>
      <c r="X636" s="54"/>
      <c r="Y636" s="54"/>
      <c r="Z636" s="22"/>
      <c r="AA636" s="54"/>
      <c r="AB636" s="54"/>
      <c r="AC636" s="54"/>
      <c r="AD636" s="54"/>
      <c r="AE636" s="54"/>
      <c r="AF636" s="54"/>
      <c r="AG636" s="54"/>
      <c r="AH636" s="54"/>
      <c r="AI636" s="54"/>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c r="CG636" s="54"/>
      <c r="CH636" s="54"/>
      <c r="CI636" s="54"/>
      <c r="CJ636" s="54"/>
      <c r="CK636" s="54"/>
    </row>
    <row r="637" spans="1:89" x14ac:dyDescent="0.25">
      <c r="A637" s="8"/>
      <c r="E637" s="54"/>
      <c r="F637" s="54"/>
      <c r="G637" s="54"/>
      <c r="I637" s="54"/>
      <c r="J637" s="54"/>
      <c r="K637" s="54"/>
      <c r="L637" s="54"/>
      <c r="M637" s="54"/>
      <c r="N637" s="54"/>
      <c r="O637" s="54"/>
      <c r="P637" s="54"/>
      <c r="Q637" s="54"/>
      <c r="R637" s="54"/>
      <c r="S637" s="104"/>
      <c r="T637" s="104"/>
      <c r="U637" s="104"/>
      <c r="V637" s="54"/>
      <c r="W637" s="54"/>
      <c r="X637" s="54"/>
      <c r="Y637" s="54"/>
      <c r="Z637" s="22"/>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c r="CI637" s="54"/>
      <c r="CJ637" s="54"/>
      <c r="CK637" s="54"/>
    </row>
    <row r="638" spans="1:89" x14ac:dyDescent="0.25">
      <c r="A638" s="8"/>
      <c r="E638" s="54"/>
      <c r="F638" s="54"/>
      <c r="G638" s="54"/>
      <c r="I638" s="54"/>
      <c r="J638" s="54"/>
      <c r="K638" s="54"/>
      <c r="L638" s="54"/>
      <c r="M638" s="54"/>
      <c r="N638" s="54"/>
      <c r="O638" s="54"/>
      <c r="P638" s="54"/>
      <c r="Q638" s="54"/>
      <c r="R638" s="54"/>
      <c r="S638" s="104"/>
      <c r="T638" s="104"/>
      <c r="U638" s="104"/>
      <c r="V638" s="54"/>
      <c r="W638" s="54"/>
      <c r="X638" s="54"/>
      <c r="Y638" s="54"/>
      <c r="Z638" s="22"/>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c r="CG638" s="54"/>
      <c r="CH638" s="54"/>
      <c r="CI638" s="54"/>
      <c r="CJ638" s="54"/>
      <c r="CK638" s="54"/>
    </row>
    <row r="639" spans="1:89" x14ac:dyDescent="0.25">
      <c r="A639" s="8"/>
      <c r="E639" s="54"/>
      <c r="F639" s="54"/>
      <c r="G639" s="54"/>
      <c r="I639" s="54"/>
      <c r="J639" s="54"/>
      <c r="K639" s="54"/>
      <c r="L639" s="54"/>
      <c r="M639" s="54"/>
      <c r="N639" s="54"/>
      <c r="O639" s="54"/>
      <c r="P639" s="54"/>
      <c r="Q639" s="54"/>
      <c r="R639" s="54"/>
      <c r="S639" s="104"/>
      <c r="T639" s="104"/>
      <c r="U639" s="104"/>
      <c r="V639" s="54"/>
      <c r="W639" s="54"/>
      <c r="X639" s="54"/>
      <c r="Y639" s="54"/>
      <c r="Z639" s="22"/>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c r="CG639" s="54"/>
      <c r="CH639" s="54"/>
      <c r="CI639" s="54"/>
      <c r="CJ639" s="54"/>
      <c r="CK639" s="54"/>
    </row>
    <row r="640" spans="1:89" x14ac:dyDescent="0.25">
      <c r="A640" s="8"/>
      <c r="E640" s="54"/>
      <c r="F640" s="54"/>
      <c r="G640" s="54"/>
      <c r="I640" s="54"/>
      <c r="J640" s="54"/>
      <c r="K640" s="54"/>
      <c r="L640" s="54"/>
      <c r="M640" s="54"/>
      <c r="N640" s="54"/>
      <c r="O640" s="54"/>
      <c r="P640" s="54"/>
      <c r="Q640" s="54"/>
      <c r="R640" s="54"/>
      <c r="S640" s="104"/>
      <c r="T640" s="104"/>
      <c r="U640" s="104"/>
      <c r="V640" s="54"/>
      <c r="W640" s="54"/>
      <c r="X640" s="54"/>
      <c r="Y640" s="54"/>
      <c r="Z640" s="22"/>
      <c r="AA640" s="54"/>
      <c r="AB640" s="54"/>
      <c r="AC640" s="54"/>
      <c r="AD640" s="54"/>
      <c r="AE640" s="54"/>
      <c r="AF640" s="54"/>
      <c r="AG640" s="54"/>
      <c r="AH640" s="54"/>
      <c r="AI640" s="54"/>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c r="CG640" s="54"/>
      <c r="CH640" s="54"/>
      <c r="CI640" s="54"/>
      <c r="CJ640" s="54"/>
      <c r="CK640" s="54"/>
    </row>
    <row r="641" spans="1:89" x14ac:dyDescent="0.25">
      <c r="A641" s="8"/>
      <c r="E641" s="54"/>
      <c r="F641" s="54"/>
      <c r="G641" s="54"/>
      <c r="I641" s="54"/>
      <c r="J641" s="54"/>
      <c r="K641" s="54"/>
      <c r="L641" s="54"/>
      <c r="M641" s="54"/>
      <c r="N641" s="54"/>
      <c r="O641" s="54"/>
      <c r="P641" s="54"/>
      <c r="Q641" s="54"/>
      <c r="R641" s="54"/>
      <c r="S641" s="104"/>
      <c r="T641" s="104"/>
      <c r="U641" s="104"/>
      <c r="V641" s="54"/>
      <c r="W641" s="54"/>
      <c r="X641" s="54"/>
      <c r="Y641" s="54"/>
      <c r="Z641" s="22"/>
      <c r="AA641" s="54"/>
      <c r="AB641" s="54"/>
      <c r="AC641" s="54"/>
      <c r="AD641" s="54"/>
      <c r="AE641" s="54"/>
      <c r="AF641" s="54"/>
      <c r="AG641" s="54"/>
      <c r="AH641" s="54"/>
      <c r="AI641" s="54"/>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c r="CG641" s="54"/>
      <c r="CH641" s="54"/>
      <c r="CI641" s="54"/>
      <c r="CJ641" s="54"/>
      <c r="CK641" s="54"/>
    </row>
    <row r="642" spans="1:89" x14ac:dyDescent="0.25">
      <c r="A642" s="8"/>
      <c r="E642" s="54"/>
      <c r="F642" s="54"/>
      <c r="G642" s="54"/>
      <c r="I642" s="54"/>
      <c r="J642" s="54"/>
      <c r="K642" s="54"/>
      <c r="L642" s="54"/>
      <c r="M642" s="54"/>
      <c r="N642" s="54"/>
      <c r="O642" s="54"/>
      <c r="P642" s="54"/>
      <c r="Q642" s="54"/>
      <c r="R642" s="54"/>
      <c r="S642" s="104"/>
      <c r="T642" s="104"/>
      <c r="U642" s="104"/>
      <c r="V642" s="54"/>
      <c r="W642" s="54"/>
      <c r="X642" s="54"/>
      <c r="Y642" s="54"/>
      <c r="Z642" s="22"/>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c r="CG642" s="54"/>
      <c r="CH642" s="54"/>
      <c r="CI642" s="54"/>
      <c r="CJ642" s="54"/>
      <c r="CK642" s="54"/>
    </row>
    <row r="643" spans="1:89" x14ac:dyDescent="0.25">
      <c r="A643" s="8"/>
      <c r="E643" s="54"/>
      <c r="F643" s="54"/>
      <c r="G643" s="54"/>
      <c r="I643" s="54"/>
      <c r="J643" s="54"/>
      <c r="K643" s="54"/>
      <c r="L643" s="54"/>
      <c r="M643" s="54"/>
      <c r="N643" s="54"/>
      <c r="O643" s="54"/>
      <c r="P643" s="54"/>
      <c r="Q643" s="54"/>
      <c r="R643" s="54"/>
      <c r="S643" s="104"/>
      <c r="T643" s="104"/>
      <c r="U643" s="104"/>
      <c r="V643" s="54"/>
      <c r="W643" s="54"/>
      <c r="X643" s="54"/>
      <c r="Y643" s="54"/>
      <c r="Z643" s="22"/>
      <c r="AA643" s="54"/>
      <c r="AB643" s="54"/>
      <c r="AC643" s="54"/>
      <c r="AD643" s="54"/>
      <c r="AE643" s="54"/>
      <c r="AF643" s="54"/>
      <c r="AG643" s="54"/>
      <c r="AH643" s="54"/>
      <c r="AI643" s="54"/>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c r="CI643" s="54"/>
      <c r="CJ643" s="54"/>
      <c r="CK643" s="54"/>
    </row>
    <row r="644" spans="1:89" x14ac:dyDescent="0.25">
      <c r="A644" s="8"/>
      <c r="E644" s="54"/>
      <c r="F644" s="54"/>
      <c r="G644" s="54"/>
      <c r="I644" s="54"/>
      <c r="J644" s="54"/>
      <c r="K644" s="54"/>
      <c r="L644" s="54"/>
      <c r="M644" s="54"/>
      <c r="N644" s="54"/>
      <c r="O644" s="54"/>
      <c r="P644" s="54"/>
      <c r="Q644" s="54"/>
      <c r="R644" s="54"/>
      <c r="S644" s="104"/>
      <c r="T644" s="104"/>
      <c r="U644" s="104"/>
      <c r="V644" s="54"/>
      <c r="W644" s="54"/>
      <c r="X644" s="54"/>
      <c r="Y644" s="54"/>
      <c r="Z644" s="22"/>
      <c r="AA644" s="54"/>
      <c r="AB644" s="54"/>
      <c r="AC644" s="54"/>
      <c r="AD644" s="54"/>
      <c r="AE644" s="54"/>
      <c r="AF644" s="54"/>
      <c r="AG644" s="54"/>
      <c r="AH644" s="54"/>
      <c r="AI644" s="54"/>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c r="CG644" s="54"/>
      <c r="CH644" s="54"/>
      <c r="CI644" s="54"/>
      <c r="CJ644" s="54"/>
      <c r="CK644" s="54"/>
    </row>
    <row r="645" spans="1:89" x14ac:dyDescent="0.25">
      <c r="A645" s="8"/>
      <c r="E645" s="54"/>
      <c r="F645" s="54"/>
      <c r="G645" s="54"/>
      <c r="I645" s="54"/>
      <c r="J645" s="54"/>
      <c r="K645" s="54"/>
      <c r="L645" s="54"/>
      <c r="M645" s="54"/>
      <c r="N645" s="54"/>
      <c r="O645" s="54"/>
      <c r="P645" s="54"/>
      <c r="Q645" s="54"/>
      <c r="R645" s="54"/>
      <c r="S645" s="104"/>
      <c r="T645" s="104"/>
      <c r="U645" s="104"/>
      <c r="V645" s="54"/>
      <c r="W645" s="54"/>
      <c r="X645" s="54"/>
      <c r="Y645" s="54"/>
      <c r="Z645" s="22"/>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c r="CG645" s="54"/>
      <c r="CH645" s="54"/>
      <c r="CI645" s="54"/>
      <c r="CJ645" s="54"/>
      <c r="CK645" s="54"/>
    </row>
    <row r="646" spans="1:89" x14ac:dyDescent="0.25">
      <c r="A646" s="8"/>
      <c r="E646" s="54"/>
      <c r="F646" s="54"/>
      <c r="G646" s="54"/>
      <c r="I646" s="54"/>
      <c r="J646" s="54"/>
      <c r="K646" s="54"/>
      <c r="L646" s="54"/>
      <c r="M646" s="54"/>
      <c r="N646" s="54"/>
      <c r="O646" s="54"/>
      <c r="P646" s="54"/>
      <c r="Q646" s="54"/>
      <c r="R646" s="54"/>
      <c r="S646" s="104"/>
      <c r="T646" s="104"/>
      <c r="U646" s="104"/>
      <c r="V646" s="54"/>
      <c r="W646" s="54"/>
      <c r="X646" s="54"/>
      <c r="Y646" s="54"/>
      <c r="Z646" s="22"/>
      <c r="AA646" s="54"/>
      <c r="AB646" s="54"/>
      <c r="AC646" s="54"/>
      <c r="AD646" s="54"/>
      <c r="AE646" s="54"/>
      <c r="AF646" s="54"/>
      <c r="AG646" s="54"/>
      <c r="AH646" s="54"/>
      <c r="AI646" s="54"/>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c r="CG646" s="54"/>
      <c r="CH646" s="54"/>
      <c r="CI646" s="54"/>
      <c r="CJ646" s="54"/>
      <c r="CK646" s="54"/>
    </row>
    <row r="647" spans="1:89" x14ac:dyDescent="0.25">
      <c r="A647" s="8"/>
      <c r="E647" s="54"/>
      <c r="F647" s="54"/>
      <c r="G647" s="54"/>
      <c r="I647" s="54"/>
      <c r="J647" s="54"/>
      <c r="K647" s="54"/>
      <c r="L647" s="54"/>
      <c r="M647" s="54"/>
      <c r="N647" s="54"/>
      <c r="O647" s="54"/>
      <c r="P647" s="54"/>
      <c r="Q647" s="54"/>
      <c r="R647" s="54"/>
      <c r="S647" s="104"/>
      <c r="T647" s="104"/>
      <c r="U647" s="104"/>
      <c r="V647" s="54"/>
      <c r="W647" s="54"/>
      <c r="X647" s="54"/>
      <c r="Y647" s="54"/>
      <c r="Z647" s="22"/>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c r="CG647" s="54"/>
      <c r="CH647" s="54"/>
      <c r="CI647" s="54"/>
      <c r="CJ647" s="54"/>
      <c r="CK647" s="54"/>
    </row>
    <row r="648" spans="1:89" x14ac:dyDescent="0.25">
      <c r="A648" s="8"/>
      <c r="E648" s="54"/>
      <c r="F648" s="54"/>
      <c r="G648" s="54"/>
      <c r="I648" s="54"/>
      <c r="J648" s="54"/>
      <c r="K648" s="54"/>
      <c r="L648" s="54"/>
      <c r="M648" s="54"/>
      <c r="N648" s="54"/>
      <c r="O648" s="54"/>
      <c r="P648" s="54"/>
      <c r="Q648" s="54"/>
      <c r="R648" s="54"/>
      <c r="S648" s="104"/>
      <c r="T648" s="104"/>
      <c r="U648" s="104"/>
      <c r="V648" s="54"/>
      <c r="W648" s="54"/>
      <c r="X648" s="54"/>
      <c r="Y648" s="54"/>
      <c r="Z648" s="22"/>
      <c r="AA648" s="54"/>
      <c r="AB648" s="54"/>
      <c r="AC648" s="54"/>
      <c r="AD648" s="54"/>
      <c r="AE648" s="54"/>
      <c r="AF648" s="54"/>
      <c r="AG648" s="54"/>
      <c r="AH648" s="54"/>
      <c r="AI648" s="54"/>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c r="CG648" s="54"/>
      <c r="CH648" s="54"/>
      <c r="CI648" s="54"/>
      <c r="CJ648" s="54"/>
      <c r="CK648" s="54"/>
    </row>
    <row r="649" spans="1:89" x14ac:dyDescent="0.25">
      <c r="A649" s="8"/>
      <c r="E649" s="54"/>
      <c r="F649" s="54"/>
      <c r="G649" s="54"/>
      <c r="I649" s="54"/>
      <c r="J649" s="54"/>
      <c r="K649" s="54"/>
      <c r="L649" s="54"/>
      <c r="M649" s="54"/>
      <c r="N649" s="54"/>
      <c r="O649" s="54"/>
      <c r="P649" s="54"/>
      <c r="Q649" s="54"/>
      <c r="R649" s="54"/>
      <c r="S649" s="104"/>
      <c r="T649" s="104"/>
      <c r="U649" s="104"/>
      <c r="V649" s="54"/>
      <c r="W649" s="54"/>
      <c r="X649" s="54"/>
      <c r="Y649" s="54"/>
      <c r="Z649" s="22"/>
      <c r="AA649" s="54"/>
      <c r="AB649" s="54"/>
      <c r="AC649" s="54"/>
      <c r="AD649" s="54"/>
      <c r="AE649" s="54"/>
      <c r="AF649" s="54"/>
      <c r="AG649" s="54"/>
      <c r="AH649" s="54"/>
      <c r="AI649" s="54"/>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c r="CG649" s="54"/>
      <c r="CH649" s="54"/>
      <c r="CI649" s="54"/>
      <c r="CJ649" s="54"/>
      <c r="CK649" s="54"/>
    </row>
    <row r="650" spans="1:89" x14ac:dyDescent="0.25">
      <c r="A650" s="8"/>
      <c r="E650" s="54"/>
      <c r="F650" s="54"/>
      <c r="G650" s="54"/>
      <c r="I650" s="54"/>
      <c r="J650" s="54"/>
      <c r="K650" s="54"/>
      <c r="L650" s="54"/>
      <c r="M650" s="54"/>
      <c r="N650" s="54"/>
      <c r="O650" s="54"/>
      <c r="P650" s="54"/>
      <c r="Q650" s="54"/>
      <c r="R650" s="54"/>
      <c r="S650" s="104"/>
      <c r="T650" s="104"/>
      <c r="U650" s="104"/>
      <c r="V650" s="54"/>
      <c r="W650" s="54"/>
      <c r="X650" s="54"/>
      <c r="Y650" s="54"/>
      <c r="Z650" s="22"/>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c r="CG650" s="54"/>
      <c r="CH650" s="54"/>
      <c r="CI650" s="54"/>
      <c r="CJ650" s="54"/>
      <c r="CK650" s="54"/>
    </row>
    <row r="651" spans="1:89" x14ac:dyDescent="0.25">
      <c r="A651" s="8"/>
      <c r="E651" s="54"/>
      <c r="F651" s="54"/>
      <c r="G651" s="54"/>
      <c r="I651" s="54"/>
      <c r="J651" s="54"/>
      <c r="K651" s="54"/>
      <c r="L651" s="54"/>
      <c r="M651" s="54"/>
      <c r="N651" s="54"/>
      <c r="O651" s="54"/>
      <c r="P651" s="54"/>
      <c r="Q651" s="54"/>
      <c r="R651" s="54"/>
      <c r="S651" s="104"/>
      <c r="T651" s="104"/>
      <c r="U651" s="104"/>
      <c r="V651" s="54"/>
      <c r="W651" s="54"/>
      <c r="X651" s="54"/>
      <c r="Y651" s="54"/>
      <c r="Z651" s="22"/>
      <c r="AA651" s="54"/>
      <c r="AB651" s="54"/>
      <c r="AC651" s="54"/>
      <c r="AD651" s="54"/>
      <c r="AE651" s="54"/>
      <c r="AF651" s="54"/>
      <c r="AG651" s="54"/>
      <c r="AH651" s="54"/>
      <c r="AI651" s="54"/>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c r="CI651" s="54"/>
      <c r="CJ651" s="54"/>
      <c r="CK651" s="54"/>
    </row>
    <row r="652" spans="1:89" x14ac:dyDescent="0.25">
      <c r="A652" s="8"/>
      <c r="E652" s="54"/>
      <c r="F652" s="54"/>
      <c r="G652" s="54"/>
      <c r="I652" s="54"/>
      <c r="J652" s="54"/>
      <c r="K652" s="54"/>
      <c r="L652" s="54"/>
      <c r="M652" s="54"/>
      <c r="N652" s="54"/>
      <c r="O652" s="54"/>
      <c r="P652" s="54"/>
      <c r="Q652" s="54"/>
      <c r="R652" s="54"/>
      <c r="S652" s="104"/>
      <c r="T652" s="104"/>
      <c r="U652" s="104"/>
      <c r="V652" s="54"/>
      <c r="W652" s="54"/>
      <c r="X652" s="54"/>
      <c r="Y652" s="54"/>
      <c r="Z652" s="22"/>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c r="CI652" s="54"/>
      <c r="CJ652" s="54"/>
      <c r="CK652" s="54"/>
    </row>
    <row r="653" spans="1:89" x14ac:dyDescent="0.25">
      <c r="A653" s="8"/>
      <c r="E653" s="54"/>
      <c r="F653" s="54"/>
      <c r="G653" s="54"/>
      <c r="I653" s="54"/>
      <c r="J653" s="54"/>
      <c r="K653" s="54"/>
      <c r="L653" s="54"/>
      <c r="M653" s="54"/>
      <c r="N653" s="54"/>
      <c r="O653" s="54"/>
      <c r="P653" s="54"/>
      <c r="Q653" s="54"/>
      <c r="R653" s="54"/>
      <c r="S653" s="104"/>
      <c r="T653" s="104"/>
      <c r="U653" s="104"/>
      <c r="V653" s="54"/>
      <c r="W653" s="54"/>
      <c r="X653" s="54"/>
      <c r="Y653" s="54"/>
      <c r="Z653" s="22"/>
      <c r="AA653" s="54"/>
      <c r="AB653" s="54"/>
      <c r="AC653" s="54"/>
      <c r="AD653" s="54"/>
      <c r="AE653" s="54"/>
      <c r="AF653" s="54"/>
      <c r="AG653" s="54"/>
      <c r="AH653" s="54"/>
      <c r="AI653" s="54"/>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c r="CG653" s="54"/>
      <c r="CH653" s="54"/>
      <c r="CI653" s="54"/>
      <c r="CJ653" s="54"/>
      <c r="CK653" s="54"/>
    </row>
    <row r="654" spans="1:89" x14ac:dyDescent="0.25">
      <c r="A654" s="8"/>
      <c r="E654" s="54"/>
      <c r="F654" s="54"/>
      <c r="G654" s="54"/>
      <c r="I654" s="54"/>
      <c r="J654" s="54"/>
      <c r="K654" s="54"/>
      <c r="L654" s="54"/>
      <c r="M654" s="54"/>
      <c r="N654" s="54"/>
      <c r="O654" s="54"/>
      <c r="P654" s="54"/>
      <c r="Q654" s="54"/>
      <c r="R654" s="54"/>
      <c r="S654" s="104"/>
      <c r="T654" s="104"/>
      <c r="U654" s="104"/>
      <c r="V654" s="54"/>
      <c r="W654" s="54"/>
      <c r="X654" s="54"/>
      <c r="Y654" s="54"/>
      <c r="Z654" s="22"/>
      <c r="AA654" s="54"/>
      <c r="AB654" s="54"/>
      <c r="AC654" s="54"/>
      <c r="AD654" s="54"/>
      <c r="AE654" s="54"/>
      <c r="AF654" s="54"/>
      <c r="AG654" s="54"/>
      <c r="AH654" s="54"/>
      <c r="AI654" s="54"/>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c r="CG654" s="54"/>
      <c r="CH654" s="54"/>
      <c r="CI654" s="54"/>
      <c r="CJ654" s="54"/>
      <c r="CK654" s="54"/>
    </row>
    <row r="655" spans="1:89" x14ac:dyDescent="0.25">
      <c r="A655" s="8"/>
      <c r="E655" s="54"/>
      <c r="F655" s="54"/>
      <c r="G655" s="54"/>
      <c r="I655" s="54"/>
      <c r="J655" s="54"/>
      <c r="K655" s="54"/>
      <c r="L655" s="54"/>
      <c r="M655" s="54"/>
      <c r="N655" s="54"/>
      <c r="O655" s="54"/>
      <c r="P655" s="54"/>
      <c r="Q655" s="54"/>
      <c r="R655" s="54"/>
      <c r="S655" s="104"/>
      <c r="T655" s="104"/>
      <c r="U655" s="104"/>
      <c r="V655" s="54"/>
      <c r="W655" s="54"/>
      <c r="X655" s="54"/>
      <c r="Y655" s="54"/>
      <c r="Z655" s="22"/>
      <c r="AA655" s="54"/>
      <c r="AB655" s="54"/>
      <c r="AC655" s="54"/>
      <c r="AD655" s="54"/>
      <c r="AE655" s="54"/>
      <c r="AF655" s="54"/>
      <c r="AG655" s="54"/>
      <c r="AH655" s="54"/>
      <c r="AI655" s="54"/>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c r="CG655" s="54"/>
      <c r="CH655" s="54"/>
      <c r="CI655" s="54"/>
      <c r="CJ655" s="54"/>
      <c r="CK655" s="54"/>
    </row>
    <row r="656" spans="1:89" x14ac:dyDescent="0.25">
      <c r="A656" s="8"/>
      <c r="E656" s="54"/>
      <c r="F656" s="54"/>
      <c r="G656" s="54"/>
      <c r="I656" s="54"/>
      <c r="J656" s="54"/>
      <c r="K656" s="54"/>
      <c r="L656" s="54"/>
      <c r="M656" s="54"/>
      <c r="N656" s="54"/>
      <c r="O656" s="54"/>
      <c r="P656" s="54"/>
      <c r="Q656" s="54"/>
      <c r="R656" s="54"/>
      <c r="S656" s="104"/>
      <c r="T656" s="104"/>
      <c r="U656" s="104"/>
      <c r="V656" s="54"/>
      <c r="W656" s="54"/>
      <c r="X656" s="54"/>
      <c r="Y656" s="54"/>
      <c r="Z656" s="22"/>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c r="CG656" s="54"/>
      <c r="CH656" s="54"/>
      <c r="CI656" s="54"/>
      <c r="CJ656" s="54"/>
      <c r="CK656" s="54"/>
    </row>
    <row r="657" spans="1:89" x14ac:dyDescent="0.25">
      <c r="A657" s="8"/>
      <c r="E657" s="54"/>
      <c r="F657" s="54"/>
      <c r="G657" s="54"/>
      <c r="I657" s="54"/>
      <c r="J657" s="54"/>
      <c r="K657" s="54"/>
      <c r="L657" s="54"/>
      <c r="M657" s="54"/>
      <c r="N657" s="54"/>
      <c r="O657" s="54"/>
      <c r="P657" s="54"/>
      <c r="Q657" s="54"/>
      <c r="R657" s="54"/>
      <c r="S657" s="104"/>
      <c r="T657" s="104"/>
      <c r="U657" s="104"/>
      <c r="V657" s="54"/>
      <c r="W657" s="54"/>
      <c r="X657" s="54"/>
      <c r="Y657" s="54"/>
      <c r="Z657" s="22"/>
      <c r="AA657" s="54"/>
      <c r="AB657" s="54"/>
      <c r="AC657" s="54"/>
      <c r="AD657" s="54"/>
      <c r="AE657" s="54"/>
      <c r="AF657" s="54"/>
      <c r="AG657" s="54"/>
      <c r="AH657" s="54"/>
      <c r="AI657" s="54"/>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c r="CG657" s="54"/>
      <c r="CH657" s="54"/>
      <c r="CI657" s="54"/>
      <c r="CJ657" s="54"/>
      <c r="CK657" s="54"/>
    </row>
    <row r="658" spans="1:89" x14ac:dyDescent="0.25">
      <c r="A658" s="8"/>
      <c r="E658" s="54"/>
      <c r="F658" s="54"/>
      <c r="G658" s="54"/>
      <c r="I658" s="54"/>
      <c r="J658" s="54"/>
      <c r="K658" s="54"/>
      <c r="L658" s="54"/>
      <c r="M658" s="54"/>
      <c r="N658" s="54"/>
      <c r="O658" s="54"/>
      <c r="P658" s="54"/>
      <c r="Q658" s="54"/>
      <c r="R658" s="54"/>
      <c r="S658" s="104"/>
      <c r="T658" s="104"/>
      <c r="U658" s="104"/>
      <c r="V658" s="54"/>
      <c r="W658" s="54"/>
      <c r="X658" s="54"/>
      <c r="Y658" s="54"/>
      <c r="Z658" s="22"/>
      <c r="AA658" s="54"/>
      <c r="AB658" s="54"/>
      <c r="AC658" s="54"/>
      <c r="AD658" s="54"/>
      <c r="AE658" s="54"/>
      <c r="AF658" s="54"/>
      <c r="AG658" s="54"/>
      <c r="AH658" s="54"/>
      <c r="AI658" s="54"/>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c r="CG658" s="54"/>
      <c r="CH658" s="54"/>
      <c r="CI658" s="54"/>
      <c r="CJ658" s="54"/>
      <c r="CK658" s="54"/>
    </row>
    <row r="659" spans="1:89" x14ac:dyDescent="0.25">
      <c r="A659" s="8"/>
      <c r="E659" s="54"/>
      <c r="F659" s="54"/>
      <c r="G659" s="54"/>
      <c r="I659" s="54"/>
      <c r="J659" s="54"/>
      <c r="K659" s="54"/>
      <c r="L659" s="54"/>
      <c r="M659" s="54"/>
      <c r="N659" s="54"/>
      <c r="O659" s="54"/>
      <c r="P659" s="54"/>
      <c r="Q659" s="54"/>
      <c r="R659" s="54"/>
      <c r="S659" s="104"/>
      <c r="T659" s="104"/>
      <c r="U659" s="104"/>
      <c r="V659" s="54"/>
      <c r="W659" s="54"/>
      <c r="X659" s="54"/>
      <c r="Y659" s="54"/>
      <c r="Z659" s="22"/>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c r="CG659" s="54"/>
      <c r="CH659" s="54"/>
      <c r="CI659" s="54"/>
      <c r="CJ659" s="54"/>
      <c r="CK659" s="54"/>
    </row>
    <row r="660" spans="1:89" x14ac:dyDescent="0.25">
      <c r="A660" s="8"/>
      <c r="E660" s="54"/>
      <c r="F660" s="54"/>
      <c r="G660" s="54"/>
      <c r="I660" s="54"/>
      <c r="J660" s="54"/>
      <c r="K660" s="54"/>
      <c r="L660" s="54"/>
      <c r="M660" s="54"/>
      <c r="N660" s="54"/>
      <c r="O660" s="54"/>
      <c r="P660" s="54"/>
      <c r="Q660" s="54"/>
      <c r="R660" s="54"/>
      <c r="S660" s="104"/>
      <c r="T660" s="104"/>
      <c r="U660" s="104"/>
      <c r="V660" s="54"/>
      <c r="W660" s="54"/>
      <c r="X660" s="54"/>
      <c r="Y660" s="54"/>
      <c r="Z660" s="22"/>
      <c r="AA660" s="54"/>
      <c r="AB660" s="54"/>
      <c r="AC660" s="54"/>
      <c r="AD660" s="54"/>
      <c r="AE660" s="54"/>
      <c r="AF660" s="5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c r="CG660" s="54"/>
      <c r="CH660" s="54"/>
      <c r="CI660" s="54"/>
      <c r="CJ660" s="54"/>
      <c r="CK660" s="54"/>
    </row>
    <row r="661" spans="1:89" x14ac:dyDescent="0.25">
      <c r="A661" s="8"/>
      <c r="E661" s="54"/>
      <c r="F661" s="54"/>
      <c r="G661" s="54"/>
      <c r="I661" s="54"/>
      <c r="J661" s="54"/>
      <c r="K661" s="54"/>
      <c r="L661" s="54"/>
      <c r="M661" s="54"/>
      <c r="N661" s="54"/>
      <c r="O661" s="54"/>
      <c r="P661" s="54"/>
      <c r="Q661" s="54"/>
      <c r="R661" s="54"/>
      <c r="S661" s="104"/>
      <c r="T661" s="104"/>
      <c r="U661" s="104"/>
      <c r="V661" s="54"/>
      <c r="W661" s="54"/>
      <c r="X661" s="54"/>
      <c r="Y661" s="54"/>
      <c r="Z661" s="22"/>
      <c r="AA661" s="54"/>
      <c r="AB661" s="54"/>
      <c r="AC661" s="54"/>
      <c r="AD661" s="54"/>
      <c r="AE661" s="54"/>
      <c r="AF661" s="5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c r="CG661" s="54"/>
      <c r="CH661" s="54"/>
      <c r="CI661" s="54"/>
      <c r="CJ661" s="54"/>
      <c r="CK661" s="54"/>
    </row>
    <row r="662" spans="1:89" x14ac:dyDescent="0.25">
      <c r="A662" s="8"/>
      <c r="E662" s="54"/>
      <c r="F662" s="54"/>
      <c r="G662" s="54"/>
      <c r="I662" s="54"/>
      <c r="J662" s="54"/>
      <c r="K662" s="54"/>
      <c r="L662" s="54"/>
      <c r="M662" s="54"/>
      <c r="N662" s="54"/>
      <c r="O662" s="54"/>
      <c r="P662" s="54"/>
      <c r="Q662" s="54"/>
      <c r="R662" s="54"/>
      <c r="S662" s="104"/>
      <c r="T662" s="104"/>
      <c r="U662" s="104"/>
      <c r="V662" s="54"/>
      <c r="W662" s="54"/>
      <c r="X662" s="54"/>
      <c r="Y662" s="54"/>
      <c r="Z662" s="22"/>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c r="CG662" s="54"/>
      <c r="CH662" s="54"/>
      <c r="CI662" s="54"/>
      <c r="CJ662" s="54"/>
      <c r="CK662" s="54"/>
    </row>
    <row r="663" spans="1:89" x14ac:dyDescent="0.25">
      <c r="A663" s="8"/>
      <c r="E663" s="54"/>
      <c r="F663" s="54"/>
      <c r="G663" s="54"/>
      <c r="I663" s="54"/>
      <c r="J663" s="54"/>
      <c r="K663" s="54"/>
      <c r="L663" s="54"/>
      <c r="M663" s="54"/>
      <c r="N663" s="54"/>
      <c r="O663" s="54"/>
      <c r="P663" s="54"/>
      <c r="Q663" s="54"/>
      <c r="R663" s="54"/>
      <c r="S663" s="104"/>
      <c r="T663" s="104"/>
      <c r="U663" s="104"/>
      <c r="V663" s="54"/>
      <c r="W663" s="54"/>
      <c r="X663" s="54"/>
      <c r="Y663" s="54"/>
      <c r="Z663" s="22"/>
      <c r="AA663" s="54"/>
      <c r="AB663" s="54"/>
      <c r="AC663" s="54"/>
      <c r="AD663" s="54"/>
      <c r="AE663" s="54"/>
      <c r="AF663" s="5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c r="CG663" s="54"/>
      <c r="CH663" s="54"/>
      <c r="CI663" s="54"/>
      <c r="CJ663" s="54"/>
      <c r="CK663" s="54"/>
    </row>
    <row r="664" spans="1:89" x14ac:dyDescent="0.25">
      <c r="A664" s="8"/>
      <c r="E664" s="54"/>
      <c r="F664" s="54"/>
      <c r="G664" s="54"/>
      <c r="I664" s="54"/>
      <c r="J664" s="54"/>
      <c r="K664" s="54"/>
      <c r="L664" s="54"/>
      <c r="M664" s="54"/>
      <c r="N664" s="54"/>
      <c r="O664" s="54"/>
      <c r="P664" s="54"/>
      <c r="Q664" s="54"/>
      <c r="R664" s="54"/>
      <c r="S664" s="104"/>
      <c r="T664" s="104"/>
      <c r="U664" s="104"/>
      <c r="V664" s="54"/>
      <c r="W664" s="54"/>
      <c r="X664" s="54"/>
      <c r="Y664" s="54"/>
      <c r="Z664" s="22"/>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c r="CG664" s="54"/>
      <c r="CH664" s="54"/>
      <c r="CI664" s="54"/>
      <c r="CJ664" s="54"/>
      <c r="CK664" s="54"/>
    </row>
    <row r="665" spans="1:89" x14ac:dyDescent="0.25">
      <c r="A665" s="8"/>
      <c r="E665" s="54"/>
      <c r="F665" s="54"/>
      <c r="G665" s="54"/>
      <c r="I665" s="54"/>
      <c r="J665" s="54"/>
      <c r="K665" s="54"/>
      <c r="L665" s="54"/>
      <c r="M665" s="54"/>
      <c r="N665" s="54"/>
      <c r="O665" s="54"/>
      <c r="P665" s="54"/>
      <c r="Q665" s="54"/>
      <c r="R665" s="54"/>
      <c r="S665" s="104"/>
      <c r="T665" s="104"/>
      <c r="U665" s="104"/>
      <c r="V665" s="54"/>
      <c r="W665" s="54"/>
      <c r="X665" s="54"/>
      <c r="Y665" s="54"/>
      <c r="Z665" s="22"/>
      <c r="AA665" s="54"/>
      <c r="AB665" s="54"/>
      <c r="AC665" s="54"/>
      <c r="AD665" s="54"/>
      <c r="AE665" s="54"/>
      <c r="AF665" s="5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c r="CG665" s="54"/>
      <c r="CH665" s="54"/>
      <c r="CI665" s="54"/>
      <c r="CJ665" s="54"/>
      <c r="CK665" s="54"/>
    </row>
    <row r="666" spans="1:89" x14ac:dyDescent="0.25">
      <c r="A666" s="8"/>
      <c r="E666" s="54"/>
      <c r="F666" s="54"/>
      <c r="G666" s="54"/>
      <c r="I666" s="54"/>
      <c r="J666" s="54"/>
      <c r="K666" s="54"/>
      <c r="L666" s="54"/>
      <c r="M666" s="54"/>
      <c r="N666" s="54"/>
      <c r="O666" s="54"/>
      <c r="P666" s="54"/>
      <c r="Q666" s="54"/>
      <c r="R666" s="54"/>
      <c r="S666" s="104"/>
      <c r="T666" s="104"/>
      <c r="U666" s="104"/>
      <c r="V666" s="54"/>
      <c r="W666" s="54"/>
      <c r="X666" s="54"/>
      <c r="Y666" s="54"/>
      <c r="Z666" s="22"/>
      <c r="AA666" s="54"/>
      <c r="AB666" s="54"/>
      <c r="AC666" s="54"/>
      <c r="AD666" s="54"/>
      <c r="AE666" s="54"/>
      <c r="AF666" s="5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c r="CG666" s="54"/>
      <c r="CH666" s="54"/>
      <c r="CI666" s="54"/>
      <c r="CJ666" s="54"/>
      <c r="CK666" s="54"/>
    </row>
    <row r="667" spans="1:89" x14ac:dyDescent="0.25">
      <c r="A667" s="8"/>
      <c r="E667" s="54"/>
      <c r="F667" s="54"/>
      <c r="G667" s="54"/>
      <c r="I667" s="54"/>
      <c r="J667" s="54"/>
      <c r="K667" s="54"/>
      <c r="L667" s="54"/>
      <c r="M667" s="54"/>
      <c r="N667" s="54"/>
      <c r="O667" s="54"/>
      <c r="P667" s="54"/>
      <c r="Q667" s="54"/>
      <c r="R667" s="54"/>
      <c r="S667" s="104"/>
      <c r="T667" s="104"/>
      <c r="U667" s="104"/>
      <c r="V667" s="54"/>
      <c r="W667" s="54"/>
      <c r="X667" s="54"/>
      <c r="Y667" s="54"/>
      <c r="Z667" s="22"/>
      <c r="AA667" s="54"/>
      <c r="AB667" s="54"/>
      <c r="AC667" s="54"/>
      <c r="AD667" s="54"/>
      <c r="AE667" s="54"/>
      <c r="AF667" s="5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c r="CG667" s="54"/>
      <c r="CH667" s="54"/>
      <c r="CI667" s="54"/>
      <c r="CJ667" s="54"/>
      <c r="CK667" s="54"/>
    </row>
    <row r="668" spans="1:89" x14ac:dyDescent="0.25">
      <c r="A668" s="8"/>
      <c r="E668" s="54"/>
      <c r="F668" s="54"/>
      <c r="G668" s="54"/>
      <c r="I668" s="54"/>
      <c r="J668" s="54"/>
      <c r="K668" s="54"/>
      <c r="L668" s="54"/>
      <c r="M668" s="54"/>
      <c r="N668" s="54"/>
      <c r="O668" s="54"/>
      <c r="P668" s="54"/>
      <c r="Q668" s="54"/>
      <c r="R668" s="54"/>
      <c r="S668" s="104"/>
      <c r="T668" s="104"/>
      <c r="U668" s="104"/>
      <c r="V668" s="54"/>
      <c r="W668" s="54"/>
      <c r="X668" s="54"/>
      <c r="Y668" s="54"/>
      <c r="Z668" s="22"/>
      <c r="AA668" s="54"/>
      <c r="AB668" s="54"/>
      <c r="AC668" s="54"/>
      <c r="AD668" s="54"/>
      <c r="AE668" s="54"/>
      <c r="AF668" s="5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c r="CG668" s="54"/>
      <c r="CH668" s="54"/>
      <c r="CI668" s="54"/>
      <c r="CJ668" s="54"/>
      <c r="CK668" s="54"/>
    </row>
    <row r="669" spans="1:89" x14ac:dyDescent="0.25">
      <c r="A669" s="8"/>
      <c r="E669" s="54"/>
      <c r="F669" s="54"/>
      <c r="G669" s="54"/>
      <c r="I669" s="54"/>
      <c r="J669" s="54"/>
      <c r="K669" s="54"/>
      <c r="L669" s="54"/>
      <c r="M669" s="54"/>
      <c r="N669" s="54"/>
      <c r="O669" s="54"/>
      <c r="P669" s="54"/>
      <c r="Q669" s="54"/>
      <c r="R669" s="54"/>
      <c r="S669" s="104"/>
      <c r="T669" s="104"/>
      <c r="U669" s="104"/>
      <c r="V669" s="54"/>
      <c r="W669" s="54"/>
      <c r="X669" s="54"/>
      <c r="Y669" s="54"/>
      <c r="Z669" s="22"/>
      <c r="AA669" s="54"/>
      <c r="AB669" s="54"/>
      <c r="AC669" s="54"/>
      <c r="AD669" s="54"/>
      <c r="AE669" s="54"/>
      <c r="AF669" s="5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c r="CI669" s="54"/>
      <c r="CJ669" s="54"/>
      <c r="CK669" s="54"/>
    </row>
    <row r="670" spans="1:89" x14ac:dyDescent="0.25">
      <c r="A670" s="8"/>
      <c r="E670" s="54"/>
      <c r="F670" s="54"/>
      <c r="G670" s="54"/>
      <c r="I670" s="54"/>
      <c r="J670" s="54"/>
      <c r="K670" s="54"/>
      <c r="L670" s="54"/>
      <c r="M670" s="54"/>
      <c r="N670" s="54"/>
      <c r="O670" s="54"/>
      <c r="P670" s="54"/>
      <c r="Q670" s="54"/>
      <c r="R670" s="54"/>
      <c r="S670" s="104"/>
      <c r="T670" s="104"/>
      <c r="U670" s="104"/>
      <c r="V670" s="54"/>
      <c r="W670" s="54"/>
      <c r="X670" s="54"/>
      <c r="Y670" s="54"/>
      <c r="Z670" s="22"/>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c r="CG670" s="54"/>
      <c r="CH670" s="54"/>
      <c r="CI670" s="54"/>
      <c r="CJ670" s="54"/>
      <c r="CK670" s="54"/>
    </row>
    <row r="671" spans="1:89" x14ac:dyDescent="0.25">
      <c r="A671" s="8"/>
      <c r="E671" s="54"/>
      <c r="F671" s="54"/>
      <c r="G671" s="54"/>
      <c r="I671" s="54"/>
      <c r="J671" s="54"/>
      <c r="K671" s="54"/>
      <c r="L671" s="54"/>
      <c r="M671" s="54"/>
      <c r="N671" s="54"/>
      <c r="O671" s="54"/>
      <c r="P671" s="54"/>
      <c r="Q671" s="54"/>
      <c r="R671" s="54"/>
      <c r="S671" s="104"/>
      <c r="T671" s="104"/>
      <c r="U671" s="104"/>
      <c r="V671" s="54"/>
      <c r="W671" s="54"/>
      <c r="X671" s="54"/>
      <c r="Y671" s="54"/>
      <c r="Z671" s="22"/>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c r="CG671" s="54"/>
      <c r="CH671" s="54"/>
      <c r="CI671" s="54"/>
      <c r="CJ671" s="54"/>
      <c r="CK671" s="54"/>
    </row>
    <row r="672" spans="1:89" x14ac:dyDescent="0.25">
      <c r="A672" s="8"/>
      <c r="E672" s="54"/>
      <c r="F672" s="54"/>
      <c r="G672" s="54"/>
      <c r="I672" s="54"/>
      <c r="J672" s="54"/>
      <c r="K672" s="54"/>
      <c r="L672" s="54"/>
      <c r="M672" s="54"/>
      <c r="N672" s="54"/>
      <c r="O672" s="54"/>
      <c r="P672" s="54"/>
      <c r="Q672" s="54"/>
      <c r="R672" s="54"/>
      <c r="S672" s="104"/>
      <c r="T672" s="104"/>
      <c r="U672" s="104"/>
      <c r="V672" s="54"/>
      <c r="W672" s="54"/>
      <c r="X672" s="54"/>
      <c r="Y672" s="54"/>
      <c r="Z672" s="22"/>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c r="CG672" s="54"/>
      <c r="CH672" s="54"/>
      <c r="CI672" s="54"/>
      <c r="CJ672" s="54"/>
      <c r="CK672" s="54"/>
    </row>
    <row r="673" spans="1:89" x14ac:dyDescent="0.25">
      <c r="A673" s="8"/>
      <c r="E673" s="54"/>
      <c r="F673" s="54"/>
      <c r="G673" s="54"/>
      <c r="I673" s="54"/>
      <c r="J673" s="54"/>
      <c r="K673" s="54"/>
      <c r="L673" s="54"/>
      <c r="M673" s="54"/>
      <c r="N673" s="54"/>
      <c r="O673" s="54"/>
      <c r="P673" s="54"/>
      <c r="Q673" s="54"/>
      <c r="R673" s="54"/>
      <c r="S673" s="104"/>
      <c r="T673" s="104"/>
      <c r="U673" s="104"/>
      <c r="V673" s="54"/>
      <c r="W673" s="54"/>
      <c r="X673" s="54"/>
      <c r="Y673" s="54"/>
      <c r="Z673" s="22"/>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c r="CG673" s="54"/>
      <c r="CH673" s="54"/>
      <c r="CI673" s="54"/>
      <c r="CJ673" s="54"/>
      <c r="CK673" s="54"/>
    </row>
    <row r="674" spans="1:89" x14ac:dyDescent="0.25">
      <c r="A674" s="8"/>
      <c r="E674" s="54"/>
      <c r="F674" s="54"/>
      <c r="G674" s="54"/>
      <c r="I674" s="54"/>
      <c r="J674" s="54"/>
      <c r="K674" s="54"/>
      <c r="L674" s="54"/>
      <c r="M674" s="54"/>
      <c r="N674" s="54"/>
      <c r="O674" s="54"/>
      <c r="P674" s="54"/>
      <c r="Q674" s="54"/>
      <c r="R674" s="54"/>
      <c r="S674" s="104"/>
      <c r="T674" s="104"/>
      <c r="U674" s="104"/>
      <c r="V674" s="54"/>
      <c r="W674" s="54"/>
      <c r="X674" s="54"/>
      <c r="Y674" s="54"/>
      <c r="Z674" s="22"/>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c r="CG674" s="54"/>
      <c r="CH674" s="54"/>
      <c r="CI674" s="54"/>
      <c r="CJ674" s="54"/>
      <c r="CK674" s="54"/>
    </row>
    <row r="675" spans="1:89" x14ac:dyDescent="0.25">
      <c r="A675" s="8"/>
      <c r="E675" s="54"/>
      <c r="F675" s="54"/>
      <c r="G675" s="54"/>
      <c r="I675" s="54"/>
      <c r="J675" s="54"/>
      <c r="K675" s="54"/>
      <c r="L675" s="54"/>
      <c r="M675" s="54"/>
      <c r="N675" s="54"/>
      <c r="O675" s="54"/>
      <c r="P675" s="54"/>
      <c r="Q675" s="54"/>
      <c r="R675" s="54"/>
      <c r="S675" s="104"/>
      <c r="T675" s="104"/>
      <c r="U675" s="104"/>
      <c r="V675" s="54"/>
      <c r="W675" s="54"/>
      <c r="X675" s="54"/>
      <c r="Y675" s="54"/>
      <c r="Z675" s="22"/>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c r="CG675" s="54"/>
      <c r="CH675" s="54"/>
      <c r="CI675" s="54"/>
      <c r="CJ675" s="54"/>
      <c r="CK675" s="54"/>
    </row>
    <row r="676" spans="1:89" x14ac:dyDescent="0.25">
      <c r="A676" s="8"/>
      <c r="E676" s="54"/>
      <c r="F676" s="54"/>
      <c r="G676" s="54"/>
      <c r="I676" s="54"/>
      <c r="J676" s="54"/>
      <c r="K676" s="54"/>
      <c r="L676" s="54"/>
      <c r="M676" s="54"/>
      <c r="N676" s="54"/>
      <c r="O676" s="54"/>
      <c r="P676" s="54"/>
      <c r="Q676" s="54"/>
      <c r="R676" s="54"/>
      <c r="S676" s="104"/>
      <c r="T676" s="104"/>
      <c r="U676" s="104"/>
      <c r="V676" s="54"/>
      <c r="W676" s="54"/>
      <c r="X676" s="54"/>
      <c r="Y676" s="54"/>
      <c r="Z676" s="22"/>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c r="CG676" s="54"/>
      <c r="CH676" s="54"/>
      <c r="CI676" s="54"/>
      <c r="CJ676" s="54"/>
      <c r="CK676" s="54"/>
    </row>
    <row r="677" spans="1:89" x14ac:dyDescent="0.25">
      <c r="A677" s="8"/>
      <c r="E677" s="54"/>
      <c r="F677" s="54"/>
      <c r="G677" s="54"/>
      <c r="I677" s="54"/>
      <c r="J677" s="54"/>
      <c r="K677" s="54"/>
      <c r="L677" s="54"/>
      <c r="M677" s="54"/>
      <c r="N677" s="54"/>
      <c r="O677" s="54"/>
      <c r="P677" s="54"/>
      <c r="Q677" s="54"/>
      <c r="R677" s="54"/>
      <c r="S677" s="104"/>
      <c r="T677" s="104"/>
      <c r="U677" s="104"/>
      <c r="V677" s="54"/>
      <c r="W677" s="54"/>
      <c r="X677" s="54"/>
      <c r="Y677" s="54"/>
      <c r="Z677" s="22"/>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c r="CG677" s="54"/>
      <c r="CH677" s="54"/>
      <c r="CI677" s="54"/>
      <c r="CJ677" s="54"/>
      <c r="CK677" s="54"/>
    </row>
    <row r="678" spans="1:89" x14ac:dyDescent="0.25">
      <c r="A678" s="8"/>
      <c r="E678" s="54"/>
      <c r="F678" s="54"/>
      <c r="G678" s="54"/>
      <c r="I678" s="54"/>
      <c r="J678" s="54"/>
      <c r="K678" s="54"/>
      <c r="L678" s="54"/>
      <c r="M678" s="54"/>
      <c r="N678" s="54"/>
      <c r="O678" s="54"/>
      <c r="P678" s="54"/>
      <c r="Q678" s="54"/>
      <c r="R678" s="54"/>
      <c r="S678" s="104"/>
      <c r="T678" s="104"/>
      <c r="U678" s="104"/>
      <c r="V678" s="54"/>
      <c r="W678" s="54"/>
      <c r="X678" s="54"/>
      <c r="Y678" s="54"/>
      <c r="Z678" s="22"/>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c r="CG678" s="54"/>
      <c r="CH678" s="54"/>
      <c r="CI678" s="54"/>
      <c r="CJ678" s="54"/>
      <c r="CK678" s="54"/>
    </row>
    <row r="679" spans="1:89" x14ac:dyDescent="0.25">
      <c r="A679" s="8"/>
      <c r="E679" s="54"/>
      <c r="F679" s="54"/>
      <c r="G679" s="54"/>
      <c r="I679" s="54"/>
      <c r="J679" s="54"/>
      <c r="K679" s="54"/>
      <c r="L679" s="54"/>
      <c r="M679" s="54"/>
      <c r="N679" s="54"/>
      <c r="O679" s="54"/>
      <c r="P679" s="54"/>
      <c r="Q679" s="54"/>
      <c r="R679" s="54"/>
      <c r="S679" s="104"/>
      <c r="T679" s="104"/>
      <c r="U679" s="104"/>
      <c r="V679" s="54"/>
      <c r="W679" s="54"/>
      <c r="X679" s="54"/>
      <c r="Y679" s="54"/>
      <c r="Z679" s="22"/>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c r="CG679" s="54"/>
      <c r="CH679" s="54"/>
      <c r="CI679" s="54"/>
      <c r="CJ679" s="54"/>
      <c r="CK679" s="54"/>
    </row>
    <row r="680" spans="1:89" x14ac:dyDescent="0.25">
      <c r="A680" s="8"/>
      <c r="E680" s="54"/>
      <c r="F680" s="54"/>
      <c r="G680" s="54"/>
      <c r="I680" s="54"/>
      <c r="J680" s="54"/>
      <c r="K680" s="54"/>
      <c r="L680" s="54"/>
      <c r="M680" s="54"/>
      <c r="N680" s="54"/>
      <c r="O680" s="54"/>
      <c r="P680" s="54"/>
      <c r="Q680" s="54"/>
      <c r="R680" s="54"/>
      <c r="S680" s="104"/>
      <c r="T680" s="104"/>
      <c r="U680" s="104"/>
      <c r="V680" s="54"/>
      <c r="W680" s="54"/>
      <c r="X680" s="54"/>
      <c r="Y680" s="54"/>
      <c r="Z680" s="22"/>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c r="CG680" s="54"/>
      <c r="CH680" s="54"/>
      <c r="CI680" s="54"/>
      <c r="CJ680" s="54"/>
      <c r="CK680" s="54"/>
    </row>
    <row r="681" spans="1:89" x14ac:dyDescent="0.25">
      <c r="A681" s="8"/>
      <c r="E681" s="54"/>
      <c r="F681" s="54"/>
      <c r="G681" s="54"/>
      <c r="I681" s="54"/>
      <c r="J681" s="54"/>
      <c r="K681" s="54"/>
      <c r="L681" s="54"/>
      <c r="M681" s="54"/>
      <c r="N681" s="54"/>
      <c r="O681" s="54"/>
      <c r="P681" s="54"/>
      <c r="Q681" s="54"/>
      <c r="R681" s="54"/>
      <c r="S681" s="104"/>
      <c r="T681" s="104"/>
      <c r="U681" s="104"/>
      <c r="V681" s="54"/>
      <c r="W681" s="54"/>
      <c r="X681" s="54"/>
      <c r="Y681" s="54"/>
      <c r="Z681" s="22"/>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c r="CG681" s="54"/>
      <c r="CH681" s="54"/>
      <c r="CI681" s="54"/>
      <c r="CJ681" s="54"/>
      <c r="CK681" s="54"/>
    </row>
    <row r="682" spans="1:89" x14ac:dyDescent="0.25">
      <c r="A682" s="8"/>
      <c r="E682" s="54"/>
      <c r="F682" s="54"/>
      <c r="G682" s="54"/>
      <c r="I682" s="54"/>
      <c r="J682" s="54"/>
      <c r="K682" s="54"/>
      <c r="L682" s="54"/>
      <c r="M682" s="54"/>
      <c r="N682" s="54"/>
      <c r="O682" s="54"/>
      <c r="P682" s="54"/>
      <c r="Q682" s="54"/>
      <c r="R682" s="54"/>
      <c r="S682" s="104"/>
      <c r="T682" s="104"/>
      <c r="U682" s="104"/>
      <c r="V682" s="54"/>
      <c r="W682" s="54"/>
      <c r="X682" s="54"/>
      <c r="Y682" s="54"/>
      <c r="Z682" s="22"/>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c r="CG682" s="54"/>
      <c r="CH682" s="54"/>
      <c r="CI682" s="54"/>
      <c r="CJ682" s="54"/>
      <c r="CK682" s="54"/>
    </row>
    <row r="683" spans="1:89" x14ac:dyDescent="0.25">
      <c r="A683" s="8"/>
      <c r="E683" s="54"/>
      <c r="F683" s="54"/>
      <c r="G683" s="54"/>
      <c r="I683" s="54"/>
      <c r="J683" s="54"/>
      <c r="K683" s="54"/>
      <c r="L683" s="54"/>
      <c r="M683" s="54"/>
      <c r="N683" s="54"/>
      <c r="O683" s="54"/>
      <c r="P683" s="54"/>
      <c r="Q683" s="54"/>
      <c r="R683" s="54"/>
      <c r="S683" s="104"/>
      <c r="T683" s="104"/>
      <c r="U683" s="104"/>
      <c r="V683" s="54"/>
      <c r="W683" s="54"/>
      <c r="X683" s="54"/>
      <c r="Y683" s="54"/>
      <c r="Z683" s="22"/>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c r="CG683" s="54"/>
      <c r="CH683" s="54"/>
      <c r="CI683" s="54"/>
      <c r="CJ683" s="54"/>
      <c r="CK683" s="54"/>
    </row>
    <row r="684" spans="1:89" x14ac:dyDescent="0.25">
      <c r="A684" s="8"/>
      <c r="E684" s="54"/>
      <c r="F684" s="54"/>
      <c r="G684" s="54"/>
      <c r="I684" s="54"/>
      <c r="J684" s="54"/>
      <c r="K684" s="54"/>
      <c r="L684" s="54"/>
      <c r="M684" s="54"/>
      <c r="N684" s="54"/>
      <c r="O684" s="54"/>
      <c r="P684" s="54"/>
      <c r="Q684" s="54"/>
      <c r="R684" s="54"/>
      <c r="S684" s="104"/>
      <c r="T684" s="104"/>
      <c r="U684" s="104"/>
      <c r="V684" s="54"/>
      <c r="W684" s="54"/>
      <c r="X684" s="54"/>
      <c r="Y684" s="54"/>
      <c r="Z684" s="22"/>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c r="CG684" s="54"/>
      <c r="CH684" s="54"/>
      <c r="CI684" s="54"/>
      <c r="CJ684" s="54"/>
      <c r="CK684" s="54"/>
    </row>
    <row r="685" spans="1:89" x14ac:dyDescent="0.25">
      <c r="A685" s="8"/>
      <c r="E685" s="54"/>
      <c r="F685" s="54"/>
      <c r="G685" s="54"/>
      <c r="I685" s="54"/>
      <c r="J685" s="54"/>
      <c r="K685" s="54"/>
      <c r="L685" s="54"/>
      <c r="M685" s="54"/>
      <c r="N685" s="54"/>
      <c r="O685" s="54"/>
      <c r="P685" s="54"/>
      <c r="Q685" s="54"/>
      <c r="R685" s="54"/>
      <c r="S685" s="104"/>
      <c r="T685" s="104"/>
      <c r="U685" s="104"/>
      <c r="V685" s="54"/>
      <c r="W685" s="54"/>
      <c r="X685" s="54"/>
      <c r="Y685" s="54"/>
      <c r="Z685" s="22"/>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c r="CG685" s="54"/>
      <c r="CH685" s="54"/>
      <c r="CI685" s="54"/>
      <c r="CJ685" s="54"/>
      <c r="CK685" s="54"/>
    </row>
    <row r="686" spans="1:89" x14ac:dyDescent="0.25">
      <c r="A686" s="8"/>
      <c r="E686" s="54"/>
      <c r="F686" s="54"/>
      <c r="G686" s="54"/>
      <c r="I686" s="54"/>
      <c r="J686" s="54"/>
      <c r="K686" s="54"/>
      <c r="L686" s="54"/>
      <c r="M686" s="54"/>
      <c r="N686" s="54"/>
      <c r="O686" s="54"/>
      <c r="P686" s="54"/>
      <c r="Q686" s="54"/>
      <c r="R686" s="54"/>
      <c r="S686" s="104"/>
      <c r="T686" s="104"/>
      <c r="U686" s="104"/>
      <c r="V686" s="54"/>
      <c r="W686" s="54"/>
      <c r="X686" s="54"/>
      <c r="Y686" s="54"/>
      <c r="Z686" s="22"/>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c r="CG686" s="54"/>
      <c r="CH686" s="54"/>
      <c r="CI686" s="54"/>
      <c r="CJ686" s="54"/>
      <c r="CK686" s="54"/>
    </row>
    <row r="687" spans="1:89" x14ac:dyDescent="0.25">
      <c r="A687" s="8"/>
      <c r="E687" s="54"/>
      <c r="F687" s="54"/>
      <c r="G687" s="54"/>
      <c r="I687" s="54"/>
      <c r="J687" s="54"/>
      <c r="K687" s="54"/>
      <c r="L687" s="54"/>
      <c r="M687" s="54"/>
      <c r="N687" s="54"/>
      <c r="O687" s="54"/>
      <c r="P687" s="54"/>
      <c r="Q687" s="54"/>
      <c r="R687" s="54"/>
      <c r="S687" s="104"/>
      <c r="T687" s="104"/>
      <c r="U687" s="104"/>
      <c r="V687" s="54"/>
      <c r="W687" s="54"/>
      <c r="X687" s="54"/>
      <c r="Y687" s="54"/>
      <c r="Z687" s="22"/>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c r="CG687" s="54"/>
      <c r="CH687" s="54"/>
      <c r="CI687" s="54"/>
      <c r="CJ687" s="54"/>
      <c r="CK687" s="54"/>
    </row>
    <row r="688" spans="1:89" x14ac:dyDescent="0.25">
      <c r="A688" s="8"/>
      <c r="E688" s="54"/>
      <c r="F688" s="54"/>
      <c r="G688" s="54"/>
      <c r="I688" s="54"/>
      <c r="J688" s="54"/>
      <c r="K688" s="54"/>
      <c r="L688" s="54"/>
      <c r="M688" s="54"/>
      <c r="N688" s="54"/>
      <c r="O688" s="54"/>
      <c r="P688" s="54"/>
      <c r="Q688" s="54"/>
      <c r="R688" s="54"/>
      <c r="S688" s="104"/>
      <c r="T688" s="104"/>
      <c r="U688" s="104"/>
      <c r="V688" s="54"/>
      <c r="W688" s="54"/>
      <c r="X688" s="54"/>
      <c r="Y688" s="54"/>
      <c r="Z688" s="22"/>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c r="CG688" s="54"/>
      <c r="CH688" s="54"/>
      <c r="CI688" s="54"/>
      <c r="CJ688" s="54"/>
      <c r="CK688" s="54"/>
    </row>
    <row r="689" spans="1:89" x14ac:dyDescent="0.25">
      <c r="A689" s="8"/>
      <c r="E689" s="54"/>
      <c r="F689" s="54"/>
      <c r="G689" s="54"/>
      <c r="I689" s="54"/>
      <c r="J689" s="54"/>
      <c r="K689" s="54"/>
      <c r="L689" s="54"/>
      <c r="M689" s="54"/>
      <c r="N689" s="54"/>
      <c r="O689" s="54"/>
      <c r="P689" s="54"/>
      <c r="Q689" s="54"/>
      <c r="R689" s="54"/>
      <c r="S689" s="104"/>
      <c r="T689" s="104"/>
      <c r="U689" s="104"/>
      <c r="V689" s="54"/>
      <c r="W689" s="54"/>
      <c r="X689" s="54"/>
      <c r="Y689" s="54"/>
      <c r="Z689" s="22"/>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c r="CG689" s="54"/>
      <c r="CH689" s="54"/>
      <c r="CI689" s="54"/>
      <c r="CJ689" s="54"/>
      <c r="CK689" s="54"/>
    </row>
    <row r="690" spans="1:89" x14ac:dyDescent="0.25">
      <c r="A690" s="8"/>
      <c r="E690" s="54"/>
      <c r="F690" s="54"/>
      <c r="G690" s="54"/>
      <c r="I690" s="54"/>
      <c r="J690" s="54"/>
      <c r="K690" s="54"/>
      <c r="L690" s="54"/>
      <c r="M690" s="54"/>
      <c r="N690" s="54"/>
      <c r="O690" s="54"/>
      <c r="P690" s="54"/>
      <c r="Q690" s="54"/>
      <c r="R690" s="54"/>
      <c r="S690" s="104"/>
      <c r="T690" s="104"/>
      <c r="U690" s="104"/>
      <c r="V690" s="54"/>
      <c r="W690" s="54"/>
      <c r="X690" s="54"/>
      <c r="Y690" s="54"/>
      <c r="Z690" s="22"/>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c r="CG690" s="54"/>
      <c r="CH690" s="54"/>
      <c r="CI690" s="54"/>
      <c r="CJ690" s="54"/>
      <c r="CK690" s="54"/>
    </row>
    <row r="691" spans="1:89" x14ac:dyDescent="0.25">
      <c r="A691" s="8"/>
      <c r="E691" s="54"/>
      <c r="F691" s="54"/>
      <c r="G691" s="54"/>
      <c r="I691" s="54"/>
      <c r="J691" s="54"/>
      <c r="K691" s="54"/>
      <c r="L691" s="54"/>
      <c r="M691" s="54"/>
      <c r="N691" s="54"/>
      <c r="O691" s="54"/>
      <c r="P691" s="54"/>
      <c r="Q691" s="54"/>
      <c r="R691" s="54"/>
      <c r="S691" s="104"/>
      <c r="T691" s="104"/>
      <c r="U691" s="104"/>
      <c r="V691" s="54"/>
      <c r="W691" s="54"/>
      <c r="X691" s="54"/>
      <c r="Y691" s="54"/>
      <c r="Z691" s="22"/>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c r="CG691" s="54"/>
      <c r="CH691" s="54"/>
      <c r="CI691" s="54"/>
      <c r="CJ691" s="54"/>
      <c r="CK691" s="54"/>
    </row>
    <row r="692" spans="1:89" x14ac:dyDescent="0.25">
      <c r="A692" s="8"/>
      <c r="E692" s="54"/>
      <c r="F692" s="54"/>
      <c r="G692" s="54"/>
      <c r="I692" s="54"/>
      <c r="J692" s="54"/>
      <c r="K692" s="54"/>
      <c r="L692" s="54"/>
      <c r="M692" s="54"/>
      <c r="N692" s="54"/>
      <c r="O692" s="54"/>
      <c r="P692" s="54"/>
      <c r="Q692" s="54"/>
      <c r="R692" s="54"/>
      <c r="S692" s="104"/>
      <c r="T692" s="104"/>
      <c r="U692" s="104"/>
      <c r="V692" s="54"/>
      <c r="W692" s="54"/>
      <c r="X692" s="54"/>
      <c r="Y692" s="54"/>
      <c r="Z692" s="22"/>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c r="CG692" s="54"/>
      <c r="CH692" s="54"/>
      <c r="CI692" s="54"/>
      <c r="CJ692" s="54"/>
      <c r="CK692" s="54"/>
    </row>
    <row r="693" spans="1:89" x14ac:dyDescent="0.25">
      <c r="A693" s="8"/>
      <c r="E693" s="54"/>
      <c r="F693" s="54"/>
      <c r="G693" s="54"/>
      <c r="I693" s="54"/>
      <c r="J693" s="54"/>
      <c r="K693" s="54"/>
      <c r="L693" s="54"/>
      <c r="M693" s="54"/>
      <c r="N693" s="54"/>
      <c r="O693" s="54"/>
      <c r="P693" s="54"/>
      <c r="Q693" s="54"/>
      <c r="R693" s="54"/>
      <c r="S693" s="104"/>
      <c r="T693" s="104"/>
      <c r="U693" s="104"/>
      <c r="V693" s="54"/>
      <c r="W693" s="54"/>
      <c r="X693" s="54"/>
      <c r="Y693" s="54"/>
      <c r="Z693" s="22"/>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c r="CG693" s="54"/>
      <c r="CH693" s="54"/>
      <c r="CI693" s="54"/>
      <c r="CJ693" s="54"/>
      <c r="CK693" s="54"/>
    </row>
    <row r="694" spans="1:89" x14ac:dyDescent="0.25">
      <c r="A694" s="8"/>
      <c r="E694" s="54"/>
      <c r="F694" s="54"/>
      <c r="G694" s="54"/>
      <c r="I694" s="54"/>
      <c r="J694" s="54"/>
      <c r="K694" s="54"/>
      <c r="L694" s="54"/>
      <c r="M694" s="54"/>
      <c r="N694" s="54"/>
      <c r="O694" s="54"/>
      <c r="P694" s="54"/>
      <c r="Q694" s="54"/>
      <c r="R694" s="54"/>
      <c r="S694" s="104"/>
      <c r="T694" s="104"/>
      <c r="U694" s="104"/>
      <c r="V694" s="54"/>
      <c r="W694" s="54"/>
      <c r="X694" s="54"/>
      <c r="Y694" s="54"/>
      <c r="Z694" s="22"/>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c r="CG694" s="54"/>
      <c r="CH694" s="54"/>
      <c r="CI694" s="54"/>
      <c r="CJ694" s="54"/>
      <c r="CK694" s="54"/>
    </row>
    <row r="695" spans="1:89" x14ac:dyDescent="0.25">
      <c r="A695" s="8"/>
      <c r="E695" s="54"/>
      <c r="F695" s="54"/>
      <c r="G695" s="54"/>
      <c r="I695" s="54"/>
      <c r="J695" s="54"/>
      <c r="K695" s="54"/>
      <c r="L695" s="54"/>
      <c r="M695" s="54"/>
      <c r="N695" s="54"/>
      <c r="O695" s="54"/>
      <c r="P695" s="54"/>
      <c r="Q695" s="54"/>
      <c r="R695" s="54"/>
      <c r="S695" s="104"/>
      <c r="T695" s="104"/>
      <c r="U695" s="104"/>
      <c r="V695" s="54"/>
      <c r="W695" s="54"/>
      <c r="X695" s="54"/>
      <c r="Y695" s="54"/>
      <c r="Z695" s="22"/>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c r="CG695" s="54"/>
      <c r="CH695" s="54"/>
      <c r="CI695" s="54"/>
      <c r="CJ695" s="54"/>
      <c r="CK695" s="54"/>
    </row>
    <row r="696" spans="1:89" x14ac:dyDescent="0.25">
      <c r="A696" s="8"/>
      <c r="E696" s="54"/>
      <c r="F696" s="54"/>
      <c r="G696" s="54"/>
      <c r="I696" s="54"/>
      <c r="J696" s="54"/>
      <c r="K696" s="54"/>
      <c r="L696" s="54"/>
      <c r="M696" s="54"/>
      <c r="N696" s="54"/>
      <c r="O696" s="54"/>
      <c r="P696" s="54"/>
      <c r="Q696" s="54"/>
      <c r="R696" s="54"/>
      <c r="S696" s="104"/>
      <c r="T696" s="104"/>
      <c r="U696" s="104"/>
      <c r="V696" s="54"/>
      <c r="W696" s="54"/>
      <c r="X696" s="54"/>
      <c r="Y696" s="54"/>
      <c r="Z696" s="22"/>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c r="CG696" s="54"/>
      <c r="CH696" s="54"/>
      <c r="CI696" s="54"/>
      <c r="CJ696" s="54"/>
      <c r="CK696" s="54"/>
    </row>
    <row r="697" spans="1:89" x14ac:dyDescent="0.25">
      <c r="A697" s="8"/>
      <c r="E697" s="54"/>
      <c r="F697" s="54"/>
      <c r="G697" s="54"/>
      <c r="I697" s="54"/>
      <c r="J697" s="54"/>
      <c r="K697" s="54"/>
      <c r="L697" s="54"/>
      <c r="M697" s="54"/>
      <c r="N697" s="54"/>
      <c r="O697" s="54"/>
      <c r="P697" s="54"/>
      <c r="Q697" s="54"/>
      <c r="R697" s="54"/>
      <c r="S697" s="104"/>
      <c r="T697" s="104"/>
      <c r="U697" s="104"/>
      <c r="V697" s="54"/>
      <c r="W697" s="54"/>
      <c r="X697" s="54"/>
      <c r="Y697" s="54"/>
      <c r="Z697" s="22"/>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c r="CG697" s="54"/>
      <c r="CH697" s="54"/>
      <c r="CI697" s="54"/>
      <c r="CJ697" s="54"/>
      <c r="CK697" s="54"/>
    </row>
    <row r="698" spans="1:89" x14ac:dyDescent="0.25">
      <c r="A698" s="8"/>
      <c r="E698" s="54"/>
      <c r="F698" s="54"/>
      <c r="G698" s="54"/>
      <c r="I698" s="54"/>
      <c r="J698" s="54"/>
      <c r="K698" s="54"/>
      <c r="L698" s="54"/>
      <c r="M698" s="54"/>
      <c r="N698" s="54"/>
      <c r="O698" s="54"/>
      <c r="P698" s="54"/>
      <c r="Q698" s="54"/>
      <c r="R698" s="54"/>
      <c r="S698" s="104"/>
      <c r="T698" s="104"/>
      <c r="U698" s="104"/>
      <c r="V698" s="54"/>
      <c r="W698" s="54"/>
      <c r="X698" s="54"/>
      <c r="Y698" s="54"/>
      <c r="Z698" s="22"/>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c r="CG698" s="54"/>
      <c r="CH698" s="54"/>
      <c r="CI698" s="54"/>
      <c r="CJ698" s="54"/>
      <c r="CK698" s="54"/>
    </row>
    <row r="699" spans="1:89" x14ac:dyDescent="0.25">
      <c r="A699" s="8"/>
      <c r="E699" s="54"/>
      <c r="F699" s="54"/>
      <c r="G699" s="54"/>
      <c r="I699" s="54"/>
      <c r="J699" s="54"/>
      <c r="K699" s="54"/>
      <c r="L699" s="54"/>
      <c r="M699" s="54"/>
      <c r="N699" s="54"/>
      <c r="O699" s="54"/>
      <c r="P699" s="54"/>
      <c r="Q699" s="54"/>
      <c r="R699" s="54"/>
      <c r="S699" s="104"/>
      <c r="T699" s="104"/>
      <c r="U699" s="104"/>
      <c r="V699" s="54"/>
      <c r="W699" s="54"/>
      <c r="X699" s="54"/>
      <c r="Y699" s="54"/>
      <c r="Z699" s="22"/>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c r="CG699" s="54"/>
      <c r="CH699" s="54"/>
      <c r="CI699" s="54"/>
      <c r="CJ699" s="54"/>
      <c r="CK699" s="54"/>
    </row>
    <row r="700" spans="1:89" x14ac:dyDescent="0.25">
      <c r="A700" s="8"/>
      <c r="E700" s="54"/>
      <c r="F700" s="54"/>
      <c r="G700" s="54"/>
      <c r="I700" s="54"/>
      <c r="J700" s="54"/>
      <c r="K700" s="54"/>
      <c r="L700" s="54"/>
      <c r="M700" s="54"/>
      <c r="N700" s="54"/>
      <c r="O700" s="54"/>
      <c r="P700" s="54"/>
      <c r="Q700" s="54"/>
      <c r="R700" s="54"/>
      <c r="S700" s="104"/>
      <c r="T700" s="104"/>
      <c r="U700" s="104"/>
      <c r="V700" s="54"/>
      <c r="W700" s="54"/>
      <c r="X700" s="54"/>
      <c r="Y700" s="54"/>
      <c r="Z700" s="22"/>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c r="CG700" s="54"/>
      <c r="CH700" s="54"/>
      <c r="CI700" s="54"/>
      <c r="CJ700" s="54"/>
      <c r="CK700" s="54"/>
    </row>
    <row r="701" spans="1:89" x14ac:dyDescent="0.25">
      <c r="A701" s="8"/>
      <c r="E701" s="54"/>
      <c r="F701" s="54"/>
      <c r="G701" s="54"/>
      <c r="I701" s="54"/>
      <c r="J701" s="54"/>
      <c r="K701" s="54"/>
      <c r="L701" s="54"/>
      <c r="M701" s="54"/>
      <c r="N701" s="54"/>
      <c r="O701" s="54"/>
      <c r="P701" s="54"/>
      <c r="Q701" s="54"/>
      <c r="R701" s="54"/>
      <c r="S701" s="104"/>
      <c r="T701" s="104"/>
      <c r="U701" s="104"/>
      <c r="V701" s="54"/>
      <c r="W701" s="54"/>
      <c r="X701" s="54"/>
      <c r="Y701" s="54"/>
      <c r="Z701" s="22"/>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c r="CG701" s="54"/>
      <c r="CH701" s="54"/>
      <c r="CI701" s="54"/>
      <c r="CJ701" s="54"/>
      <c r="CK701" s="54"/>
    </row>
    <row r="702" spans="1:89" x14ac:dyDescent="0.25">
      <c r="A702" s="8"/>
      <c r="E702" s="54"/>
      <c r="F702" s="54"/>
      <c r="G702" s="54"/>
      <c r="I702" s="54"/>
      <c r="J702" s="54"/>
      <c r="K702" s="54"/>
      <c r="L702" s="54"/>
      <c r="M702" s="54"/>
      <c r="N702" s="54"/>
      <c r="O702" s="54"/>
      <c r="P702" s="54"/>
      <c r="Q702" s="54"/>
      <c r="R702" s="54"/>
      <c r="S702" s="104"/>
      <c r="T702" s="104"/>
      <c r="U702" s="104"/>
      <c r="V702" s="54"/>
      <c r="W702" s="54"/>
      <c r="X702" s="54"/>
      <c r="Y702" s="54"/>
      <c r="Z702" s="22"/>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c r="CG702" s="54"/>
      <c r="CH702" s="54"/>
      <c r="CI702" s="54"/>
      <c r="CJ702" s="54"/>
      <c r="CK702" s="54"/>
    </row>
    <row r="703" spans="1:89" x14ac:dyDescent="0.25">
      <c r="A703" s="8"/>
      <c r="E703" s="54"/>
      <c r="F703" s="54"/>
      <c r="G703" s="54"/>
      <c r="I703" s="54"/>
      <c r="J703" s="54"/>
      <c r="K703" s="54"/>
      <c r="L703" s="54"/>
      <c r="M703" s="54"/>
      <c r="N703" s="54"/>
      <c r="O703" s="54"/>
      <c r="P703" s="54"/>
      <c r="Q703" s="54"/>
      <c r="R703" s="54"/>
      <c r="S703" s="104"/>
      <c r="T703" s="104"/>
      <c r="U703" s="104"/>
      <c r="V703" s="54"/>
      <c r="W703" s="54"/>
      <c r="X703" s="54"/>
      <c r="Y703" s="54"/>
      <c r="Z703" s="22"/>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c r="CG703" s="54"/>
      <c r="CH703" s="54"/>
      <c r="CI703" s="54"/>
      <c r="CJ703" s="54"/>
      <c r="CK703" s="54"/>
    </row>
    <row r="704" spans="1:89" x14ac:dyDescent="0.25">
      <c r="A704" s="8"/>
      <c r="E704" s="54"/>
      <c r="F704" s="54"/>
      <c r="G704" s="54"/>
      <c r="I704" s="54"/>
      <c r="J704" s="54"/>
      <c r="K704" s="54"/>
      <c r="L704" s="54"/>
      <c r="M704" s="54"/>
      <c r="N704" s="54"/>
      <c r="O704" s="54"/>
      <c r="P704" s="54"/>
      <c r="Q704" s="54"/>
      <c r="R704" s="54"/>
      <c r="S704" s="104"/>
      <c r="T704" s="104"/>
      <c r="U704" s="104"/>
      <c r="V704" s="54"/>
      <c r="W704" s="54"/>
      <c r="X704" s="54"/>
      <c r="Y704" s="54"/>
      <c r="Z704" s="22"/>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c r="CG704" s="54"/>
      <c r="CH704" s="54"/>
      <c r="CI704" s="54"/>
      <c r="CJ704" s="54"/>
      <c r="CK704" s="54"/>
    </row>
    <row r="705" spans="1:89" x14ac:dyDescent="0.25">
      <c r="A705" s="8"/>
      <c r="E705" s="54"/>
      <c r="F705" s="54"/>
      <c r="G705" s="54"/>
      <c r="I705" s="54"/>
      <c r="J705" s="54"/>
      <c r="K705" s="54"/>
      <c r="L705" s="54"/>
      <c r="M705" s="54"/>
      <c r="N705" s="54"/>
      <c r="O705" s="54"/>
      <c r="P705" s="54"/>
      <c r="Q705" s="54"/>
      <c r="R705" s="54"/>
      <c r="S705" s="104"/>
      <c r="T705" s="104"/>
      <c r="U705" s="104"/>
      <c r="V705" s="54"/>
      <c r="W705" s="54"/>
      <c r="X705" s="54"/>
      <c r="Y705" s="54"/>
      <c r="Z705" s="22"/>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c r="CG705" s="54"/>
      <c r="CH705" s="54"/>
      <c r="CI705" s="54"/>
      <c r="CJ705" s="54"/>
      <c r="CK705" s="54"/>
    </row>
    <row r="706" spans="1:89" x14ac:dyDescent="0.25">
      <c r="A706" s="8"/>
      <c r="E706" s="54"/>
      <c r="F706" s="54"/>
      <c r="G706" s="54"/>
      <c r="I706" s="54"/>
      <c r="J706" s="54"/>
      <c r="K706" s="54"/>
      <c r="L706" s="54"/>
      <c r="M706" s="54"/>
      <c r="N706" s="54"/>
      <c r="O706" s="54"/>
      <c r="P706" s="54"/>
      <c r="Q706" s="54"/>
      <c r="R706" s="54"/>
      <c r="S706" s="104"/>
      <c r="T706" s="104"/>
      <c r="U706" s="104"/>
      <c r="V706" s="54"/>
      <c r="W706" s="54"/>
      <c r="X706" s="54"/>
      <c r="Y706" s="54"/>
      <c r="Z706" s="22"/>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c r="CG706" s="54"/>
      <c r="CH706" s="54"/>
      <c r="CI706" s="54"/>
      <c r="CJ706" s="54"/>
      <c r="CK706" s="54"/>
    </row>
    <row r="707" spans="1:89" x14ac:dyDescent="0.25">
      <c r="A707" s="8"/>
      <c r="E707" s="54"/>
      <c r="F707" s="54"/>
      <c r="G707" s="54"/>
      <c r="I707" s="54"/>
      <c r="J707" s="54"/>
      <c r="K707" s="54"/>
      <c r="L707" s="54"/>
      <c r="M707" s="54"/>
      <c r="N707" s="54"/>
      <c r="O707" s="54"/>
      <c r="P707" s="54"/>
      <c r="Q707" s="54"/>
      <c r="R707" s="54"/>
      <c r="S707" s="104"/>
      <c r="T707" s="104"/>
      <c r="U707" s="104"/>
      <c r="V707" s="54"/>
      <c r="W707" s="54"/>
      <c r="X707" s="54"/>
      <c r="Y707" s="54"/>
      <c r="Z707" s="22"/>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c r="CG707" s="54"/>
      <c r="CH707" s="54"/>
      <c r="CI707" s="54"/>
      <c r="CJ707" s="54"/>
      <c r="CK707" s="54"/>
    </row>
    <row r="708" spans="1:89" x14ac:dyDescent="0.25">
      <c r="A708" s="8"/>
      <c r="E708" s="54"/>
      <c r="F708" s="54"/>
      <c r="G708" s="54"/>
      <c r="I708" s="54"/>
      <c r="J708" s="54"/>
      <c r="K708" s="54"/>
      <c r="L708" s="54"/>
      <c r="M708" s="54"/>
      <c r="N708" s="54"/>
      <c r="O708" s="54"/>
      <c r="P708" s="54"/>
      <c r="Q708" s="54"/>
      <c r="R708" s="54"/>
      <c r="S708" s="104"/>
      <c r="T708" s="104"/>
      <c r="U708" s="104"/>
      <c r="V708" s="54"/>
      <c r="W708" s="54"/>
      <c r="X708" s="54"/>
      <c r="Y708" s="54"/>
      <c r="Z708" s="22"/>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c r="CG708" s="54"/>
      <c r="CH708" s="54"/>
      <c r="CI708" s="54"/>
      <c r="CJ708" s="54"/>
      <c r="CK708" s="54"/>
    </row>
    <row r="709" spans="1:89" x14ac:dyDescent="0.25">
      <c r="A709" s="8"/>
      <c r="E709" s="54"/>
      <c r="F709" s="54"/>
      <c r="G709" s="54"/>
      <c r="I709" s="54"/>
      <c r="J709" s="54"/>
      <c r="K709" s="54"/>
      <c r="L709" s="54"/>
      <c r="M709" s="54"/>
      <c r="N709" s="54"/>
      <c r="O709" s="54"/>
      <c r="P709" s="54"/>
      <c r="Q709" s="54"/>
      <c r="R709" s="54"/>
      <c r="S709" s="104"/>
      <c r="T709" s="104"/>
      <c r="U709" s="104"/>
      <c r="V709" s="54"/>
      <c r="W709" s="54"/>
      <c r="X709" s="54"/>
      <c r="Y709" s="54"/>
      <c r="Z709" s="22"/>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c r="CG709" s="54"/>
      <c r="CH709" s="54"/>
      <c r="CI709" s="54"/>
      <c r="CJ709" s="54"/>
      <c r="CK709" s="54"/>
    </row>
    <row r="710" spans="1:89" x14ac:dyDescent="0.25">
      <c r="A710" s="8"/>
      <c r="E710" s="54"/>
      <c r="F710" s="54"/>
      <c r="G710" s="54"/>
      <c r="I710" s="54"/>
      <c r="J710" s="54"/>
      <c r="K710" s="54"/>
      <c r="L710" s="54"/>
      <c r="M710" s="54"/>
      <c r="N710" s="54"/>
      <c r="O710" s="54"/>
      <c r="P710" s="54"/>
      <c r="Q710" s="54"/>
      <c r="R710" s="54"/>
      <c r="S710" s="104"/>
      <c r="T710" s="104"/>
      <c r="U710" s="104"/>
      <c r="V710" s="54"/>
      <c r="W710" s="54"/>
      <c r="X710" s="54"/>
      <c r="Y710" s="54"/>
      <c r="Z710" s="22"/>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c r="CG710" s="54"/>
      <c r="CH710" s="54"/>
      <c r="CI710" s="54"/>
      <c r="CJ710" s="54"/>
      <c r="CK710" s="54"/>
    </row>
    <row r="711" spans="1:89" x14ac:dyDescent="0.25">
      <c r="A711" s="8"/>
      <c r="E711" s="54"/>
      <c r="F711" s="54"/>
      <c r="G711" s="54"/>
      <c r="I711" s="54"/>
      <c r="J711" s="54"/>
      <c r="K711" s="54"/>
      <c r="L711" s="54"/>
      <c r="M711" s="54"/>
      <c r="N711" s="54"/>
      <c r="O711" s="54"/>
      <c r="P711" s="54"/>
      <c r="Q711" s="54"/>
      <c r="R711" s="54"/>
      <c r="S711" s="104"/>
      <c r="T711" s="104"/>
      <c r="U711" s="104"/>
      <c r="V711" s="54"/>
      <c r="W711" s="54"/>
      <c r="X711" s="54"/>
      <c r="Y711" s="54"/>
      <c r="Z711" s="22"/>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c r="CG711" s="54"/>
      <c r="CH711" s="54"/>
      <c r="CI711" s="54"/>
      <c r="CJ711" s="54"/>
      <c r="CK711" s="54"/>
    </row>
    <row r="712" spans="1:89" x14ac:dyDescent="0.25">
      <c r="A712" s="8"/>
      <c r="E712" s="54"/>
      <c r="F712" s="54"/>
      <c r="G712" s="54"/>
      <c r="I712" s="54"/>
      <c r="J712" s="54"/>
      <c r="K712" s="54"/>
      <c r="L712" s="54"/>
      <c r="M712" s="54"/>
      <c r="N712" s="54"/>
      <c r="O712" s="54"/>
      <c r="P712" s="54"/>
      <c r="Q712" s="54"/>
      <c r="R712" s="54"/>
      <c r="S712" s="104"/>
      <c r="T712" s="104"/>
      <c r="U712" s="104"/>
      <c r="V712" s="54"/>
      <c r="W712" s="54"/>
      <c r="X712" s="54"/>
      <c r="Y712" s="54"/>
      <c r="Z712" s="22"/>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c r="CG712" s="54"/>
      <c r="CH712" s="54"/>
      <c r="CI712" s="54"/>
      <c r="CJ712" s="54"/>
      <c r="CK712" s="54"/>
    </row>
    <row r="713" spans="1:89" x14ac:dyDescent="0.25">
      <c r="A713" s="8"/>
      <c r="E713" s="54"/>
      <c r="F713" s="54"/>
      <c r="G713" s="54"/>
      <c r="I713" s="54"/>
      <c r="J713" s="54"/>
      <c r="K713" s="54"/>
      <c r="L713" s="54"/>
      <c r="M713" s="54"/>
      <c r="N713" s="54"/>
      <c r="O713" s="54"/>
      <c r="P713" s="54"/>
      <c r="Q713" s="54"/>
      <c r="R713" s="54"/>
      <c r="S713" s="104"/>
      <c r="T713" s="104"/>
      <c r="U713" s="104"/>
      <c r="V713" s="54"/>
      <c r="W713" s="54"/>
      <c r="X713" s="54"/>
      <c r="Y713" s="54"/>
      <c r="Z713" s="22"/>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c r="CG713" s="54"/>
      <c r="CH713" s="54"/>
      <c r="CI713" s="54"/>
      <c r="CJ713" s="54"/>
      <c r="CK713" s="54"/>
    </row>
    <row r="714" spans="1:89" x14ac:dyDescent="0.25">
      <c r="A714" s="8"/>
      <c r="E714" s="54"/>
      <c r="F714" s="54"/>
      <c r="G714" s="54"/>
      <c r="I714" s="54"/>
      <c r="J714" s="54"/>
      <c r="K714" s="54"/>
      <c r="L714" s="54"/>
      <c r="M714" s="54"/>
      <c r="N714" s="54"/>
      <c r="O714" s="54"/>
      <c r="P714" s="54"/>
      <c r="Q714" s="54"/>
      <c r="R714" s="54"/>
      <c r="S714" s="104"/>
      <c r="T714" s="104"/>
      <c r="U714" s="104"/>
      <c r="V714" s="54"/>
      <c r="W714" s="54"/>
      <c r="X714" s="54"/>
      <c r="Y714" s="54"/>
      <c r="Z714" s="22"/>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c r="CG714" s="54"/>
      <c r="CH714" s="54"/>
      <c r="CI714" s="54"/>
      <c r="CJ714" s="54"/>
      <c r="CK714" s="54"/>
    </row>
    <row r="715" spans="1:89" x14ac:dyDescent="0.25">
      <c r="A715" s="8"/>
      <c r="E715" s="54"/>
      <c r="F715" s="54"/>
      <c r="G715" s="54"/>
      <c r="I715" s="54"/>
      <c r="J715" s="54"/>
      <c r="K715" s="54"/>
      <c r="L715" s="54"/>
      <c r="M715" s="54"/>
      <c r="N715" s="54"/>
      <c r="O715" s="54"/>
      <c r="P715" s="54"/>
      <c r="Q715" s="54"/>
      <c r="R715" s="54"/>
      <c r="S715" s="104"/>
      <c r="T715" s="104"/>
      <c r="U715" s="104"/>
      <c r="V715" s="54"/>
      <c r="W715" s="54"/>
      <c r="X715" s="54"/>
      <c r="Y715" s="54"/>
      <c r="Z715" s="22"/>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c r="CG715" s="54"/>
      <c r="CH715" s="54"/>
      <c r="CI715" s="54"/>
      <c r="CJ715" s="54"/>
      <c r="CK715" s="54"/>
    </row>
    <row r="716" spans="1:89" x14ac:dyDescent="0.25">
      <c r="A716" s="8"/>
      <c r="E716" s="54"/>
      <c r="F716" s="54"/>
      <c r="G716" s="54"/>
      <c r="I716" s="54"/>
      <c r="J716" s="54"/>
      <c r="K716" s="54"/>
      <c r="L716" s="54"/>
      <c r="M716" s="54"/>
      <c r="N716" s="54"/>
      <c r="O716" s="54"/>
      <c r="P716" s="54"/>
      <c r="Q716" s="54"/>
      <c r="R716" s="54"/>
      <c r="S716" s="104"/>
      <c r="T716" s="104"/>
      <c r="U716" s="104"/>
      <c r="V716" s="54"/>
      <c r="W716" s="54"/>
      <c r="X716" s="54"/>
      <c r="Y716" s="54"/>
      <c r="Z716" s="22"/>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c r="CG716" s="54"/>
      <c r="CH716" s="54"/>
      <c r="CI716" s="54"/>
      <c r="CJ716" s="54"/>
      <c r="CK716" s="54"/>
    </row>
    <row r="717" spans="1:89" x14ac:dyDescent="0.25">
      <c r="A717" s="8"/>
      <c r="E717" s="54"/>
      <c r="F717" s="54"/>
      <c r="G717" s="54"/>
      <c r="I717" s="54"/>
      <c r="J717" s="54"/>
      <c r="K717" s="54"/>
      <c r="L717" s="54"/>
      <c r="M717" s="54"/>
      <c r="N717" s="54"/>
      <c r="O717" s="54"/>
      <c r="P717" s="54"/>
      <c r="Q717" s="54"/>
      <c r="R717" s="54"/>
      <c r="S717" s="104"/>
      <c r="T717" s="104"/>
      <c r="U717" s="104"/>
      <c r="V717" s="54"/>
      <c r="W717" s="54"/>
      <c r="X717" s="54"/>
      <c r="Y717" s="54"/>
      <c r="Z717" s="22"/>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c r="CG717" s="54"/>
      <c r="CH717" s="54"/>
      <c r="CI717" s="54"/>
      <c r="CJ717" s="54"/>
      <c r="CK717" s="54"/>
    </row>
    <row r="718" spans="1:89" x14ac:dyDescent="0.25">
      <c r="A718" s="8"/>
      <c r="E718" s="54"/>
      <c r="F718" s="54"/>
      <c r="G718" s="54"/>
      <c r="I718" s="54"/>
      <c r="J718" s="54"/>
      <c r="K718" s="54"/>
      <c r="L718" s="54"/>
      <c r="M718" s="54"/>
      <c r="N718" s="54"/>
      <c r="O718" s="54"/>
      <c r="P718" s="54"/>
      <c r="Q718" s="54"/>
      <c r="R718" s="54"/>
      <c r="S718" s="104"/>
      <c r="T718" s="104"/>
      <c r="U718" s="104"/>
      <c r="V718" s="54"/>
      <c r="W718" s="54"/>
      <c r="X718" s="54"/>
      <c r="Y718" s="54"/>
      <c r="Z718" s="22"/>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c r="CG718" s="54"/>
      <c r="CH718" s="54"/>
      <c r="CI718" s="54"/>
      <c r="CJ718" s="54"/>
      <c r="CK718" s="54"/>
    </row>
    <row r="719" spans="1:89" x14ac:dyDescent="0.25">
      <c r="A719" s="8"/>
      <c r="E719" s="54"/>
      <c r="F719" s="54"/>
      <c r="G719" s="54"/>
      <c r="I719" s="54"/>
      <c r="J719" s="54"/>
      <c r="K719" s="54"/>
      <c r="L719" s="54"/>
      <c r="M719" s="54"/>
      <c r="N719" s="54"/>
      <c r="O719" s="54"/>
      <c r="P719" s="54"/>
      <c r="Q719" s="54"/>
      <c r="R719" s="54"/>
      <c r="S719" s="104"/>
      <c r="T719" s="104"/>
      <c r="U719" s="104"/>
      <c r="V719" s="54"/>
      <c r="W719" s="54"/>
      <c r="X719" s="54"/>
      <c r="Y719" s="54"/>
      <c r="Z719" s="22"/>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c r="CG719" s="54"/>
      <c r="CH719" s="54"/>
      <c r="CI719" s="54"/>
      <c r="CJ719" s="54"/>
      <c r="CK719" s="54"/>
    </row>
    <row r="720" spans="1:89" x14ac:dyDescent="0.25">
      <c r="A720" s="8"/>
      <c r="E720" s="54"/>
      <c r="F720" s="54"/>
      <c r="G720" s="54"/>
      <c r="I720" s="54"/>
      <c r="J720" s="54"/>
      <c r="K720" s="54"/>
      <c r="L720" s="54"/>
      <c r="M720" s="54"/>
      <c r="N720" s="54"/>
      <c r="O720" s="54"/>
      <c r="P720" s="54"/>
      <c r="Q720" s="54"/>
      <c r="R720" s="54"/>
      <c r="S720" s="104"/>
      <c r="T720" s="104"/>
      <c r="U720" s="104"/>
      <c r="V720" s="54"/>
      <c r="W720" s="54"/>
      <c r="X720" s="54"/>
      <c r="Y720" s="54"/>
      <c r="Z720" s="22"/>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c r="CG720" s="54"/>
      <c r="CH720" s="54"/>
      <c r="CI720" s="54"/>
      <c r="CJ720" s="54"/>
      <c r="CK720" s="54"/>
    </row>
    <row r="721" spans="1:89" x14ac:dyDescent="0.25">
      <c r="A721" s="8"/>
      <c r="E721" s="54"/>
      <c r="F721" s="54"/>
      <c r="G721" s="54"/>
      <c r="I721" s="54"/>
      <c r="J721" s="54"/>
      <c r="K721" s="54"/>
      <c r="L721" s="54"/>
      <c r="M721" s="54"/>
      <c r="N721" s="54"/>
      <c r="O721" s="54"/>
      <c r="P721" s="54"/>
      <c r="Q721" s="54"/>
      <c r="R721" s="54"/>
      <c r="S721" s="104"/>
      <c r="T721" s="104"/>
      <c r="U721" s="104"/>
      <c r="V721" s="54"/>
      <c r="W721" s="54"/>
      <c r="X721" s="54"/>
      <c r="Y721" s="54"/>
      <c r="Z721" s="22"/>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c r="CG721" s="54"/>
      <c r="CH721" s="54"/>
      <c r="CI721" s="54"/>
      <c r="CJ721" s="54"/>
      <c r="CK721" s="54"/>
    </row>
    <row r="722" spans="1:89" x14ac:dyDescent="0.25">
      <c r="A722" s="8"/>
      <c r="E722" s="54"/>
      <c r="F722" s="54"/>
      <c r="G722" s="54"/>
      <c r="I722" s="54"/>
      <c r="J722" s="54"/>
      <c r="K722" s="54"/>
      <c r="L722" s="54"/>
      <c r="M722" s="54"/>
      <c r="N722" s="54"/>
      <c r="O722" s="54"/>
      <c r="P722" s="54"/>
      <c r="Q722" s="54"/>
      <c r="R722" s="54"/>
      <c r="S722" s="104"/>
      <c r="T722" s="104"/>
      <c r="U722" s="104"/>
      <c r="V722" s="54"/>
      <c r="W722" s="54"/>
      <c r="X722" s="54"/>
      <c r="Y722" s="54"/>
      <c r="Z722" s="22"/>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c r="CG722" s="54"/>
      <c r="CH722" s="54"/>
      <c r="CI722" s="54"/>
      <c r="CJ722" s="54"/>
      <c r="CK722" s="54"/>
    </row>
    <row r="723" spans="1:89" x14ac:dyDescent="0.25">
      <c r="A723" s="8"/>
      <c r="E723" s="54"/>
      <c r="F723" s="54"/>
      <c r="G723" s="54"/>
      <c r="I723" s="54"/>
      <c r="J723" s="54"/>
      <c r="K723" s="54"/>
      <c r="L723" s="54"/>
      <c r="M723" s="54"/>
      <c r="N723" s="54"/>
      <c r="O723" s="54"/>
      <c r="P723" s="54"/>
      <c r="Q723" s="54"/>
      <c r="R723" s="54"/>
      <c r="S723" s="104"/>
      <c r="T723" s="104"/>
      <c r="U723" s="104"/>
      <c r="V723" s="54"/>
      <c r="W723" s="54"/>
      <c r="X723" s="54"/>
      <c r="Y723" s="54"/>
      <c r="Z723" s="22"/>
      <c r="AA723" s="54"/>
      <c r="AB723" s="54"/>
      <c r="AC723" s="54"/>
      <c r="AD723" s="54"/>
      <c r="AE723" s="54"/>
      <c r="AF723" s="5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c r="CG723" s="54"/>
      <c r="CH723" s="54"/>
      <c r="CI723" s="54"/>
      <c r="CJ723" s="54"/>
      <c r="CK723" s="54"/>
    </row>
    <row r="724" spans="1:89" x14ac:dyDescent="0.25">
      <c r="A724" s="8"/>
      <c r="E724" s="54"/>
      <c r="F724" s="54"/>
      <c r="G724" s="54"/>
      <c r="I724" s="54"/>
      <c r="J724" s="54"/>
      <c r="K724" s="54"/>
      <c r="L724" s="54"/>
      <c r="M724" s="54"/>
      <c r="N724" s="54"/>
      <c r="O724" s="54"/>
      <c r="P724" s="54"/>
      <c r="Q724" s="54"/>
      <c r="R724" s="54"/>
      <c r="S724" s="104"/>
      <c r="T724" s="104"/>
      <c r="U724" s="104"/>
      <c r="V724" s="54"/>
      <c r="W724" s="54"/>
      <c r="X724" s="54"/>
      <c r="Y724" s="54"/>
      <c r="Z724" s="22"/>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c r="CI724" s="54"/>
      <c r="CJ724" s="54"/>
      <c r="CK724" s="54"/>
    </row>
    <row r="725" spans="1:89" x14ac:dyDescent="0.25">
      <c r="A725" s="8"/>
      <c r="E725" s="54"/>
      <c r="F725" s="54"/>
      <c r="G725" s="54"/>
      <c r="I725" s="54"/>
      <c r="J725" s="54"/>
      <c r="K725" s="54"/>
      <c r="L725" s="54"/>
      <c r="M725" s="54"/>
      <c r="N725" s="54"/>
      <c r="O725" s="54"/>
      <c r="P725" s="54"/>
      <c r="Q725" s="54"/>
      <c r="R725" s="54"/>
      <c r="S725" s="104"/>
      <c r="T725" s="104"/>
      <c r="U725" s="104"/>
      <c r="V725" s="54"/>
      <c r="W725" s="54"/>
      <c r="X725" s="54"/>
      <c r="Y725" s="54"/>
      <c r="Z725" s="22"/>
      <c r="AA725" s="54"/>
      <c r="AB725" s="54"/>
      <c r="AC725" s="54"/>
      <c r="AD725" s="54"/>
      <c r="AE725" s="54"/>
      <c r="AF725" s="5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c r="CG725" s="54"/>
      <c r="CH725" s="54"/>
      <c r="CI725" s="54"/>
      <c r="CJ725" s="54"/>
      <c r="CK725" s="54"/>
    </row>
    <row r="726" spans="1:89" x14ac:dyDescent="0.25">
      <c r="A726" s="8"/>
      <c r="E726" s="54"/>
      <c r="F726" s="54"/>
      <c r="G726" s="54"/>
      <c r="I726" s="54"/>
      <c r="J726" s="54"/>
      <c r="K726" s="54"/>
      <c r="L726" s="54"/>
      <c r="M726" s="54"/>
      <c r="N726" s="54"/>
      <c r="O726" s="54"/>
      <c r="P726" s="54"/>
      <c r="Q726" s="54"/>
      <c r="R726" s="54"/>
      <c r="S726" s="104"/>
      <c r="T726" s="104"/>
      <c r="U726" s="104"/>
      <c r="V726" s="54"/>
      <c r="W726" s="54"/>
      <c r="X726" s="54"/>
      <c r="Y726" s="54"/>
      <c r="Z726" s="22"/>
      <c r="AA726" s="54"/>
      <c r="AB726" s="54"/>
      <c r="AC726" s="54"/>
      <c r="AD726" s="54"/>
      <c r="AE726" s="54"/>
      <c r="AF726" s="5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c r="CG726" s="54"/>
      <c r="CH726" s="54"/>
      <c r="CI726" s="54"/>
      <c r="CJ726" s="54"/>
      <c r="CK726" s="54"/>
    </row>
    <row r="727" spans="1:89" x14ac:dyDescent="0.25">
      <c r="A727" s="8"/>
      <c r="E727" s="54"/>
      <c r="F727" s="54"/>
      <c r="G727" s="54"/>
      <c r="I727" s="54"/>
      <c r="J727" s="54"/>
      <c r="K727" s="54"/>
      <c r="L727" s="54"/>
      <c r="M727" s="54"/>
      <c r="N727" s="54"/>
      <c r="O727" s="54"/>
      <c r="P727" s="54"/>
      <c r="Q727" s="54"/>
      <c r="R727" s="54"/>
      <c r="S727" s="104"/>
      <c r="T727" s="104"/>
      <c r="U727" s="104"/>
      <c r="V727" s="54"/>
      <c r="W727" s="54"/>
      <c r="X727" s="54"/>
      <c r="Y727" s="54"/>
      <c r="Z727" s="22"/>
      <c r="AA727" s="54"/>
      <c r="AB727" s="54"/>
      <c r="AC727" s="54"/>
      <c r="AD727" s="54"/>
      <c r="AE727" s="54"/>
      <c r="AF727" s="5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c r="CG727" s="54"/>
      <c r="CH727" s="54"/>
      <c r="CI727" s="54"/>
      <c r="CJ727" s="54"/>
      <c r="CK727" s="54"/>
    </row>
    <row r="728" spans="1:89" x14ac:dyDescent="0.25">
      <c r="A728" s="8"/>
      <c r="E728" s="54"/>
      <c r="F728" s="54"/>
      <c r="G728" s="54"/>
      <c r="I728" s="54"/>
      <c r="J728" s="54"/>
      <c r="K728" s="54"/>
      <c r="L728" s="54"/>
      <c r="M728" s="54"/>
      <c r="N728" s="54"/>
      <c r="O728" s="54"/>
      <c r="P728" s="54"/>
      <c r="Q728" s="54"/>
      <c r="R728" s="54"/>
      <c r="S728" s="104"/>
      <c r="T728" s="104"/>
      <c r="U728" s="104"/>
      <c r="V728" s="54"/>
      <c r="W728" s="54"/>
      <c r="X728" s="54"/>
      <c r="Y728" s="54"/>
      <c r="Z728" s="22"/>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c r="CG728" s="54"/>
      <c r="CH728" s="54"/>
      <c r="CI728" s="54"/>
      <c r="CJ728" s="54"/>
      <c r="CK728" s="54"/>
    </row>
    <row r="729" spans="1:89" x14ac:dyDescent="0.25">
      <c r="A729" s="8"/>
      <c r="E729" s="54"/>
      <c r="F729" s="54"/>
      <c r="G729" s="54"/>
      <c r="I729" s="54"/>
      <c r="J729" s="54"/>
      <c r="K729" s="54"/>
      <c r="L729" s="54"/>
      <c r="M729" s="54"/>
      <c r="N729" s="54"/>
      <c r="O729" s="54"/>
      <c r="P729" s="54"/>
      <c r="Q729" s="54"/>
      <c r="R729" s="54"/>
      <c r="S729" s="104"/>
      <c r="T729" s="104"/>
      <c r="U729" s="104"/>
      <c r="V729" s="54"/>
      <c r="W729" s="54"/>
      <c r="X729" s="54"/>
      <c r="Y729" s="54"/>
      <c r="Z729" s="22"/>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row>
    <row r="730" spans="1:89" x14ac:dyDescent="0.25">
      <c r="A730" s="8"/>
      <c r="E730" s="54"/>
      <c r="F730" s="54"/>
      <c r="G730" s="54"/>
      <c r="I730" s="54"/>
      <c r="J730" s="54"/>
      <c r="K730" s="54"/>
      <c r="L730" s="54"/>
      <c r="M730" s="54"/>
      <c r="N730" s="54"/>
      <c r="O730" s="54"/>
      <c r="P730" s="54"/>
      <c r="Q730" s="54"/>
      <c r="R730" s="54"/>
      <c r="S730" s="104"/>
      <c r="T730" s="104"/>
      <c r="U730" s="104"/>
      <c r="V730" s="54"/>
      <c r="W730" s="54"/>
      <c r="X730" s="54"/>
      <c r="Y730" s="54"/>
      <c r="Z730" s="22"/>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row>
    <row r="731" spans="1:89" x14ac:dyDescent="0.25">
      <c r="A731" s="8"/>
      <c r="E731" s="54"/>
      <c r="F731" s="54"/>
      <c r="G731" s="54"/>
      <c r="I731" s="54"/>
      <c r="J731" s="54"/>
      <c r="K731" s="54"/>
      <c r="L731" s="54"/>
      <c r="M731" s="54"/>
      <c r="N731" s="54"/>
      <c r="O731" s="54"/>
      <c r="P731" s="54"/>
      <c r="Q731" s="54"/>
      <c r="R731" s="54"/>
      <c r="S731" s="104"/>
      <c r="T731" s="104"/>
      <c r="U731" s="104"/>
      <c r="V731" s="54"/>
      <c r="W731" s="54"/>
      <c r="X731" s="54"/>
      <c r="Y731" s="54"/>
      <c r="Z731" s="22"/>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row>
    <row r="732" spans="1:89" x14ac:dyDescent="0.25">
      <c r="A732" s="8"/>
      <c r="E732" s="54"/>
      <c r="F732" s="54"/>
      <c r="G732" s="54"/>
      <c r="I732" s="54"/>
      <c r="J732" s="54"/>
      <c r="K732" s="54"/>
      <c r="L732" s="54"/>
      <c r="M732" s="54"/>
      <c r="N732" s="54"/>
      <c r="O732" s="54"/>
      <c r="P732" s="54"/>
      <c r="Q732" s="54"/>
      <c r="R732" s="54"/>
      <c r="S732" s="104"/>
      <c r="T732" s="104"/>
      <c r="U732" s="104"/>
      <c r="V732" s="54"/>
      <c r="W732" s="54"/>
      <c r="X732" s="54"/>
      <c r="Y732" s="54"/>
      <c r="Z732" s="22"/>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row>
    <row r="733" spans="1:89" x14ac:dyDescent="0.25">
      <c r="A733" s="8"/>
      <c r="E733" s="54"/>
      <c r="F733" s="54"/>
      <c r="G733" s="54"/>
      <c r="I733" s="54"/>
      <c r="J733" s="54"/>
      <c r="K733" s="54"/>
      <c r="L733" s="54"/>
      <c r="M733" s="54"/>
      <c r="N733" s="54"/>
      <c r="O733" s="54"/>
      <c r="P733" s="54"/>
      <c r="Q733" s="54"/>
      <c r="R733" s="54"/>
      <c r="S733" s="104"/>
      <c r="T733" s="104"/>
      <c r="U733" s="104"/>
      <c r="V733" s="54"/>
      <c r="W733" s="54"/>
      <c r="X733" s="54"/>
      <c r="Y733" s="54"/>
      <c r="Z733" s="22"/>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row>
    <row r="734" spans="1:89" x14ac:dyDescent="0.25">
      <c r="A734" s="8"/>
      <c r="E734" s="54"/>
      <c r="F734" s="54"/>
      <c r="G734" s="54"/>
      <c r="I734" s="54"/>
      <c r="J734" s="54"/>
      <c r="K734" s="54"/>
      <c r="L734" s="54"/>
      <c r="M734" s="54"/>
      <c r="N734" s="54"/>
      <c r="O734" s="54"/>
      <c r="P734" s="54"/>
      <c r="Q734" s="54"/>
      <c r="R734" s="54"/>
      <c r="S734" s="104"/>
      <c r="T734" s="104"/>
      <c r="U734" s="104"/>
      <c r="V734" s="54"/>
      <c r="W734" s="54"/>
      <c r="X734" s="54"/>
      <c r="Y734" s="54"/>
      <c r="Z734" s="22"/>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c r="CG734" s="54"/>
      <c r="CH734" s="54"/>
      <c r="CI734" s="54"/>
      <c r="CJ734" s="54"/>
      <c r="CK734" s="54"/>
    </row>
    <row r="735" spans="1:89" x14ac:dyDescent="0.25">
      <c r="A735" s="8"/>
      <c r="E735" s="54"/>
      <c r="F735" s="54"/>
      <c r="G735" s="54"/>
      <c r="I735" s="54"/>
      <c r="J735" s="54"/>
      <c r="K735" s="54"/>
      <c r="L735" s="54"/>
      <c r="M735" s="54"/>
      <c r="N735" s="54"/>
      <c r="O735" s="54"/>
      <c r="P735" s="54"/>
      <c r="Q735" s="54"/>
      <c r="R735" s="54"/>
      <c r="S735" s="104"/>
      <c r="T735" s="104"/>
      <c r="U735" s="104"/>
      <c r="V735" s="54"/>
      <c r="W735" s="54"/>
      <c r="X735" s="54"/>
      <c r="Y735" s="54"/>
      <c r="Z735" s="22"/>
      <c r="AA735" s="54"/>
      <c r="AB735" s="54"/>
      <c r="AC735" s="54"/>
      <c r="AD735" s="54"/>
      <c r="AE735" s="54"/>
      <c r="AF735" s="5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c r="CG735" s="54"/>
      <c r="CH735" s="54"/>
      <c r="CI735" s="54"/>
      <c r="CJ735" s="54"/>
      <c r="CK735" s="54"/>
    </row>
    <row r="736" spans="1:89" x14ac:dyDescent="0.25">
      <c r="A736" s="8"/>
      <c r="E736" s="54"/>
      <c r="F736" s="54"/>
      <c r="G736" s="54"/>
      <c r="I736" s="54"/>
      <c r="J736" s="54"/>
      <c r="K736" s="54"/>
      <c r="L736" s="54"/>
      <c r="M736" s="54"/>
      <c r="N736" s="54"/>
      <c r="O736" s="54"/>
      <c r="P736" s="54"/>
      <c r="Q736" s="54"/>
      <c r="R736" s="54"/>
      <c r="S736" s="104"/>
      <c r="T736" s="104"/>
      <c r="U736" s="104"/>
      <c r="V736" s="54"/>
      <c r="W736" s="54"/>
      <c r="X736" s="54"/>
      <c r="Y736" s="54"/>
      <c r="Z736" s="22"/>
      <c r="AA736" s="54"/>
      <c r="AB736" s="54"/>
      <c r="AC736" s="54"/>
      <c r="AD736" s="54"/>
      <c r="AE736" s="54"/>
      <c r="AF736" s="5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c r="CG736" s="54"/>
      <c r="CH736" s="54"/>
      <c r="CI736" s="54"/>
      <c r="CJ736" s="54"/>
      <c r="CK736" s="54"/>
    </row>
    <row r="737" spans="1:89" x14ac:dyDescent="0.25">
      <c r="A737" s="8"/>
      <c r="E737" s="54"/>
      <c r="F737" s="54"/>
      <c r="G737" s="54"/>
      <c r="I737" s="54"/>
      <c r="J737" s="54"/>
      <c r="K737" s="54"/>
      <c r="L737" s="54"/>
      <c r="M737" s="54"/>
      <c r="N737" s="54"/>
      <c r="O737" s="54"/>
      <c r="P737" s="54"/>
      <c r="Q737" s="54"/>
      <c r="R737" s="54"/>
      <c r="S737" s="104"/>
      <c r="T737" s="104"/>
      <c r="U737" s="104"/>
      <c r="V737" s="54"/>
      <c r="W737" s="54"/>
      <c r="X737" s="54"/>
      <c r="Y737" s="54"/>
      <c r="Z737" s="22"/>
      <c r="AA737" s="54"/>
      <c r="AB737" s="54"/>
      <c r="AC737" s="54"/>
      <c r="AD737" s="54"/>
      <c r="AE737" s="54"/>
      <c r="AF737" s="5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row>
    <row r="738" spans="1:89" x14ac:dyDescent="0.25">
      <c r="A738" s="8"/>
      <c r="E738" s="54"/>
      <c r="F738" s="54"/>
      <c r="G738" s="54"/>
      <c r="I738" s="54"/>
      <c r="J738" s="54"/>
      <c r="K738" s="54"/>
      <c r="L738" s="54"/>
      <c r="M738" s="54"/>
      <c r="N738" s="54"/>
      <c r="O738" s="54"/>
      <c r="P738" s="54"/>
      <c r="Q738" s="54"/>
      <c r="R738" s="54"/>
      <c r="S738" s="104"/>
      <c r="T738" s="104"/>
      <c r="U738" s="104"/>
      <c r="V738" s="54"/>
      <c r="W738" s="54"/>
      <c r="X738" s="54"/>
      <c r="Y738" s="54"/>
      <c r="Z738" s="22"/>
      <c r="AA738" s="54"/>
      <c r="AB738" s="54"/>
      <c r="AC738" s="54"/>
      <c r="AD738" s="54"/>
      <c r="AE738" s="54"/>
      <c r="AF738" s="5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c r="CG738" s="54"/>
      <c r="CH738" s="54"/>
      <c r="CI738" s="54"/>
      <c r="CJ738" s="54"/>
      <c r="CK738" s="54"/>
    </row>
    <row r="739" spans="1:89" x14ac:dyDescent="0.25">
      <c r="A739" s="8"/>
      <c r="E739" s="54"/>
      <c r="F739" s="54"/>
      <c r="G739" s="54"/>
      <c r="I739" s="54"/>
      <c r="J739" s="54"/>
      <c r="K739" s="54"/>
      <c r="L739" s="54"/>
      <c r="M739" s="54"/>
      <c r="N739" s="54"/>
      <c r="O739" s="54"/>
      <c r="P739" s="54"/>
      <c r="Q739" s="54"/>
      <c r="R739" s="54"/>
      <c r="S739" s="104"/>
      <c r="T739" s="104"/>
      <c r="U739" s="104"/>
      <c r="V739" s="54"/>
      <c r="W739" s="54"/>
      <c r="X739" s="54"/>
      <c r="Y739" s="54"/>
      <c r="Z739" s="22"/>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c r="CG739" s="54"/>
      <c r="CH739" s="54"/>
      <c r="CI739" s="54"/>
      <c r="CJ739" s="54"/>
      <c r="CK739" s="54"/>
    </row>
    <row r="740" spans="1:89" x14ac:dyDescent="0.25">
      <c r="A740" s="8"/>
      <c r="E740" s="54"/>
      <c r="F740" s="54"/>
      <c r="G740" s="54"/>
      <c r="I740" s="54"/>
      <c r="J740" s="54"/>
      <c r="K740" s="54"/>
      <c r="L740" s="54"/>
      <c r="M740" s="54"/>
      <c r="N740" s="54"/>
      <c r="O740" s="54"/>
      <c r="P740" s="54"/>
      <c r="Q740" s="54"/>
      <c r="R740" s="54"/>
      <c r="S740" s="104"/>
      <c r="T740" s="104"/>
      <c r="U740" s="104"/>
      <c r="V740" s="54"/>
      <c r="W740" s="54"/>
      <c r="X740" s="54"/>
      <c r="Y740" s="54"/>
      <c r="Z740" s="22"/>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c r="CI740" s="54"/>
      <c r="CJ740" s="54"/>
      <c r="CK740" s="54"/>
    </row>
    <row r="741" spans="1:89" x14ac:dyDescent="0.25">
      <c r="A741" s="8"/>
      <c r="E741" s="54"/>
      <c r="F741" s="54"/>
      <c r="G741" s="54"/>
      <c r="I741" s="54"/>
      <c r="J741" s="54"/>
      <c r="K741" s="54"/>
      <c r="L741" s="54"/>
      <c r="M741" s="54"/>
      <c r="N741" s="54"/>
      <c r="O741" s="54"/>
      <c r="P741" s="54"/>
      <c r="Q741" s="54"/>
      <c r="R741" s="54"/>
      <c r="S741" s="104"/>
      <c r="T741" s="104"/>
      <c r="U741" s="104"/>
      <c r="V741" s="54"/>
      <c r="W741" s="54"/>
      <c r="X741" s="54"/>
      <c r="Y741" s="54"/>
      <c r="Z741" s="22"/>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c r="CI741" s="54"/>
      <c r="CJ741" s="54"/>
      <c r="CK741" s="54"/>
    </row>
    <row r="742" spans="1:89" x14ac:dyDescent="0.25">
      <c r="A742" s="8"/>
      <c r="E742" s="54"/>
      <c r="F742" s="54"/>
      <c r="G742" s="54"/>
      <c r="I742" s="54"/>
      <c r="J742" s="54"/>
      <c r="K742" s="54"/>
      <c r="L742" s="54"/>
      <c r="M742" s="54"/>
      <c r="N742" s="54"/>
      <c r="O742" s="54"/>
      <c r="P742" s="54"/>
      <c r="Q742" s="54"/>
      <c r="R742" s="54"/>
      <c r="S742" s="104"/>
      <c r="T742" s="104"/>
      <c r="U742" s="104"/>
      <c r="V742" s="54"/>
      <c r="W742" s="54"/>
      <c r="X742" s="54"/>
      <c r="Y742" s="54"/>
      <c r="Z742" s="22"/>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row>
    <row r="743" spans="1:89" x14ac:dyDescent="0.25">
      <c r="A743" s="8"/>
      <c r="E743" s="54"/>
      <c r="F743" s="54"/>
      <c r="G743" s="54"/>
      <c r="I743" s="54"/>
      <c r="J743" s="54"/>
      <c r="K743" s="54"/>
      <c r="L743" s="54"/>
      <c r="M743" s="54"/>
      <c r="N743" s="54"/>
      <c r="O743" s="54"/>
      <c r="P743" s="54"/>
      <c r="Q743" s="54"/>
      <c r="R743" s="54"/>
      <c r="S743" s="104"/>
      <c r="T743" s="104"/>
      <c r="U743" s="104"/>
      <c r="V743" s="54"/>
      <c r="W743" s="54"/>
      <c r="X743" s="54"/>
      <c r="Y743" s="54"/>
      <c r="Z743" s="22"/>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row>
    <row r="744" spans="1:89" x14ac:dyDescent="0.25">
      <c r="A744" s="8"/>
      <c r="E744" s="54"/>
      <c r="F744" s="54"/>
      <c r="G744" s="54"/>
      <c r="I744" s="54"/>
      <c r="J744" s="54"/>
      <c r="K744" s="54"/>
      <c r="L744" s="54"/>
      <c r="M744" s="54"/>
      <c r="N744" s="54"/>
      <c r="O744" s="54"/>
      <c r="P744" s="54"/>
      <c r="Q744" s="54"/>
      <c r="R744" s="54"/>
      <c r="S744" s="104"/>
      <c r="T744" s="104"/>
      <c r="U744" s="104"/>
      <c r="V744" s="54"/>
      <c r="W744" s="54"/>
      <c r="X744" s="54"/>
      <c r="Y744" s="54"/>
      <c r="Z744" s="22"/>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c r="CI744" s="54"/>
      <c r="CJ744" s="54"/>
      <c r="CK744" s="54"/>
    </row>
    <row r="745" spans="1:89" x14ac:dyDescent="0.25">
      <c r="A745" s="8"/>
      <c r="E745" s="54"/>
      <c r="F745" s="54"/>
      <c r="G745" s="54"/>
      <c r="I745" s="54"/>
      <c r="J745" s="54"/>
      <c r="K745" s="54"/>
      <c r="L745" s="54"/>
      <c r="M745" s="54"/>
      <c r="N745" s="54"/>
      <c r="O745" s="54"/>
      <c r="P745" s="54"/>
      <c r="Q745" s="54"/>
      <c r="R745" s="54"/>
      <c r="S745" s="104"/>
      <c r="T745" s="104"/>
      <c r="U745" s="104"/>
      <c r="V745" s="54"/>
      <c r="W745" s="54"/>
      <c r="X745" s="54"/>
      <c r="Y745" s="54"/>
      <c r="Z745" s="22"/>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c r="CI745" s="54"/>
      <c r="CJ745" s="54"/>
      <c r="CK745" s="54"/>
    </row>
    <row r="746" spans="1:89" x14ac:dyDescent="0.25">
      <c r="A746" s="8"/>
      <c r="E746" s="54"/>
      <c r="F746" s="54"/>
      <c r="G746" s="54"/>
      <c r="I746" s="54"/>
      <c r="J746" s="54"/>
      <c r="K746" s="54"/>
      <c r="L746" s="54"/>
      <c r="M746" s="54"/>
      <c r="N746" s="54"/>
      <c r="O746" s="54"/>
      <c r="P746" s="54"/>
      <c r="Q746" s="54"/>
      <c r="R746" s="54"/>
      <c r="S746" s="104"/>
      <c r="T746" s="104"/>
      <c r="U746" s="104"/>
      <c r="V746" s="54"/>
      <c r="W746" s="54"/>
      <c r="X746" s="54"/>
      <c r="Y746" s="54"/>
      <c r="Z746" s="22"/>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c r="CI746" s="54"/>
      <c r="CJ746" s="54"/>
      <c r="CK746" s="54"/>
    </row>
    <row r="747" spans="1:89" x14ac:dyDescent="0.25">
      <c r="A747" s="8"/>
      <c r="E747" s="54"/>
      <c r="F747" s="54"/>
      <c r="G747" s="54"/>
      <c r="I747" s="54"/>
      <c r="J747" s="54"/>
      <c r="K747" s="54"/>
      <c r="L747" s="54"/>
      <c r="M747" s="54"/>
      <c r="N747" s="54"/>
      <c r="O747" s="54"/>
      <c r="P747" s="54"/>
      <c r="Q747" s="54"/>
      <c r="R747" s="54"/>
      <c r="S747" s="104"/>
      <c r="T747" s="104"/>
      <c r="U747" s="104"/>
      <c r="V747" s="54"/>
      <c r="W747" s="54"/>
      <c r="X747" s="54"/>
      <c r="Y747" s="54"/>
      <c r="Z747" s="22"/>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c r="CI747" s="54"/>
      <c r="CJ747" s="54"/>
      <c r="CK747" s="54"/>
    </row>
  </sheetData>
  <mergeCells count="5">
    <mergeCell ref="H4:O4"/>
    <mergeCell ref="H3:O3"/>
    <mergeCell ref="H2:O2"/>
    <mergeCell ref="H1:O1"/>
    <mergeCell ref="A5:AL5"/>
  </mergeCells>
  <pageMargins left="0.59055118110236227" right="0.39370078740157483" top="0.19685039370078741" bottom="0.39370078740157483" header="0.31496062992125984" footer="0.31496062992125984"/>
  <pageSetup paperSize="9" scale="70" fitToWidth="2" fitToHeight="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53"/>
  <sheetViews>
    <sheetView zoomScale="80" zoomScaleNormal="80" workbookViewId="0">
      <pane xSplit="9" ySplit="7" topLeftCell="J447" activePane="bottomRight" state="frozen"/>
      <selection activeCell="G274" sqref="G274"/>
      <selection pane="topRight" activeCell="G274" sqref="G274"/>
      <selection pane="bottomLeft" activeCell="G274" sqref="G274"/>
      <selection pane="bottomRight" activeCell="F470" sqref="F470"/>
    </sheetView>
  </sheetViews>
  <sheetFormatPr defaultRowHeight="15" x14ac:dyDescent="0.25"/>
  <cols>
    <col min="1" max="1" width="65.42578125" style="8" customWidth="1"/>
    <col min="2" max="4" width="4" style="8" hidden="1" customWidth="1"/>
    <col min="5" max="5" width="4.5703125" style="7" hidden="1" customWidth="1"/>
    <col min="6" max="7" width="4.28515625" style="7" customWidth="1"/>
    <col min="8" max="8" width="14.42578125" style="1" customWidth="1"/>
    <col min="9" max="9" width="5" style="8" customWidth="1"/>
    <col min="10" max="10" width="16.28515625" style="8" customWidth="1"/>
    <col min="11" max="13" width="16.140625" style="8" hidden="1" customWidth="1"/>
    <col min="14" max="14" width="10.28515625" style="8" customWidth="1"/>
    <col min="15" max="15" width="10" style="8" customWidth="1"/>
    <col min="16" max="40" width="9.140625" style="8"/>
    <col min="41" max="41" width="1.42578125" style="8" customWidth="1"/>
    <col min="42" max="42" width="59.5703125" style="8" customWidth="1"/>
    <col min="43" max="43" width="9.140625" style="8" customWidth="1"/>
    <col min="44" max="45" width="3.85546875" style="8" customWidth="1"/>
    <col min="46" max="46" width="10.5703125" style="8" customWidth="1"/>
    <col min="47" max="47" width="3.85546875" style="8" customWidth="1"/>
    <col min="48" max="50" width="14.42578125" style="8" customWidth="1"/>
    <col min="51" max="51" width="4.140625" style="8" customWidth="1"/>
    <col min="52" max="52" width="15" style="8" customWidth="1"/>
    <col min="53" max="54" width="9.140625" style="8" customWidth="1"/>
    <col min="55" max="55" width="11.5703125" style="8" customWidth="1"/>
    <col min="56" max="56" width="18.140625" style="8" customWidth="1"/>
    <col min="57" max="57" width="13.140625" style="8" customWidth="1"/>
    <col min="58" max="58" width="12.28515625" style="8" customWidth="1"/>
    <col min="59" max="296" width="9.140625" style="8"/>
    <col min="297" max="297" width="1.42578125" style="8" customWidth="1"/>
    <col min="298" max="298" width="59.5703125" style="8" customWidth="1"/>
    <col min="299" max="299" width="9.140625" style="8" customWidth="1"/>
    <col min="300" max="301" width="3.85546875" style="8" customWidth="1"/>
    <col min="302" max="302" width="10.5703125" style="8" customWidth="1"/>
    <col min="303" max="303" width="3.85546875" style="8" customWidth="1"/>
    <col min="304" max="306" width="14.42578125" style="8" customWidth="1"/>
    <col min="307" max="307" width="4.140625" style="8" customWidth="1"/>
    <col min="308" max="308" width="15" style="8" customWidth="1"/>
    <col min="309" max="310" width="9.140625" style="8" customWidth="1"/>
    <col min="311" max="311" width="11.5703125" style="8" customWidth="1"/>
    <col min="312" max="312" width="18.140625" style="8" customWidth="1"/>
    <col min="313" max="313" width="13.140625" style="8" customWidth="1"/>
    <col min="314" max="314" width="12.28515625" style="8" customWidth="1"/>
    <col min="315" max="552" width="9.140625" style="8"/>
    <col min="553" max="553" width="1.42578125" style="8" customWidth="1"/>
    <col min="554" max="554" width="59.5703125" style="8" customWidth="1"/>
    <col min="555" max="555" width="9.140625" style="8" customWidth="1"/>
    <col min="556" max="557" width="3.85546875" style="8" customWidth="1"/>
    <col min="558" max="558" width="10.5703125" style="8" customWidth="1"/>
    <col min="559" max="559" width="3.85546875" style="8" customWidth="1"/>
    <col min="560" max="562" width="14.42578125" style="8" customWidth="1"/>
    <col min="563" max="563" width="4.140625" style="8" customWidth="1"/>
    <col min="564" max="564" width="15" style="8" customWidth="1"/>
    <col min="565" max="566" width="9.140625" style="8" customWidth="1"/>
    <col min="567" max="567" width="11.5703125" style="8" customWidth="1"/>
    <col min="568" max="568" width="18.140625" style="8" customWidth="1"/>
    <col min="569" max="569" width="13.140625" style="8" customWidth="1"/>
    <col min="570" max="570" width="12.28515625" style="8" customWidth="1"/>
    <col min="571" max="808" width="9.140625" style="8"/>
    <col min="809" max="809" width="1.42578125" style="8" customWidth="1"/>
    <col min="810" max="810" width="59.5703125" style="8" customWidth="1"/>
    <col min="811" max="811" width="9.140625" style="8" customWidth="1"/>
    <col min="812" max="813" width="3.85546875" style="8" customWidth="1"/>
    <col min="814" max="814" width="10.5703125" style="8" customWidth="1"/>
    <col min="815" max="815" width="3.85546875" style="8" customWidth="1"/>
    <col min="816" max="818" width="14.42578125" style="8" customWidth="1"/>
    <col min="819" max="819" width="4.140625" style="8" customWidth="1"/>
    <col min="820" max="820" width="15" style="8" customWidth="1"/>
    <col min="821" max="822" width="9.140625" style="8" customWidth="1"/>
    <col min="823" max="823" width="11.5703125" style="8" customWidth="1"/>
    <col min="824" max="824" width="18.140625" style="8" customWidth="1"/>
    <col min="825" max="825" width="13.140625" style="8" customWidth="1"/>
    <col min="826" max="826" width="12.28515625" style="8" customWidth="1"/>
    <col min="827" max="1064" width="9.140625" style="8"/>
    <col min="1065" max="1065" width="1.42578125" style="8" customWidth="1"/>
    <col min="1066" max="1066" width="59.5703125" style="8" customWidth="1"/>
    <col min="1067" max="1067" width="9.140625" style="8" customWidth="1"/>
    <col min="1068" max="1069" width="3.85546875" style="8" customWidth="1"/>
    <col min="1070" max="1070" width="10.5703125" style="8" customWidth="1"/>
    <col min="1071" max="1071" width="3.85546875" style="8" customWidth="1"/>
    <col min="1072" max="1074" width="14.42578125" style="8" customWidth="1"/>
    <col min="1075" max="1075" width="4.140625" style="8" customWidth="1"/>
    <col min="1076" max="1076" width="15" style="8" customWidth="1"/>
    <col min="1077" max="1078" width="9.140625" style="8" customWidth="1"/>
    <col min="1079" max="1079" width="11.5703125" style="8" customWidth="1"/>
    <col min="1080" max="1080" width="18.140625" style="8" customWidth="1"/>
    <col min="1081" max="1081" width="13.140625" style="8" customWidth="1"/>
    <col min="1082" max="1082" width="12.28515625" style="8" customWidth="1"/>
    <col min="1083" max="1320" width="9.140625" style="8"/>
    <col min="1321" max="1321" width="1.42578125" style="8" customWidth="1"/>
    <col min="1322" max="1322" width="59.5703125" style="8" customWidth="1"/>
    <col min="1323" max="1323" width="9.140625" style="8" customWidth="1"/>
    <col min="1324" max="1325" width="3.85546875" style="8" customWidth="1"/>
    <col min="1326" max="1326" width="10.5703125" style="8" customWidth="1"/>
    <col min="1327" max="1327" width="3.85546875" style="8" customWidth="1"/>
    <col min="1328" max="1330" width="14.42578125" style="8" customWidth="1"/>
    <col min="1331" max="1331" width="4.140625" style="8" customWidth="1"/>
    <col min="1332" max="1332" width="15" style="8" customWidth="1"/>
    <col min="1333" max="1334" width="9.140625" style="8" customWidth="1"/>
    <col min="1335" max="1335" width="11.5703125" style="8" customWidth="1"/>
    <col min="1336" max="1336" width="18.140625" style="8" customWidth="1"/>
    <col min="1337" max="1337" width="13.140625" style="8" customWidth="1"/>
    <col min="1338" max="1338" width="12.28515625" style="8" customWidth="1"/>
    <col min="1339" max="1576" width="9.140625" style="8"/>
    <col min="1577" max="1577" width="1.42578125" style="8" customWidth="1"/>
    <col min="1578" max="1578" width="59.5703125" style="8" customWidth="1"/>
    <col min="1579" max="1579" width="9.140625" style="8" customWidth="1"/>
    <col min="1580" max="1581" width="3.85546875" style="8" customWidth="1"/>
    <col min="1582" max="1582" width="10.5703125" style="8" customWidth="1"/>
    <col min="1583" max="1583" width="3.85546875" style="8" customWidth="1"/>
    <col min="1584" max="1586" width="14.42578125" style="8" customWidth="1"/>
    <col min="1587" max="1587" width="4.140625" style="8" customWidth="1"/>
    <col min="1588" max="1588" width="15" style="8" customWidth="1"/>
    <col min="1589" max="1590" width="9.140625" style="8" customWidth="1"/>
    <col min="1591" max="1591" width="11.5703125" style="8" customWidth="1"/>
    <col min="1592" max="1592" width="18.140625" style="8" customWidth="1"/>
    <col min="1593" max="1593" width="13.140625" style="8" customWidth="1"/>
    <col min="1594" max="1594" width="12.28515625" style="8" customWidth="1"/>
    <col min="1595" max="1832" width="9.140625" style="8"/>
    <col min="1833" max="1833" width="1.42578125" style="8" customWidth="1"/>
    <col min="1834" max="1834" width="59.5703125" style="8" customWidth="1"/>
    <col min="1835" max="1835" width="9.140625" style="8" customWidth="1"/>
    <col min="1836" max="1837" width="3.85546875" style="8" customWidth="1"/>
    <col min="1838" max="1838" width="10.5703125" style="8" customWidth="1"/>
    <col min="1839" max="1839" width="3.85546875" style="8" customWidth="1"/>
    <col min="1840" max="1842" width="14.42578125" style="8" customWidth="1"/>
    <col min="1843" max="1843" width="4.140625" style="8" customWidth="1"/>
    <col min="1844" max="1844" width="15" style="8" customWidth="1"/>
    <col min="1845" max="1846" width="9.140625" style="8" customWidth="1"/>
    <col min="1847" max="1847" width="11.5703125" style="8" customWidth="1"/>
    <col min="1848" max="1848" width="18.140625" style="8" customWidth="1"/>
    <col min="1849" max="1849" width="13.140625" style="8" customWidth="1"/>
    <col min="1850" max="1850" width="12.28515625" style="8" customWidth="1"/>
    <col min="1851" max="2088" width="9.140625" style="8"/>
    <col min="2089" max="2089" width="1.42578125" style="8" customWidth="1"/>
    <col min="2090" max="2090" width="59.5703125" style="8" customWidth="1"/>
    <col min="2091" max="2091" width="9.140625" style="8" customWidth="1"/>
    <col min="2092" max="2093" width="3.85546875" style="8" customWidth="1"/>
    <col min="2094" max="2094" width="10.5703125" style="8" customWidth="1"/>
    <col min="2095" max="2095" width="3.85546875" style="8" customWidth="1"/>
    <col min="2096" max="2098" width="14.42578125" style="8" customWidth="1"/>
    <col min="2099" max="2099" width="4.140625" style="8" customWidth="1"/>
    <col min="2100" max="2100" width="15" style="8" customWidth="1"/>
    <col min="2101" max="2102" width="9.140625" style="8" customWidth="1"/>
    <col min="2103" max="2103" width="11.5703125" style="8" customWidth="1"/>
    <col min="2104" max="2104" width="18.140625" style="8" customWidth="1"/>
    <col min="2105" max="2105" width="13.140625" style="8" customWidth="1"/>
    <col min="2106" max="2106" width="12.28515625" style="8" customWidth="1"/>
    <col min="2107" max="2344" width="9.140625" style="8"/>
    <col min="2345" max="2345" width="1.42578125" style="8" customWidth="1"/>
    <col min="2346" max="2346" width="59.5703125" style="8" customWidth="1"/>
    <col min="2347" max="2347" width="9.140625" style="8" customWidth="1"/>
    <col min="2348" max="2349" width="3.85546875" style="8" customWidth="1"/>
    <col min="2350" max="2350" width="10.5703125" style="8" customWidth="1"/>
    <col min="2351" max="2351" width="3.85546875" style="8" customWidth="1"/>
    <col min="2352" max="2354" width="14.42578125" style="8" customWidth="1"/>
    <col min="2355" max="2355" width="4.140625" style="8" customWidth="1"/>
    <col min="2356" max="2356" width="15" style="8" customWidth="1"/>
    <col min="2357" max="2358" width="9.140625" style="8" customWidth="1"/>
    <col min="2359" max="2359" width="11.5703125" style="8" customWidth="1"/>
    <col min="2360" max="2360" width="18.140625" style="8" customWidth="1"/>
    <col min="2361" max="2361" width="13.140625" style="8" customWidth="1"/>
    <col min="2362" max="2362" width="12.28515625" style="8" customWidth="1"/>
    <col min="2363" max="2600" width="9.140625" style="8"/>
    <col min="2601" max="2601" width="1.42578125" style="8" customWidth="1"/>
    <col min="2602" max="2602" width="59.5703125" style="8" customWidth="1"/>
    <col min="2603" max="2603" width="9.140625" style="8" customWidth="1"/>
    <col min="2604" max="2605" width="3.85546875" style="8" customWidth="1"/>
    <col min="2606" max="2606" width="10.5703125" style="8" customWidth="1"/>
    <col min="2607" max="2607" width="3.85546875" style="8" customWidth="1"/>
    <col min="2608" max="2610" width="14.42578125" style="8" customWidth="1"/>
    <col min="2611" max="2611" width="4.140625" style="8" customWidth="1"/>
    <col min="2612" max="2612" width="15" style="8" customWidth="1"/>
    <col min="2613" max="2614" width="9.140625" style="8" customWidth="1"/>
    <col min="2615" max="2615" width="11.5703125" style="8" customWidth="1"/>
    <col min="2616" max="2616" width="18.140625" style="8" customWidth="1"/>
    <col min="2617" max="2617" width="13.140625" style="8" customWidth="1"/>
    <col min="2618" max="2618" width="12.28515625" style="8" customWidth="1"/>
    <col min="2619" max="2856" width="9.140625" style="8"/>
    <col min="2857" max="2857" width="1.42578125" style="8" customWidth="1"/>
    <col min="2858" max="2858" width="59.5703125" style="8" customWidth="1"/>
    <col min="2859" max="2859" width="9.140625" style="8" customWidth="1"/>
    <col min="2860" max="2861" width="3.85546875" style="8" customWidth="1"/>
    <col min="2862" max="2862" width="10.5703125" style="8" customWidth="1"/>
    <col min="2863" max="2863" width="3.85546875" style="8" customWidth="1"/>
    <col min="2864" max="2866" width="14.42578125" style="8" customWidth="1"/>
    <col min="2867" max="2867" width="4.140625" style="8" customWidth="1"/>
    <col min="2868" max="2868" width="15" style="8" customWidth="1"/>
    <col min="2869" max="2870" width="9.140625" style="8" customWidth="1"/>
    <col min="2871" max="2871" width="11.5703125" style="8" customWidth="1"/>
    <col min="2872" max="2872" width="18.140625" style="8" customWidth="1"/>
    <col min="2873" max="2873" width="13.140625" style="8" customWidth="1"/>
    <col min="2874" max="2874" width="12.28515625" style="8" customWidth="1"/>
    <col min="2875" max="3112" width="9.140625" style="8"/>
    <col min="3113" max="3113" width="1.42578125" style="8" customWidth="1"/>
    <col min="3114" max="3114" width="59.5703125" style="8" customWidth="1"/>
    <col min="3115" max="3115" width="9.140625" style="8" customWidth="1"/>
    <col min="3116" max="3117" width="3.85546875" style="8" customWidth="1"/>
    <col min="3118" max="3118" width="10.5703125" style="8" customWidth="1"/>
    <col min="3119" max="3119" width="3.85546875" style="8" customWidth="1"/>
    <col min="3120" max="3122" width="14.42578125" style="8" customWidth="1"/>
    <col min="3123" max="3123" width="4.140625" style="8" customWidth="1"/>
    <col min="3124" max="3124" width="15" style="8" customWidth="1"/>
    <col min="3125" max="3126" width="9.140625" style="8" customWidth="1"/>
    <col min="3127" max="3127" width="11.5703125" style="8" customWidth="1"/>
    <col min="3128" max="3128" width="18.140625" style="8" customWidth="1"/>
    <col min="3129" max="3129" width="13.140625" style="8" customWidth="1"/>
    <col min="3130" max="3130" width="12.28515625" style="8" customWidth="1"/>
    <col min="3131" max="3368" width="9.140625" style="8"/>
    <col min="3369" max="3369" width="1.42578125" style="8" customWidth="1"/>
    <col min="3370" max="3370" width="59.5703125" style="8" customWidth="1"/>
    <col min="3371" max="3371" width="9.140625" style="8" customWidth="1"/>
    <col min="3372" max="3373" width="3.85546875" style="8" customWidth="1"/>
    <col min="3374" max="3374" width="10.5703125" style="8" customWidth="1"/>
    <col min="3375" max="3375" width="3.85546875" style="8" customWidth="1"/>
    <col min="3376" max="3378" width="14.42578125" style="8" customWidth="1"/>
    <col min="3379" max="3379" width="4.140625" style="8" customWidth="1"/>
    <col min="3380" max="3380" width="15" style="8" customWidth="1"/>
    <col min="3381" max="3382" width="9.140625" style="8" customWidth="1"/>
    <col min="3383" max="3383" width="11.5703125" style="8" customWidth="1"/>
    <col min="3384" max="3384" width="18.140625" style="8" customWidth="1"/>
    <col min="3385" max="3385" width="13.140625" style="8" customWidth="1"/>
    <col min="3386" max="3386" width="12.28515625" style="8" customWidth="1"/>
    <col min="3387" max="3624" width="9.140625" style="8"/>
    <col min="3625" max="3625" width="1.42578125" style="8" customWidth="1"/>
    <col min="3626" max="3626" width="59.5703125" style="8" customWidth="1"/>
    <col min="3627" max="3627" width="9.140625" style="8" customWidth="1"/>
    <col min="3628" max="3629" width="3.85546875" style="8" customWidth="1"/>
    <col min="3630" max="3630" width="10.5703125" style="8" customWidth="1"/>
    <col min="3631" max="3631" width="3.85546875" style="8" customWidth="1"/>
    <col min="3632" max="3634" width="14.42578125" style="8" customWidth="1"/>
    <col min="3635" max="3635" width="4.140625" style="8" customWidth="1"/>
    <col min="3636" max="3636" width="15" style="8" customWidth="1"/>
    <col min="3637" max="3638" width="9.140625" style="8" customWidth="1"/>
    <col min="3639" max="3639" width="11.5703125" style="8" customWidth="1"/>
    <col min="3640" max="3640" width="18.140625" style="8" customWidth="1"/>
    <col min="3641" max="3641" width="13.140625" style="8" customWidth="1"/>
    <col min="3642" max="3642" width="12.28515625" style="8" customWidth="1"/>
    <col min="3643" max="3880" width="9.140625" style="8"/>
    <col min="3881" max="3881" width="1.42578125" style="8" customWidth="1"/>
    <col min="3882" max="3882" width="59.5703125" style="8" customWidth="1"/>
    <col min="3883" max="3883" width="9.140625" style="8" customWidth="1"/>
    <col min="3884" max="3885" width="3.85546875" style="8" customWidth="1"/>
    <col min="3886" max="3886" width="10.5703125" style="8" customWidth="1"/>
    <col min="3887" max="3887" width="3.85546875" style="8" customWidth="1"/>
    <col min="3888" max="3890" width="14.42578125" style="8" customWidth="1"/>
    <col min="3891" max="3891" width="4.140625" style="8" customWidth="1"/>
    <col min="3892" max="3892" width="15" style="8" customWidth="1"/>
    <col min="3893" max="3894" width="9.140625" style="8" customWidth="1"/>
    <col min="3895" max="3895" width="11.5703125" style="8" customWidth="1"/>
    <col min="3896" max="3896" width="18.140625" style="8" customWidth="1"/>
    <col min="3897" max="3897" width="13.140625" style="8" customWidth="1"/>
    <col min="3898" max="3898" width="12.28515625" style="8" customWidth="1"/>
    <col min="3899" max="4136" width="9.140625" style="8"/>
    <col min="4137" max="4137" width="1.42578125" style="8" customWidth="1"/>
    <col min="4138" max="4138" width="59.5703125" style="8" customWidth="1"/>
    <col min="4139" max="4139" width="9.140625" style="8" customWidth="1"/>
    <col min="4140" max="4141" width="3.85546875" style="8" customWidth="1"/>
    <col min="4142" max="4142" width="10.5703125" style="8" customWidth="1"/>
    <col min="4143" max="4143" width="3.85546875" style="8" customWidth="1"/>
    <col min="4144" max="4146" width="14.42578125" style="8" customWidth="1"/>
    <col min="4147" max="4147" width="4.140625" style="8" customWidth="1"/>
    <col min="4148" max="4148" width="15" style="8" customWidth="1"/>
    <col min="4149" max="4150" width="9.140625" style="8" customWidth="1"/>
    <col min="4151" max="4151" width="11.5703125" style="8" customWidth="1"/>
    <col min="4152" max="4152" width="18.140625" style="8" customWidth="1"/>
    <col min="4153" max="4153" width="13.140625" style="8" customWidth="1"/>
    <col min="4154" max="4154" width="12.28515625" style="8" customWidth="1"/>
    <col min="4155" max="4392" width="9.140625" style="8"/>
    <col min="4393" max="4393" width="1.42578125" style="8" customWidth="1"/>
    <col min="4394" max="4394" width="59.5703125" style="8" customWidth="1"/>
    <col min="4395" max="4395" width="9.140625" style="8" customWidth="1"/>
    <col min="4396" max="4397" width="3.85546875" style="8" customWidth="1"/>
    <col min="4398" max="4398" width="10.5703125" style="8" customWidth="1"/>
    <col min="4399" max="4399" width="3.85546875" style="8" customWidth="1"/>
    <col min="4400" max="4402" width="14.42578125" style="8" customWidth="1"/>
    <col min="4403" max="4403" width="4.140625" style="8" customWidth="1"/>
    <col min="4404" max="4404" width="15" style="8" customWidth="1"/>
    <col min="4405" max="4406" width="9.140625" style="8" customWidth="1"/>
    <col min="4407" max="4407" width="11.5703125" style="8" customWidth="1"/>
    <col min="4408" max="4408" width="18.140625" style="8" customWidth="1"/>
    <col min="4409" max="4409" width="13.140625" style="8" customWidth="1"/>
    <col min="4410" max="4410" width="12.28515625" style="8" customWidth="1"/>
    <col min="4411" max="4648" width="9.140625" style="8"/>
    <col min="4649" max="4649" width="1.42578125" style="8" customWidth="1"/>
    <col min="4650" max="4650" width="59.5703125" style="8" customWidth="1"/>
    <col min="4651" max="4651" width="9.140625" style="8" customWidth="1"/>
    <col min="4652" max="4653" width="3.85546875" style="8" customWidth="1"/>
    <col min="4654" max="4654" width="10.5703125" style="8" customWidth="1"/>
    <col min="4655" max="4655" width="3.85546875" style="8" customWidth="1"/>
    <col min="4656" max="4658" width="14.42578125" style="8" customWidth="1"/>
    <col min="4659" max="4659" width="4.140625" style="8" customWidth="1"/>
    <col min="4660" max="4660" width="15" style="8" customWidth="1"/>
    <col min="4661" max="4662" width="9.140625" style="8" customWidth="1"/>
    <col min="4663" max="4663" width="11.5703125" style="8" customWidth="1"/>
    <col min="4664" max="4664" width="18.140625" style="8" customWidth="1"/>
    <col min="4665" max="4665" width="13.140625" style="8" customWidth="1"/>
    <col min="4666" max="4666" width="12.28515625" style="8" customWidth="1"/>
    <col min="4667" max="4904" width="9.140625" style="8"/>
    <col min="4905" max="4905" width="1.42578125" style="8" customWidth="1"/>
    <col min="4906" max="4906" width="59.5703125" style="8" customWidth="1"/>
    <col min="4907" max="4907" width="9.140625" style="8" customWidth="1"/>
    <col min="4908" max="4909" width="3.85546875" style="8" customWidth="1"/>
    <col min="4910" max="4910" width="10.5703125" style="8" customWidth="1"/>
    <col min="4911" max="4911" width="3.85546875" style="8" customWidth="1"/>
    <col min="4912" max="4914" width="14.42578125" style="8" customWidth="1"/>
    <col min="4915" max="4915" width="4.140625" style="8" customWidth="1"/>
    <col min="4916" max="4916" width="15" style="8" customWidth="1"/>
    <col min="4917" max="4918" width="9.140625" style="8" customWidth="1"/>
    <col min="4919" max="4919" width="11.5703125" style="8" customWidth="1"/>
    <col min="4920" max="4920" width="18.140625" style="8" customWidth="1"/>
    <col min="4921" max="4921" width="13.140625" style="8" customWidth="1"/>
    <col min="4922" max="4922" width="12.28515625" style="8" customWidth="1"/>
    <col min="4923" max="5160" width="9.140625" style="8"/>
    <col min="5161" max="5161" width="1.42578125" style="8" customWidth="1"/>
    <col min="5162" max="5162" width="59.5703125" style="8" customWidth="1"/>
    <col min="5163" max="5163" width="9.140625" style="8" customWidth="1"/>
    <col min="5164" max="5165" width="3.85546875" style="8" customWidth="1"/>
    <col min="5166" max="5166" width="10.5703125" style="8" customWidth="1"/>
    <col min="5167" max="5167" width="3.85546875" style="8" customWidth="1"/>
    <col min="5168" max="5170" width="14.42578125" style="8" customWidth="1"/>
    <col min="5171" max="5171" width="4.140625" style="8" customWidth="1"/>
    <col min="5172" max="5172" width="15" style="8" customWidth="1"/>
    <col min="5173" max="5174" width="9.140625" style="8" customWidth="1"/>
    <col min="5175" max="5175" width="11.5703125" style="8" customWidth="1"/>
    <col min="5176" max="5176" width="18.140625" style="8" customWidth="1"/>
    <col min="5177" max="5177" width="13.140625" style="8" customWidth="1"/>
    <col min="5178" max="5178" width="12.28515625" style="8" customWidth="1"/>
    <col min="5179" max="5416" width="9.140625" style="8"/>
    <col min="5417" max="5417" width="1.42578125" style="8" customWidth="1"/>
    <col min="5418" max="5418" width="59.5703125" style="8" customWidth="1"/>
    <col min="5419" max="5419" width="9.140625" style="8" customWidth="1"/>
    <col min="5420" max="5421" width="3.85546875" style="8" customWidth="1"/>
    <col min="5422" max="5422" width="10.5703125" style="8" customWidth="1"/>
    <col min="5423" max="5423" width="3.85546875" style="8" customWidth="1"/>
    <col min="5424" max="5426" width="14.42578125" style="8" customWidth="1"/>
    <col min="5427" max="5427" width="4.140625" style="8" customWidth="1"/>
    <col min="5428" max="5428" width="15" style="8" customWidth="1"/>
    <col min="5429" max="5430" width="9.140625" style="8" customWidth="1"/>
    <col min="5431" max="5431" width="11.5703125" style="8" customWidth="1"/>
    <col min="5432" max="5432" width="18.140625" style="8" customWidth="1"/>
    <col min="5433" max="5433" width="13.140625" style="8" customWidth="1"/>
    <col min="5434" max="5434" width="12.28515625" style="8" customWidth="1"/>
    <col min="5435" max="5672" width="9.140625" style="8"/>
    <col min="5673" max="5673" width="1.42578125" style="8" customWidth="1"/>
    <col min="5674" max="5674" width="59.5703125" style="8" customWidth="1"/>
    <col min="5675" max="5675" width="9.140625" style="8" customWidth="1"/>
    <col min="5676" max="5677" width="3.85546875" style="8" customWidth="1"/>
    <col min="5678" max="5678" width="10.5703125" style="8" customWidth="1"/>
    <col min="5679" max="5679" width="3.85546875" style="8" customWidth="1"/>
    <col min="5680" max="5682" width="14.42578125" style="8" customWidth="1"/>
    <col min="5683" max="5683" width="4.140625" style="8" customWidth="1"/>
    <col min="5684" max="5684" width="15" style="8" customWidth="1"/>
    <col min="5685" max="5686" width="9.140625" style="8" customWidth="1"/>
    <col min="5687" max="5687" width="11.5703125" style="8" customWidth="1"/>
    <col min="5688" max="5688" width="18.140625" style="8" customWidth="1"/>
    <col min="5689" max="5689" width="13.140625" style="8" customWidth="1"/>
    <col min="5690" max="5690" width="12.28515625" style="8" customWidth="1"/>
    <col min="5691" max="5928" width="9.140625" style="8"/>
    <col min="5929" max="5929" width="1.42578125" style="8" customWidth="1"/>
    <col min="5930" max="5930" width="59.5703125" style="8" customWidth="1"/>
    <col min="5931" max="5931" width="9.140625" style="8" customWidth="1"/>
    <col min="5932" max="5933" width="3.85546875" style="8" customWidth="1"/>
    <col min="5934" max="5934" width="10.5703125" style="8" customWidth="1"/>
    <col min="5935" max="5935" width="3.85546875" style="8" customWidth="1"/>
    <col min="5936" max="5938" width="14.42578125" style="8" customWidth="1"/>
    <col min="5939" max="5939" width="4.140625" style="8" customWidth="1"/>
    <col min="5940" max="5940" width="15" style="8" customWidth="1"/>
    <col min="5941" max="5942" width="9.140625" style="8" customWidth="1"/>
    <col min="5943" max="5943" width="11.5703125" style="8" customWidth="1"/>
    <col min="5944" max="5944" width="18.140625" style="8" customWidth="1"/>
    <col min="5945" max="5945" width="13.140625" style="8" customWidth="1"/>
    <col min="5946" max="5946" width="12.28515625" style="8" customWidth="1"/>
    <col min="5947" max="6184" width="9.140625" style="8"/>
    <col min="6185" max="6185" width="1.42578125" style="8" customWidth="1"/>
    <col min="6186" max="6186" width="59.5703125" style="8" customWidth="1"/>
    <col min="6187" max="6187" width="9.140625" style="8" customWidth="1"/>
    <col min="6188" max="6189" width="3.85546875" style="8" customWidth="1"/>
    <col min="6190" max="6190" width="10.5703125" style="8" customWidth="1"/>
    <col min="6191" max="6191" width="3.85546875" style="8" customWidth="1"/>
    <col min="6192" max="6194" width="14.42578125" style="8" customWidth="1"/>
    <col min="6195" max="6195" width="4.140625" style="8" customWidth="1"/>
    <col min="6196" max="6196" width="15" style="8" customWidth="1"/>
    <col min="6197" max="6198" width="9.140625" style="8" customWidth="1"/>
    <col min="6199" max="6199" width="11.5703125" style="8" customWidth="1"/>
    <col min="6200" max="6200" width="18.140625" style="8" customWidth="1"/>
    <col min="6201" max="6201" width="13.140625" style="8" customWidth="1"/>
    <col min="6202" max="6202" width="12.28515625" style="8" customWidth="1"/>
    <col min="6203" max="6440" width="9.140625" style="8"/>
    <col min="6441" max="6441" width="1.42578125" style="8" customWidth="1"/>
    <col min="6442" max="6442" width="59.5703125" style="8" customWidth="1"/>
    <col min="6443" max="6443" width="9.140625" style="8" customWidth="1"/>
    <col min="6444" max="6445" width="3.85546875" style="8" customWidth="1"/>
    <col min="6446" max="6446" width="10.5703125" style="8" customWidth="1"/>
    <col min="6447" max="6447" width="3.85546875" style="8" customWidth="1"/>
    <col min="6448" max="6450" width="14.42578125" style="8" customWidth="1"/>
    <col min="6451" max="6451" width="4.140625" style="8" customWidth="1"/>
    <col min="6452" max="6452" width="15" style="8" customWidth="1"/>
    <col min="6453" max="6454" width="9.140625" style="8" customWidth="1"/>
    <col min="6455" max="6455" width="11.5703125" style="8" customWidth="1"/>
    <col min="6456" max="6456" width="18.140625" style="8" customWidth="1"/>
    <col min="6457" max="6457" width="13.140625" style="8" customWidth="1"/>
    <col min="6458" max="6458" width="12.28515625" style="8" customWidth="1"/>
    <col min="6459" max="6696" width="9.140625" style="8"/>
    <col min="6697" max="6697" width="1.42578125" style="8" customWidth="1"/>
    <col min="6698" max="6698" width="59.5703125" style="8" customWidth="1"/>
    <col min="6699" max="6699" width="9.140625" style="8" customWidth="1"/>
    <col min="6700" max="6701" width="3.85546875" style="8" customWidth="1"/>
    <col min="6702" max="6702" width="10.5703125" style="8" customWidth="1"/>
    <col min="6703" max="6703" width="3.85546875" style="8" customWidth="1"/>
    <col min="6704" max="6706" width="14.42578125" style="8" customWidth="1"/>
    <col min="6707" max="6707" width="4.140625" style="8" customWidth="1"/>
    <col min="6708" max="6708" width="15" style="8" customWidth="1"/>
    <col min="6709" max="6710" width="9.140625" style="8" customWidth="1"/>
    <col min="6711" max="6711" width="11.5703125" style="8" customWidth="1"/>
    <col min="6712" max="6712" width="18.140625" style="8" customWidth="1"/>
    <col min="6713" max="6713" width="13.140625" style="8" customWidth="1"/>
    <col min="6714" max="6714" width="12.28515625" style="8" customWidth="1"/>
    <col min="6715" max="6952" width="9.140625" style="8"/>
    <col min="6953" max="6953" width="1.42578125" style="8" customWidth="1"/>
    <col min="6954" max="6954" width="59.5703125" style="8" customWidth="1"/>
    <col min="6955" max="6955" width="9.140625" style="8" customWidth="1"/>
    <col min="6956" max="6957" width="3.85546875" style="8" customWidth="1"/>
    <col min="6958" max="6958" width="10.5703125" style="8" customWidth="1"/>
    <col min="6959" max="6959" width="3.85546875" style="8" customWidth="1"/>
    <col min="6960" max="6962" width="14.42578125" style="8" customWidth="1"/>
    <col min="6963" max="6963" width="4.140625" style="8" customWidth="1"/>
    <col min="6964" max="6964" width="15" style="8" customWidth="1"/>
    <col min="6965" max="6966" width="9.140625" style="8" customWidth="1"/>
    <col min="6967" max="6967" width="11.5703125" style="8" customWidth="1"/>
    <col min="6968" max="6968" width="18.140625" style="8" customWidth="1"/>
    <col min="6969" max="6969" width="13.140625" style="8" customWidth="1"/>
    <col min="6970" max="6970" width="12.28515625" style="8" customWidth="1"/>
    <col min="6971" max="7208" width="9.140625" style="8"/>
    <col min="7209" max="7209" width="1.42578125" style="8" customWidth="1"/>
    <col min="7210" max="7210" width="59.5703125" style="8" customWidth="1"/>
    <col min="7211" max="7211" width="9.140625" style="8" customWidth="1"/>
    <col min="7212" max="7213" width="3.85546875" style="8" customWidth="1"/>
    <col min="7214" max="7214" width="10.5703125" style="8" customWidth="1"/>
    <col min="7215" max="7215" width="3.85546875" style="8" customWidth="1"/>
    <col min="7216" max="7218" width="14.42578125" style="8" customWidth="1"/>
    <col min="7219" max="7219" width="4.140625" style="8" customWidth="1"/>
    <col min="7220" max="7220" width="15" style="8" customWidth="1"/>
    <col min="7221" max="7222" width="9.140625" style="8" customWidth="1"/>
    <col min="7223" max="7223" width="11.5703125" style="8" customWidth="1"/>
    <col min="7224" max="7224" width="18.140625" style="8" customWidth="1"/>
    <col min="7225" max="7225" width="13.140625" style="8" customWidth="1"/>
    <col min="7226" max="7226" width="12.28515625" style="8" customWidth="1"/>
    <col min="7227" max="7464" width="9.140625" style="8"/>
    <col min="7465" max="7465" width="1.42578125" style="8" customWidth="1"/>
    <col min="7466" max="7466" width="59.5703125" style="8" customWidth="1"/>
    <col min="7467" max="7467" width="9.140625" style="8" customWidth="1"/>
    <col min="7468" max="7469" width="3.85546875" style="8" customWidth="1"/>
    <col min="7470" max="7470" width="10.5703125" style="8" customWidth="1"/>
    <col min="7471" max="7471" width="3.85546875" style="8" customWidth="1"/>
    <col min="7472" max="7474" width="14.42578125" style="8" customWidth="1"/>
    <col min="7475" max="7475" width="4.140625" style="8" customWidth="1"/>
    <col min="7476" max="7476" width="15" style="8" customWidth="1"/>
    <col min="7477" max="7478" width="9.140625" style="8" customWidth="1"/>
    <col min="7479" max="7479" width="11.5703125" style="8" customWidth="1"/>
    <col min="7480" max="7480" width="18.140625" style="8" customWidth="1"/>
    <col min="7481" max="7481" width="13.140625" style="8" customWidth="1"/>
    <col min="7482" max="7482" width="12.28515625" style="8" customWidth="1"/>
    <col min="7483" max="7720" width="9.140625" style="8"/>
    <col min="7721" max="7721" width="1.42578125" style="8" customWidth="1"/>
    <col min="7722" max="7722" width="59.5703125" style="8" customWidth="1"/>
    <col min="7723" max="7723" width="9.140625" style="8" customWidth="1"/>
    <col min="7724" max="7725" width="3.85546875" style="8" customWidth="1"/>
    <col min="7726" max="7726" width="10.5703125" style="8" customWidth="1"/>
    <col min="7727" max="7727" width="3.85546875" style="8" customWidth="1"/>
    <col min="7728" max="7730" width="14.42578125" style="8" customWidth="1"/>
    <col min="7731" max="7731" width="4.140625" style="8" customWidth="1"/>
    <col min="7732" max="7732" width="15" style="8" customWidth="1"/>
    <col min="7733" max="7734" width="9.140625" style="8" customWidth="1"/>
    <col min="7735" max="7735" width="11.5703125" style="8" customWidth="1"/>
    <col min="7736" max="7736" width="18.140625" style="8" customWidth="1"/>
    <col min="7737" max="7737" width="13.140625" style="8" customWidth="1"/>
    <col min="7738" max="7738" width="12.28515625" style="8" customWidth="1"/>
    <col min="7739" max="7976" width="9.140625" style="8"/>
    <col min="7977" max="7977" width="1.42578125" style="8" customWidth="1"/>
    <col min="7978" max="7978" width="59.5703125" style="8" customWidth="1"/>
    <col min="7979" max="7979" width="9.140625" style="8" customWidth="1"/>
    <col min="7980" max="7981" width="3.85546875" style="8" customWidth="1"/>
    <col min="7982" max="7982" width="10.5703125" style="8" customWidth="1"/>
    <col min="7983" max="7983" width="3.85546875" style="8" customWidth="1"/>
    <col min="7984" max="7986" width="14.42578125" style="8" customWidth="1"/>
    <col min="7987" max="7987" width="4.140625" style="8" customWidth="1"/>
    <col min="7988" max="7988" width="15" style="8" customWidth="1"/>
    <col min="7989" max="7990" width="9.140625" style="8" customWidth="1"/>
    <col min="7991" max="7991" width="11.5703125" style="8" customWidth="1"/>
    <col min="7992" max="7992" width="18.140625" style="8" customWidth="1"/>
    <col min="7993" max="7993" width="13.140625" style="8" customWidth="1"/>
    <col min="7994" max="7994" width="12.28515625" style="8" customWidth="1"/>
    <col min="7995" max="8232" width="9.140625" style="8"/>
    <col min="8233" max="8233" width="1.42578125" style="8" customWidth="1"/>
    <col min="8234" max="8234" width="59.5703125" style="8" customWidth="1"/>
    <col min="8235" max="8235" width="9.140625" style="8" customWidth="1"/>
    <col min="8236" max="8237" width="3.85546875" style="8" customWidth="1"/>
    <col min="8238" max="8238" width="10.5703125" style="8" customWidth="1"/>
    <col min="8239" max="8239" width="3.85546875" style="8" customWidth="1"/>
    <col min="8240" max="8242" width="14.42578125" style="8" customWidth="1"/>
    <col min="8243" max="8243" width="4.140625" style="8" customWidth="1"/>
    <col min="8244" max="8244" width="15" style="8" customWidth="1"/>
    <col min="8245" max="8246" width="9.140625" style="8" customWidth="1"/>
    <col min="8247" max="8247" width="11.5703125" style="8" customWidth="1"/>
    <col min="8248" max="8248" width="18.140625" style="8" customWidth="1"/>
    <col min="8249" max="8249" width="13.140625" style="8" customWidth="1"/>
    <col min="8250" max="8250" width="12.28515625" style="8" customWidth="1"/>
    <col min="8251" max="8488" width="9.140625" style="8"/>
    <col min="8489" max="8489" width="1.42578125" style="8" customWidth="1"/>
    <col min="8490" max="8490" width="59.5703125" style="8" customWidth="1"/>
    <col min="8491" max="8491" width="9.140625" style="8" customWidth="1"/>
    <col min="8492" max="8493" width="3.85546875" style="8" customWidth="1"/>
    <col min="8494" max="8494" width="10.5703125" style="8" customWidth="1"/>
    <col min="8495" max="8495" width="3.85546875" style="8" customWidth="1"/>
    <col min="8496" max="8498" width="14.42578125" style="8" customWidth="1"/>
    <col min="8499" max="8499" width="4.140625" style="8" customWidth="1"/>
    <col min="8500" max="8500" width="15" style="8" customWidth="1"/>
    <col min="8501" max="8502" width="9.140625" style="8" customWidth="1"/>
    <col min="8503" max="8503" width="11.5703125" style="8" customWidth="1"/>
    <col min="8504" max="8504" width="18.140625" style="8" customWidth="1"/>
    <col min="8505" max="8505" width="13.140625" style="8" customWidth="1"/>
    <col min="8506" max="8506" width="12.28515625" style="8" customWidth="1"/>
    <col min="8507" max="8744" width="9.140625" style="8"/>
    <col min="8745" max="8745" width="1.42578125" style="8" customWidth="1"/>
    <col min="8746" max="8746" width="59.5703125" style="8" customWidth="1"/>
    <col min="8747" max="8747" width="9.140625" style="8" customWidth="1"/>
    <col min="8748" max="8749" width="3.85546875" style="8" customWidth="1"/>
    <col min="8750" max="8750" width="10.5703125" style="8" customWidth="1"/>
    <col min="8751" max="8751" width="3.85546875" style="8" customWidth="1"/>
    <col min="8752" max="8754" width="14.42578125" style="8" customWidth="1"/>
    <col min="8755" max="8755" width="4.140625" style="8" customWidth="1"/>
    <col min="8756" max="8756" width="15" style="8" customWidth="1"/>
    <col min="8757" max="8758" width="9.140625" style="8" customWidth="1"/>
    <col min="8759" max="8759" width="11.5703125" style="8" customWidth="1"/>
    <col min="8760" max="8760" width="18.140625" style="8" customWidth="1"/>
    <col min="8761" max="8761" width="13.140625" style="8" customWidth="1"/>
    <col min="8762" max="8762" width="12.28515625" style="8" customWidth="1"/>
    <col min="8763" max="9000" width="9.140625" style="8"/>
    <col min="9001" max="9001" width="1.42578125" style="8" customWidth="1"/>
    <col min="9002" max="9002" width="59.5703125" style="8" customWidth="1"/>
    <col min="9003" max="9003" width="9.140625" style="8" customWidth="1"/>
    <col min="9004" max="9005" width="3.85546875" style="8" customWidth="1"/>
    <col min="9006" max="9006" width="10.5703125" style="8" customWidth="1"/>
    <col min="9007" max="9007" width="3.85546875" style="8" customWidth="1"/>
    <col min="9008" max="9010" width="14.42578125" style="8" customWidth="1"/>
    <col min="9011" max="9011" width="4.140625" style="8" customWidth="1"/>
    <col min="9012" max="9012" width="15" style="8" customWidth="1"/>
    <col min="9013" max="9014" width="9.140625" style="8" customWidth="1"/>
    <col min="9015" max="9015" width="11.5703125" style="8" customWidth="1"/>
    <col min="9016" max="9016" width="18.140625" style="8" customWidth="1"/>
    <col min="9017" max="9017" width="13.140625" style="8" customWidth="1"/>
    <col min="9018" max="9018" width="12.28515625" style="8" customWidth="1"/>
    <col min="9019" max="9256" width="9.140625" style="8"/>
    <col min="9257" max="9257" width="1.42578125" style="8" customWidth="1"/>
    <col min="9258" max="9258" width="59.5703125" style="8" customWidth="1"/>
    <col min="9259" max="9259" width="9.140625" style="8" customWidth="1"/>
    <col min="9260" max="9261" width="3.85546875" style="8" customWidth="1"/>
    <col min="9262" max="9262" width="10.5703125" style="8" customWidth="1"/>
    <col min="9263" max="9263" width="3.85546875" style="8" customWidth="1"/>
    <col min="9264" max="9266" width="14.42578125" style="8" customWidth="1"/>
    <col min="9267" max="9267" width="4.140625" style="8" customWidth="1"/>
    <col min="9268" max="9268" width="15" style="8" customWidth="1"/>
    <col min="9269" max="9270" width="9.140625" style="8" customWidth="1"/>
    <col min="9271" max="9271" width="11.5703125" style="8" customWidth="1"/>
    <col min="9272" max="9272" width="18.140625" style="8" customWidth="1"/>
    <col min="9273" max="9273" width="13.140625" style="8" customWidth="1"/>
    <col min="9274" max="9274" width="12.28515625" style="8" customWidth="1"/>
    <col min="9275" max="9512" width="9.140625" style="8"/>
    <col min="9513" max="9513" width="1.42578125" style="8" customWidth="1"/>
    <col min="9514" max="9514" width="59.5703125" style="8" customWidth="1"/>
    <col min="9515" max="9515" width="9.140625" style="8" customWidth="1"/>
    <col min="9516" max="9517" width="3.85546875" style="8" customWidth="1"/>
    <col min="9518" max="9518" width="10.5703125" style="8" customWidth="1"/>
    <col min="9519" max="9519" width="3.85546875" style="8" customWidth="1"/>
    <col min="9520" max="9522" width="14.42578125" style="8" customWidth="1"/>
    <col min="9523" max="9523" width="4.140625" style="8" customWidth="1"/>
    <col min="9524" max="9524" width="15" style="8" customWidth="1"/>
    <col min="9525" max="9526" width="9.140625" style="8" customWidth="1"/>
    <col min="9527" max="9527" width="11.5703125" style="8" customWidth="1"/>
    <col min="9528" max="9528" width="18.140625" style="8" customWidth="1"/>
    <col min="9529" max="9529" width="13.140625" style="8" customWidth="1"/>
    <col min="9530" max="9530" width="12.28515625" style="8" customWidth="1"/>
    <col min="9531" max="9768" width="9.140625" style="8"/>
    <col min="9769" max="9769" width="1.42578125" style="8" customWidth="1"/>
    <col min="9770" max="9770" width="59.5703125" style="8" customWidth="1"/>
    <col min="9771" max="9771" width="9.140625" style="8" customWidth="1"/>
    <col min="9772" max="9773" width="3.85546875" style="8" customWidth="1"/>
    <col min="9774" max="9774" width="10.5703125" style="8" customWidth="1"/>
    <col min="9775" max="9775" width="3.85546875" style="8" customWidth="1"/>
    <col min="9776" max="9778" width="14.42578125" style="8" customWidth="1"/>
    <col min="9779" max="9779" width="4.140625" style="8" customWidth="1"/>
    <col min="9780" max="9780" width="15" style="8" customWidth="1"/>
    <col min="9781" max="9782" width="9.140625" style="8" customWidth="1"/>
    <col min="9783" max="9783" width="11.5703125" style="8" customWidth="1"/>
    <col min="9784" max="9784" width="18.140625" style="8" customWidth="1"/>
    <col min="9785" max="9785" width="13.140625" style="8" customWidth="1"/>
    <col min="9786" max="9786" width="12.28515625" style="8" customWidth="1"/>
    <col min="9787" max="10024" width="9.140625" style="8"/>
    <col min="10025" max="10025" width="1.42578125" style="8" customWidth="1"/>
    <col min="10026" max="10026" width="59.5703125" style="8" customWidth="1"/>
    <col min="10027" max="10027" width="9.140625" style="8" customWidth="1"/>
    <col min="10028" max="10029" width="3.85546875" style="8" customWidth="1"/>
    <col min="10030" max="10030" width="10.5703125" style="8" customWidth="1"/>
    <col min="10031" max="10031" width="3.85546875" style="8" customWidth="1"/>
    <col min="10032" max="10034" width="14.42578125" style="8" customWidth="1"/>
    <col min="10035" max="10035" width="4.140625" style="8" customWidth="1"/>
    <col min="10036" max="10036" width="15" style="8" customWidth="1"/>
    <col min="10037" max="10038" width="9.140625" style="8" customWidth="1"/>
    <col min="10039" max="10039" width="11.5703125" style="8" customWidth="1"/>
    <col min="10040" max="10040" width="18.140625" style="8" customWidth="1"/>
    <col min="10041" max="10041" width="13.140625" style="8" customWidth="1"/>
    <col min="10042" max="10042" width="12.28515625" style="8" customWidth="1"/>
    <col min="10043" max="10280" width="9.140625" style="8"/>
    <col min="10281" max="10281" width="1.42578125" style="8" customWidth="1"/>
    <col min="10282" max="10282" width="59.5703125" style="8" customWidth="1"/>
    <col min="10283" max="10283" width="9.140625" style="8" customWidth="1"/>
    <col min="10284" max="10285" width="3.85546875" style="8" customWidth="1"/>
    <col min="10286" max="10286" width="10.5703125" style="8" customWidth="1"/>
    <col min="10287" max="10287" width="3.85546875" style="8" customWidth="1"/>
    <col min="10288" max="10290" width="14.42578125" style="8" customWidth="1"/>
    <col min="10291" max="10291" width="4.140625" style="8" customWidth="1"/>
    <col min="10292" max="10292" width="15" style="8" customWidth="1"/>
    <col min="10293" max="10294" width="9.140625" style="8" customWidth="1"/>
    <col min="10295" max="10295" width="11.5703125" style="8" customWidth="1"/>
    <col min="10296" max="10296" width="18.140625" style="8" customWidth="1"/>
    <col min="10297" max="10297" width="13.140625" style="8" customWidth="1"/>
    <col min="10298" max="10298" width="12.28515625" style="8" customWidth="1"/>
    <col min="10299" max="10536" width="9.140625" style="8"/>
    <col min="10537" max="10537" width="1.42578125" style="8" customWidth="1"/>
    <col min="10538" max="10538" width="59.5703125" style="8" customWidth="1"/>
    <col min="10539" max="10539" width="9.140625" style="8" customWidth="1"/>
    <col min="10540" max="10541" width="3.85546875" style="8" customWidth="1"/>
    <col min="10542" max="10542" width="10.5703125" style="8" customWidth="1"/>
    <col min="10543" max="10543" width="3.85546875" style="8" customWidth="1"/>
    <col min="10544" max="10546" width="14.42578125" style="8" customWidth="1"/>
    <col min="10547" max="10547" width="4.140625" style="8" customWidth="1"/>
    <col min="10548" max="10548" width="15" style="8" customWidth="1"/>
    <col min="10549" max="10550" width="9.140625" style="8" customWidth="1"/>
    <col min="10551" max="10551" width="11.5703125" style="8" customWidth="1"/>
    <col min="10552" max="10552" width="18.140625" style="8" customWidth="1"/>
    <col min="10553" max="10553" width="13.140625" style="8" customWidth="1"/>
    <col min="10554" max="10554" width="12.28515625" style="8" customWidth="1"/>
    <col min="10555" max="10792" width="9.140625" style="8"/>
    <col min="10793" max="10793" width="1.42578125" style="8" customWidth="1"/>
    <col min="10794" max="10794" width="59.5703125" style="8" customWidth="1"/>
    <col min="10795" max="10795" width="9.140625" style="8" customWidth="1"/>
    <col min="10796" max="10797" width="3.85546875" style="8" customWidth="1"/>
    <col min="10798" max="10798" width="10.5703125" style="8" customWidth="1"/>
    <col min="10799" max="10799" width="3.85546875" style="8" customWidth="1"/>
    <col min="10800" max="10802" width="14.42578125" style="8" customWidth="1"/>
    <col min="10803" max="10803" width="4.140625" style="8" customWidth="1"/>
    <col min="10804" max="10804" width="15" style="8" customWidth="1"/>
    <col min="10805" max="10806" width="9.140625" style="8" customWidth="1"/>
    <col min="10807" max="10807" width="11.5703125" style="8" customWidth="1"/>
    <col min="10808" max="10808" width="18.140625" style="8" customWidth="1"/>
    <col min="10809" max="10809" width="13.140625" style="8" customWidth="1"/>
    <col min="10810" max="10810" width="12.28515625" style="8" customWidth="1"/>
    <col min="10811" max="11048" width="9.140625" style="8"/>
    <col min="11049" max="11049" width="1.42578125" style="8" customWidth="1"/>
    <col min="11050" max="11050" width="59.5703125" style="8" customWidth="1"/>
    <col min="11051" max="11051" width="9.140625" style="8" customWidth="1"/>
    <col min="11052" max="11053" width="3.85546875" style="8" customWidth="1"/>
    <col min="11054" max="11054" width="10.5703125" style="8" customWidth="1"/>
    <col min="11055" max="11055" width="3.85546875" style="8" customWidth="1"/>
    <col min="11056" max="11058" width="14.42578125" style="8" customWidth="1"/>
    <col min="11059" max="11059" width="4.140625" style="8" customWidth="1"/>
    <col min="11060" max="11060" width="15" style="8" customWidth="1"/>
    <col min="11061" max="11062" width="9.140625" style="8" customWidth="1"/>
    <col min="11063" max="11063" width="11.5703125" style="8" customWidth="1"/>
    <col min="11064" max="11064" width="18.140625" style="8" customWidth="1"/>
    <col min="11065" max="11065" width="13.140625" style="8" customWidth="1"/>
    <col min="11066" max="11066" width="12.28515625" style="8" customWidth="1"/>
    <col min="11067" max="11304" width="9.140625" style="8"/>
    <col min="11305" max="11305" width="1.42578125" style="8" customWidth="1"/>
    <col min="11306" max="11306" width="59.5703125" style="8" customWidth="1"/>
    <col min="11307" max="11307" width="9.140625" style="8" customWidth="1"/>
    <col min="11308" max="11309" width="3.85546875" style="8" customWidth="1"/>
    <col min="11310" max="11310" width="10.5703125" style="8" customWidth="1"/>
    <col min="11311" max="11311" width="3.85546875" style="8" customWidth="1"/>
    <col min="11312" max="11314" width="14.42578125" style="8" customWidth="1"/>
    <col min="11315" max="11315" width="4.140625" style="8" customWidth="1"/>
    <col min="11316" max="11316" width="15" style="8" customWidth="1"/>
    <col min="11317" max="11318" width="9.140625" style="8" customWidth="1"/>
    <col min="11319" max="11319" width="11.5703125" style="8" customWidth="1"/>
    <col min="11320" max="11320" width="18.140625" style="8" customWidth="1"/>
    <col min="11321" max="11321" width="13.140625" style="8" customWidth="1"/>
    <col min="11322" max="11322" width="12.28515625" style="8" customWidth="1"/>
    <col min="11323" max="11560" width="9.140625" style="8"/>
    <col min="11561" max="11561" width="1.42578125" style="8" customWidth="1"/>
    <col min="11562" max="11562" width="59.5703125" style="8" customWidth="1"/>
    <col min="11563" max="11563" width="9.140625" style="8" customWidth="1"/>
    <col min="11564" max="11565" width="3.85546875" style="8" customWidth="1"/>
    <col min="11566" max="11566" width="10.5703125" style="8" customWidth="1"/>
    <col min="11567" max="11567" width="3.85546875" style="8" customWidth="1"/>
    <col min="11568" max="11570" width="14.42578125" style="8" customWidth="1"/>
    <col min="11571" max="11571" width="4.140625" style="8" customWidth="1"/>
    <col min="11572" max="11572" width="15" style="8" customWidth="1"/>
    <col min="11573" max="11574" width="9.140625" style="8" customWidth="1"/>
    <col min="11575" max="11575" width="11.5703125" style="8" customWidth="1"/>
    <col min="11576" max="11576" width="18.140625" style="8" customWidth="1"/>
    <col min="11577" max="11577" width="13.140625" style="8" customWidth="1"/>
    <col min="11578" max="11578" width="12.28515625" style="8" customWidth="1"/>
    <col min="11579" max="11816" width="9.140625" style="8"/>
    <col min="11817" max="11817" width="1.42578125" style="8" customWidth="1"/>
    <col min="11818" max="11818" width="59.5703125" style="8" customWidth="1"/>
    <col min="11819" max="11819" width="9.140625" style="8" customWidth="1"/>
    <col min="11820" max="11821" width="3.85546875" style="8" customWidth="1"/>
    <col min="11822" max="11822" width="10.5703125" style="8" customWidth="1"/>
    <col min="11823" max="11823" width="3.85546875" style="8" customWidth="1"/>
    <col min="11824" max="11826" width="14.42578125" style="8" customWidth="1"/>
    <col min="11827" max="11827" width="4.140625" style="8" customWidth="1"/>
    <col min="11828" max="11828" width="15" style="8" customWidth="1"/>
    <col min="11829" max="11830" width="9.140625" style="8" customWidth="1"/>
    <col min="11831" max="11831" width="11.5703125" style="8" customWidth="1"/>
    <col min="11832" max="11832" width="18.140625" style="8" customWidth="1"/>
    <col min="11833" max="11833" width="13.140625" style="8" customWidth="1"/>
    <col min="11834" max="11834" width="12.28515625" style="8" customWidth="1"/>
    <col min="11835" max="12072" width="9.140625" style="8"/>
    <col min="12073" max="12073" width="1.42578125" style="8" customWidth="1"/>
    <col min="12074" max="12074" width="59.5703125" style="8" customWidth="1"/>
    <col min="12075" max="12075" width="9.140625" style="8" customWidth="1"/>
    <col min="12076" max="12077" width="3.85546875" style="8" customWidth="1"/>
    <col min="12078" max="12078" width="10.5703125" style="8" customWidth="1"/>
    <col min="12079" max="12079" width="3.85546875" style="8" customWidth="1"/>
    <col min="12080" max="12082" width="14.42578125" style="8" customWidth="1"/>
    <col min="12083" max="12083" width="4.140625" style="8" customWidth="1"/>
    <col min="12084" max="12084" width="15" style="8" customWidth="1"/>
    <col min="12085" max="12086" width="9.140625" style="8" customWidth="1"/>
    <col min="12087" max="12087" width="11.5703125" style="8" customWidth="1"/>
    <col min="12088" max="12088" width="18.140625" style="8" customWidth="1"/>
    <col min="12089" max="12089" width="13.140625" style="8" customWidth="1"/>
    <col min="12090" max="12090" width="12.28515625" style="8" customWidth="1"/>
    <col min="12091" max="12328" width="9.140625" style="8"/>
    <col min="12329" max="12329" width="1.42578125" style="8" customWidth="1"/>
    <col min="12330" max="12330" width="59.5703125" style="8" customWidth="1"/>
    <col min="12331" max="12331" width="9.140625" style="8" customWidth="1"/>
    <col min="12332" max="12333" width="3.85546875" style="8" customWidth="1"/>
    <col min="12334" max="12334" width="10.5703125" style="8" customWidth="1"/>
    <col min="12335" max="12335" width="3.85546875" style="8" customWidth="1"/>
    <col min="12336" max="12338" width="14.42578125" style="8" customWidth="1"/>
    <col min="12339" max="12339" width="4.140625" style="8" customWidth="1"/>
    <col min="12340" max="12340" width="15" style="8" customWidth="1"/>
    <col min="12341" max="12342" width="9.140625" style="8" customWidth="1"/>
    <col min="12343" max="12343" width="11.5703125" style="8" customWidth="1"/>
    <col min="12344" max="12344" width="18.140625" style="8" customWidth="1"/>
    <col min="12345" max="12345" width="13.140625" style="8" customWidth="1"/>
    <col min="12346" max="12346" width="12.28515625" style="8" customWidth="1"/>
    <col min="12347" max="12584" width="9.140625" style="8"/>
    <col min="12585" max="12585" width="1.42578125" style="8" customWidth="1"/>
    <col min="12586" max="12586" width="59.5703125" style="8" customWidth="1"/>
    <col min="12587" max="12587" width="9.140625" style="8" customWidth="1"/>
    <col min="12588" max="12589" width="3.85546875" style="8" customWidth="1"/>
    <col min="12590" max="12590" width="10.5703125" style="8" customWidth="1"/>
    <col min="12591" max="12591" width="3.85546875" style="8" customWidth="1"/>
    <col min="12592" max="12594" width="14.42578125" style="8" customWidth="1"/>
    <col min="12595" max="12595" width="4.140625" style="8" customWidth="1"/>
    <col min="12596" max="12596" width="15" style="8" customWidth="1"/>
    <col min="12597" max="12598" width="9.140625" style="8" customWidth="1"/>
    <col min="12599" max="12599" width="11.5703125" style="8" customWidth="1"/>
    <col min="12600" max="12600" width="18.140625" style="8" customWidth="1"/>
    <col min="12601" max="12601" width="13.140625" style="8" customWidth="1"/>
    <col min="12602" max="12602" width="12.28515625" style="8" customWidth="1"/>
    <col min="12603" max="12840" width="9.140625" style="8"/>
    <col min="12841" max="12841" width="1.42578125" style="8" customWidth="1"/>
    <col min="12842" max="12842" width="59.5703125" style="8" customWidth="1"/>
    <col min="12843" max="12843" width="9.140625" style="8" customWidth="1"/>
    <col min="12844" max="12845" width="3.85546875" style="8" customWidth="1"/>
    <col min="12846" max="12846" width="10.5703125" style="8" customWidth="1"/>
    <col min="12847" max="12847" width="3.85546875" style="8" customWidth="1"/>
    <col min="12848" max="12850" width="14.42578125" style="8" customWidth="1"/>
    <col min="12851" max="12851" width="4.140625" style="8" customWidth="1"/>
    <col min="12852" max="12852" width="15" style="8" customWidth="1"/>
    <col min="12853" max="12854" width="9.140625" style="8" customWidth="1"/>
    <col min="12855" max="12855" width="11.5703125" style="8" customWidth="1"/>
    <col min="12856" max="12856" width="18.140625" style="8" customWidth="1"/>
    <col min="12857" max="12857" width="13.140625" style="8" customWidth="1"/>
    <col min="12858" max="12858" width="12.28515625" style="8" customWidth="1"/>
    <col min="12859" max="13096" width="9.140625" style="8"/>
    <col min="13097" max="13097" width="1.42578125" style="8" customWidth="1"/>
    <col min="13098" max="13098" width="59.5703125" style="8" customWidth="1"/>
    <col min="13099" max="13099" width="9.140625" style="8" customWidth="1"/>
    <col min="13100" max="13101" width="3.85546875" style="8" customWidth="1"/>
    <col min="13102" max="13102" width="10.5703125" style="8" customWidth="1"/>
    <col min="13103" max="13103" width="3.85546875" style="8" customWidth="1"/>
    <col min="13104" max="13106" width="14.42578125" style="8" customWidth="1"/>
    <col min="13107" max="13107" width="4.140625" style="8" customWidth="1"/>
    <col min="13108" max="13108" width="15" style="8" customWidth="1"/>
    <col min="13109" max="13110" width="9.140625" style="8" customWidth="1"/>
    <col min="13111" max="13111" width="11.5703125" style="8" customWidth="1"/>
    <col min="13112" max="13112" width="18.140625" style="8" customWidth="1"/>
    <col min="13113" max="13113" width="13.140625" style="8" customWidth="1"/>
    <col min="13114" max="13114" width="12.28515625" style="8" customWidth="1"/>
    <col min="13115" max="13352" width="9.140625" style="8"/>
    <col min="13353" max="13353" width="1.42578125" style="8" customWidth="1"/>
    <col min="13354" max="13354" width="59.5703125" style="8" customWidth="1"/>
    <col min="13355" max="13355" width="9.140625" style="8" customWidth="1"/>
    <col min="13356" max="13357" width="3.85546875" style="8" customWidth="1"/>
    <col min="13358" max="13358" width="10.5703125" style="8" customWidth="1"/>
    <col min="13359" max="13359" width="3.85546875" style="8" customWidth="1"/>
    <col min="13360" max="13362" width="14.42578125" style="8" customWidth="1"/>
    <col min="13363" max="13363" width="4.140625" style="8" customWidth="1"/>
    <col min="13364" max="13364" width="15" style="8" customWidth="1"/>
    <col min="13365" max="13366" width="9.140625" style="8" customWidth="1"/>
    <col min="13367" max="13367" width="11.5703125" style="8" customWidth="1"/>
    <col min="13368" max="13368" width="18.140625" style="8" customWidth="1"/>
    <col min="13369" max="13369" width="13.140625" style="8" customWidth="1"/>
    <col min="13370" max="13370" width="12.28515625" style="8" customWidth="1"/>
    <col min="13371" max="13608" width="9.140625" style="8"/>
    <col min="13609" max="13609" width="1.42578125" style="8" customWidth="1"/>
    <col min="13610" max="13610" width="59.5703125" style="8" customWidth="1"/>
    <col min="13611" max="13611" width="9.140625" style="8" customWidth="1"/>
    <col min="13612" max="13613" width="3.85546875" style="8" customWidth="1"/>
    <col min="13614" max="13614" width="10.5703125" style="8" customWidth="1"/>
    <col min="13615" max="13615" width="3.85546875" style="8" customWidth="1"/>
    <col min="13616" max="13618" width="14.42578125" style="8" customWidth="1"/>
    <col min="13619" max="13619" width="4.140625" style="8" customWidth="1"/>
    <col min="13620" max="13620" width="15" style="8" customWidth="1"/>
    <col min="13621" max="13622" width="9.140625" style="8" customWidth="1"/>
    <col min="13623" max="13623" width="11.5703125" style="8" customWidth="1"/>
    <col min="13624" max="13624" width="18.140625" style="8" customWidth="1"/>
    <col min="13625" max="13625" width="13.140625" style="8" customWidth="1"/>
    <col min="13626" max="13626" width="12.28515625" style="8" customWidth="1"/>
    <col min="13627" max="13864" width="9.140625" style="8"/>
    <col min="13865" max="13865" width="1.42578125" style="8" customWidth="1"/>
    <col min="13866" max="13866" width="59.5703125" style="8" customWidth="1"/>
    <col min="13867" max="13867" width="9.140625" style="8" customWidth="1"/>
    <col min="13868" max="13869" width="3.85546875" style="8" customWidth="1"/>
    <col min="13870" max="13870" width="10.5703125" style="8" customWidth="1"/>
    <col min="13871" max="13871" width="3.85546875" style="8" customWidth="1"/>
    <col min="13872" max="13874" width="14.42578125" style="8" customWidth="1"/>
    <col min="13875" max="13875" width="4.140625" style="8" customWidth="1"/>
    <col min="13876" max="13876" width="15" style="8" customWidth="1"/>
    <col min="13877" max="13878" width="9.140625" style="8" customWidth="1"/>
    <col min="13879" max="13879" width="11.5703125" style="8" customWidth="1"/>
    <col min="13880" max="13880" width="18.140625" style="8" customWidth="1"/>
    <col min="13881" max="13881" width="13.140625" style="8" customWidth="1"/>
    <col min="13882" max="13882" width="12.28515625" style="8" customWidth="1"/>
    <col min="13883" max="14120" width="9.140625" style="8"/>
    <col min="14121" max="14121" width="1.42578125" style="8" customWidth="1"/>
    <col min="14122" max="14122" width="59.5703125" style="8" customWidth="1"/>
    <col min="14123" max="14123" width="9.140625" style="8" customWidth="1"/>
    <col min="14124" max="14125" width="3.85546875" style="8" customWidth="1"/>
    <col min="14126" max="14126" width="10.5703125" style="8" customWidth="1"/>
    <col min="14127" max="14127" width="3.85546875" style="8" customWidth="1"/>
    <col min="14128" max="14130" width="14.42578125" style="8" customWidth="1"/>
    <col min="14131" max="14131" width="4.140625" style="8" customWidth="1"/>
    <col min="14132" max="14132" width="15" style="8" customWidth="1"/>
    <col min="14133" max="14134" width="9.140625" style="8" customWidth="1"/>
    <col min="14135" max="14135" width="11.5703125" style="8" customWidth="1"/>
    <col min="14136" max="14136" width="18.140625" style="8" customWidth="1"/>
    <col min="14137" max="14137" width="13.140625" style="8" customWidth="1"/>
    <col min="14138" max="14138" width="12.28515625" style="8" customWidth="1"/>
    <col min="14139" max="14376" width="9.140625" style="8"/>
    <col min="14377" max="14377" width="1.42578125" style="8" customWidth="1"/>
    <col min="14378" max="14378" width="59.5703125" style="8" customWidth="1"/>
    <col min="14379" max="14379" width="9.140625" style="8" customWidth="1"/>
    <col min="14380" max="14381" width="3.85546875" style="8" customWidth="1"/>
    <col min="14382" max="14382" width="10.5703125" style="8" customWidth="1"/>
    <col min="14383" max="14383" width="3.85546875" style="8" customWidth="1"/>
    <col min="14384" max="14386" width="14.42578125" style="8" customWidth="1"/>
    <col min="14387" max="14387" width="4.140625" style="8" customWidth="1"/>
    <col min="14388" max="14388" width="15" style="8" customWidth="1"/>
    <col min="14389" max="14390" width="9.140625" style="8" customWidth="1"/>
    <col min="14391" max="14391" width="11.5703125" style="8" customWidth="1"/>
    <col min="14392" max="14392" width="18.140625" style="8" customWidth="1"/>
    <col min="14393" max="14393" width="13.140625" style="8" customWidth="1"/>
    <col min="14394" max="14394" width="12.28515625" style="8" customWidth="1"/>
    <col min="14395" max="14632" width="9.140625" style="8"/>
    <col min="14633" max="14633" width="1.42578125" style="8" customWidth="1"/>
    <col min="14634" max="14634" width="59.5703125" style="8" customWidth="1"/>
    <col min="14635" max="14635" width="9.140625" style="8" customWidth="1"/>
    <col min="14636" max="14637" width="3.85546875" style="8" customWidth="1"/>
    <col min="14638" max="14638" width="10.5703125" style="8" customWidth="1"/>
    <col min="14639" max="14639" width="3.85546875" style="8" customWidth="1"/>
    <col min="14640" max="14642" width="14.42578125" style="8" customWidth="1"/>
    <col min="14643" max="14643" width="4.140625" style="8" customWidth="1"/>
    <col min="14644" max="14644" width="15" style="8" customWidth="1"/>
    <col min="14645" max="14646" width="9.140625" style="8" customWidth="1"/>
    <col min="14647" max="14647" width="11.5703125" style="8" customWidth="1"/>
    <col min="14648" max="14648" width="18.140625" style="8" customWidth="1"/>
    <col min="14649" max="14649" width="13.140625" style="8" customWidth="1"/>
    <col min="14650" max="14650" width="12.28515625" style="8" customWidth="1"/>
    <col min="14651" max="14888" width="9.140625" style="8"/>
    <col min="14889" max="14889" width="1.42578125" style="8" customWidth="1"/>
    <col min="14890" max="14890" width="59.5703125" style="8" customWidth="1"/>
    <col min="14891" max="14891" width="9.140625" style="8" customWidth="1"/>
    <col min="14892" max="14893" width="3.85546875" style="8" customWidth="1"/>
    <col min="14894" max="14894" width="10.5703125" style="8" customWidth="1"/>
    <col min="14895" max="14895" width="3.85546875" style="8" customWidth="1"/>
    <col min="14896" max="14898" width="14.42578125" style="8" customWidth="1"/>
    <col min="14899" max="14899" width="4.140625" style="8" customWidth="1"/>
    <col min="14900" max="14900" width="15" style="8" customWidth="1"/>
    <col min="14901" max="14902" width="9.140625" style="8" customWidth="1"/>
    <col min="14903" max="14903" width="11.5703125" style="8" customWidth="1"/>
    <col min="14904" max="14904" width="18.140625" style="8" customWidth="1"/>
    <col min="14905" max="14905" width="13.140625" style="8" customWidth="1"/>
    <col min="14906" max="14906" width="12.28515625" style="8" customWidth="1"/>
    <col min="14907" max="15144" width="9.140625" style="8"/>
    <col min="15145" max="15145" width="1.42578125" style="8" customWidth="1"/>
    <col min="15146" max="15146" width="59.5703125" style="8" customWidth="1"/>
    <col min="15147" max="15147" width="9.140625" style="8" customWidth="1"/>
    <col min="15148" max="15149" width="3.85546875" style="8" customWidth="1"/>
    <col min="15150" max="15150" width="10.5703125" style="8" customWidth="1"/>
    <col min="15151" max="15151" width="3.85546875" style="8" customWidth="1"/>
    <col min="15152" max="15154" width="14.42578125" style="8" customWidth="1"/>
    <col min="15155" max="15155" width="4.140625" style="8" customWidth="1"/>
    <col min="15156" max="15156" width="15" style="8" customWidth="1"/>
    <col min="15157" max="15158" width="9.140625" style="8" customWidth="1"/>
    <col min="15159" max="15159" width="11.5703125" style="8" customWidth="1"/>
    <col min="15160" max="15160" width="18.140625" style="8" customWidth="1"/>
    <col min="15161" max="15161" width="13.140625" style="8" customWidth="1"/>
    <col min="15162" max="15162" width="12.28515625" style="8" customWidth="1"/>
    <col min="15163" max="15400" width="9.140625" style="8"/>
    <col min="15401" max="15401" width="1.42578125" style="8" customWidth="1"/>
    <col min="15402" max="15402" width="59.5703125" style="8" customWidth="1"/>
    <col min="15403" max="15403" width="9.140625" style="8" customWidth="1"/>
    <col min="15404" max="15405" width="3.85546875" style="8" customWidth="1"/>
    <col min="15406" max="15406" width="10.5703125" style="8" customWidth="1"/>
    <col min="15407" max="15407" width="3.85546875" style="8" customWidth="1"/>
    <col min="15408" max="15410" width="14.42578125" style="8" customWidth="1"/>
    <col min="15411" max="15411" width="4.140625" style="8" customWidth="1"/>
    <col min="15412" max="15412" width="15" style="8" customWidth="1"/>
    <col min="15413" max="15414" width="9.140625" style="8" customWidth="1"/>
    <col min="15415" max="15415" width="11.5703125" style="8" customWidth="1"/>
    <col min="15416" max="15416" width="18.140625" style="8" customWidth="1"/>
    <col min="15417" max="15417" width="13.140625" style="8" customWidth="1"/>
    <col min="15418" max="15418" width="12.28515625" style="8" customWidth="1"/>
    <col min="15419" max="15656" width="9.140625" style="8"/>
    <col min="15657" max="15657" width="1.42578125" style="8" customWidth="1"/>
    <col min="15658" max="15658" width="59.5703125" style="8" customWidth="1"/>
    <col min="15659" max="15659" width="9.140625" style="8" customWidth="1"/>
    <col min="15660" max="15661" width="3.85546875" style="8" customWidth="1"/>
    <col min="15662" max="15662" width="10.5703125" style="8" customWidth="1"/>
    <col min="15663" max="15663" width="3.85546875" style="8" customWidth="1"/>
    <col min="15664" max="15666" width="14.42578125" style="8" customWidth="1"/>
    <col min="15667" max="15667" width="4.140625" style="8" customWidth="1"/>
    <col min="15668" max="15668" width="15" style="8" customWidth="1"/>
    <col min="15669" max="15670" width="9.140625" style="8" customWidth="1"/>
    <col min="15671" max="15671" width="11.5703125" style="8" customWidth="1"/>
    <col min="15672" max="15672" width="18.140625" style="8" customWidth="1"/>
    <col min="15673" max="15673" width="13.140625" style="8" customWidth="1"/>
    <col min="15674" max="15674" width="12.28515625" style="8" customWidth="1"/>
    <col min="15675" max="15912" width="9.140625" style="8"/>
    <col min="15913" max="15913" width="1.42578125" style="8" customWidth="1"/>
    <col min="15914" max="15914" width="59.5703125" style="8" customWidth="1"/>
    <col min="15915" max="15915" width="9.140625" style="8" customWidth="1"/>
    <col min="15916" max="15917" width="3.85546875" style="8" customWidth="1"/>
    <col min="15918" max="15918" width="10.5703125" style="8" customWidth="1"/>
    <col min="15919" max="15919" width="3.85546875" style="8" customWidth="1"/>
    <col min="15920" max="15922" width="14.42578125" style="8" customWidth="1"/>
    <col min="15923" max="15923" width="4.140625" style="8" customWidth="1"/>
    <col min="15924" max="15924" width="15" style="8" customWidth="1"/>
    <col min="15925" max="15926" width="9.140625" style="8" customWidth="1"/>
    <col min="15927" max="15927" width="11.5703125" style="8" customWidth="1"/>
    <col min="15928" max="15928" width="18.140625" style="8" customWidth="1"/>
    <col min="15929" max="15929" width="13.140625" style="8" customWidth="1"/>
    <col min="15930" max="15930" width="12.28515625" style="8" customWidth="1"/>
    <col min="15931" max="16384" width="9.140625" style="8"/>
  </cols>
  <sheetData>
    <row r="1" spans="1:15" x14ac:dyDescent="0.25">
      <c r="H1" s="137" t="s">
        <v>418</v>
      </c>
      <c r="I1" s="137"/>
      <c r="J1" s="137"/>
      <c r="K1" s="137"/>
      <c r="L1" s="137"/>
      <c r="M1" s="137"/>
      <c r="N1" s="137"/>
      <c r="O1" s="137"/>
    </row>
    <row r="2" spans="1:15" ht="82.5" customHeight="1" x14ac:dyDescent="0.25">
      <c r="H2" s="136" t="s">
        <v>524</v>
      </c>
      <c r="I2" s="136"/>
      <c r="J2" s="136"/>
      <c r="K2" s="136"/>
      <c r="L2" s="136"/>
      <c r="M2" s="136"/>
      <c r="N2" s="136"/>
      <c r="O2" s="136"/>
    </row>
    <row r="3" spans="1:15" s="9" customFormat="1" ht="16.5" customHeight="1" x14ac:dyDescent="0.25">
      <c r="A3" s="8"/>
      <c r="E3" s="10"/>
      <c r="F3" s="10"/>
      <c r="G3" s="111"/>
      <c r="H3" s="137" t="s">
        <v>530</v>
      </c>
      <c r="I3" s="137"/>
      <c r="J3" s="137"/>
      <c r="K3" s="137"/>
      <c r="L3" s="137"/>
      <c r="M3" s="137"/>
      <c r="N3" s="137"/>
      <c r="O3" s="137"/>
    </row>
    <row r="4" spans="1:15" s="9" customFormat="1" ht="64.5" customHeight="1" x14ac:dyDescent="0.25">
      <c r="A4" s="8"/>
      <c r="E4" s="10"/>
      <c r="F4" s="10"/>
      <c r="G4" s="33"/>
      <c r="H4" s="136" t="s">
        <v>525</v>
      </c>
      <c r="I4" s="136"/>
      <c r="J4" s="136"/>
      <c r="K4" s="136"/>
      <c r="L4" s="136"/>
      <c r="M4" s="136"/>
      <c r="N4" s="136"/>
      <c r="O4" s="136"/>
    </row>
    <row r="5" spans="1:15" ht="51" customHeight="1" x14ac:dyDescent="0.25">
      <c r="A5" s="139" t="s">
        <v>532</v>
      </c>
      <c r="B5" s="139"/>
      <c r="C5" s="139"/>
      <c r="D5" s="139"/>
      <c r="E5" s="139"/>
      <c r="F5" s="139"/>
      <c r="G5" s="139"/>
      <c r="H5" s="139"/>
      <c r="I5" s="139"/>
      <c r="J5" s="139"/>
      <c r="K5" s="139"/>
      <c r="L5" s="139"/>
      <c r="M5" s="139"/>
      <c r="N5" s="139"/>
      <c r="O5" s="139"/>
    </row>
    <row r="6" spans="1:15" s="22" customFormat="1" ht="18" customHeight="1" x14ac:dyDescent="0.25">
      <c r="A6" s="20"/>
      <c r="B6" s="20"/>
      <c r="C6" s="20"/>
      <c r="D6" s="20"/>
      <c r="E6" s="21"/>
      <c r="F6" s="21"/>
      <c r="G6" s="21"/>
      <c r="H6" s="27"/>
      <c r="I6" s="20"/>
      <c r="J6" s="86"/>
      <c r="K6" s="86">
        <f>K451-'3.ВС'!K468</f>
        <v>0</v>
      </c>
      <c r="L6" s="86">
        <f>L451-'3.ВС'!L468</f>
        <v>0</v>
      </c>
      <c r="M6" s="86">
        <f>M451-'3.ВС'!M468</f>
        <v>0</v>
      </c>
      <c r="O6" s="22" t="s">
        <v>219</v>
      </c>
    </row>
    <row r="7" spans="1:15" s="110" customFormat="1" ht="44.25" customHeight="1" x14ac:dyDescent="0.25">
      <c r="A7" s="53" t="s">
        <v>0</v>
      </c>
      <c r="B7" s="53"/>
      <c r="C7" s="53"/>
      <c r="D7" s="53"/>
      <c r="E7" s="53" t="s">
        <v>1</v>
      </c>
      <c r="F7" s="64" t="s">
        <v>2</v>
      </c>
      <c r="G7" s="64" t="s">
        <v>3</v>
      </c>
      <c r="H7" s="94" t="s">
        <v>4</v>
      </c>
      <c r="I7" s="64" t="s">
        <v>5</v>
      </c>
      <c r="J7" s="121">
        <v>2024</v>
      </c>
      <c r="K7" s="121" t="s">
        <v>272</v>
      </c>
      <c r="L7" s="121" t="s">
        <v>273</v>
      </c>
      <c r="M7" s="122" t="s">
        <v>274</v>
      </c>
      <c r="N7" s="76">
        <v>2025</v>
      </c>
      <c r="O7" s="76">
        <v>2026</v>
      </c>
    </row>
    <row r="8" spans="1:15" x14ac:dyDescent="0.25">
      <c r="A8" s="114" t="s">
        <v>10</v>
      </c>
      <c r="B8" s="116"/>
      <c r="C8" s="116"/>
      <c r="D8" s="116"/>
      <c r="E8" s="112">
        <v>854</v>
      </c>
      <c r="F8" s="2" t="s">
        <v>11</v>
      </c>
      <c r="G8" s="2"/>
      <c r="H8" s="3"/>
      <c r="I8" s="2"/>
      <c r="J8" s="14">
        <f t="shared" ref="J8:M8" si="0">J9+J15+J78+J82+J103+J107+J111</f>
        <v>5922081.8300000001</v>
      </c>
      <c r="K8" s="14">
        <f t="shared" si="0"/>
        <v>505200.20999999996</v>
      </c>
      <c r="L8" s="14">
        <f t="shared" si="0"/>
        <v>5416881.6200000001</v>
      </c>
      <c r="M8" s="117">
        <f t="shared" si="0"/>
        <v>0</v>
      </c>
      <c r="N8" s="18">
        <v>0</v>
      </c>
      <c r="O8" s="18">
        <v>0</v>
      </c>
    </row>
    <row r="9" spans="1:15" ht="45" x14ac:dyDescent="0.25">
      <c r="A9" s="114" t="s">
        <v>138</v>
      </c>
      <c r="B9" s="116"/>
      <c r="C9" s="116"/>
      <c r="D9" s="116"/>
      <c r="E9" s="112">
        <v>854</v>
      </c>
      <c r="F9" s="2" t="s">
        <v>11</v>
      </c>
      <c r="G9" s="2" t="s">
        <v>45</v>
      </c>
      <c r="H9" s="3"/>
      <c r="I9" s="2"/>
      <c r="J9" s="14">
        <f t="shared" ref="J9:M9" si="1">J10</f>
        <v>75800</v>
      </c>
      <c r="K9" s="14">
        <f t="shared" si="1"/>
        <v>0</v>
      </c>
      <c r="L9" s="14">
        <f t="shared" si="1"/>
        <v>75800</v>
      </c>
      <c r="M9" s="117">
        <f t="shared" si="1"/>
        <v>0</v>
      </c>
      <c r="N9" s="18">
        <v>0</v>
      </c>
      <c r="O9" s="18">
        <v>0</v>
      </c>
    </row>
    <row r="10" spans="1:15" ht="30" x14ac:dyDescent="0.25">
      <c r="A10" s="114" t="s">
        <v>19</v>
      </c>
      <c r="B10" s="112"/>
      <c r="C10" s="112"/>
      <c r="D10" s="112"/>
      <c r="E10" s="112">
        <v>854</v>
      </c>
      <c r="F10" s="2" t="s">
        <v>16</v>
      </c>
      <c r="G10" s="2" t="s">
        <v>45</v>
      </c>
      <c r="H10" s="3" t="s">
        <v>139</v>
      </c>
      <c r="I10" s="2"/>
      <c r="J10" s="14">
        <f t="shared" ref="J10:M10" si="2">J11+J13</f>
        <v>75800</v>
      </c>
      <c r="K10" s="14">
        <f t="shared" si="2"/>
        <v>0</v>
      </c>
      <c r="L10" s="14">
        <f t="shared" si="2"/>
        <v>75800</v>
      </c>
      <c r="M10" s="117">
        <f t="shared" si="2"/>
        <v>0</v>
      </c>
      <c r="N10" s="18">
        <v>0</v>
      </c>
      <c r="O10" s="18">
        <v>0</v>
      </c>
    </row>
    <row r="11" spans="1:15" ht="60" x14ac:dyDescent="0.25">
      <c r="A11" s="114" t="s">
        <v>15</v>
      </c>
      <c r="B11" s="112"/>
      <c r="C11" s="112"/>
      <c r="D11" s="112"/>
      <c r="E11" s="112">
        <v>854</v>
      </c>
      <c r="F11" s="2" t="s">
        <v>11</v>
      </c>
      <c r="G11" s="2" t="s">
        <v>45</v>
      </c>
      <c r="H11" s="3" t="s">
        <v>139</v>
      </c>
      <c r="I11" s="2" t="s">
        <v>17</v>
      </c>
      <c r="J11" s="14">
        <f t="shared" ref="J11:M11" si="3">J12</f>
        <v>75800</v>
      </c>
      <c r="K11" s="14">
        <f t="shared" si="3"/>
        <v>0</v>
      </c>
      <c r="L11" s="14">
        <f t="shared" si="3"/>
        <v>75800</v>
      </c>
      <c r="M11" s="117">
        <f t="shared" si="3"/>
        <v>0</v>
      </c>
      <c r="N11" s="18">
        <v>0</v>
      </c>
      <c r="O11" s="18">
        <v>0</v>
      </c>
    </row>
    <row r="12" spans="1:15" ht="30" x14ac:dyDescent="0.25">
      <c r="A12" s="114" t="s">
        <v>8</v>
      </c>
      <c r="B12" s="112"/>
      <c r="C12" s="112"/>
      <c r="D12" s="112"/>
      <c r="E12" s="112">
        <v>854</v>
      </c>
      <c r="F12" s="2" t="s">
        <v>11</v>
      </c>
      <c r="G12" s="2" t="s">
        <v>45</v>
      </c>
      <c r="H12" s="3" t="s">
        <v>139</v>
      </c>
      <c r="I12" s="2" t="s">
        <v>18</v>
      </c>
      <c r="J12" s="14">
        <f>'3.ВС'!J453</f>
        <v>75800</v>
      </c>
      <c r="K12" s="14">
        <f>'3.ВС'!K453</f>
        <v>0</v>
      </c>
      <c r="L12" s="14">
        <f>'3.ВС'!L453</f>
        <v>75800</v>
      </c>
      <c r="M12" s="117">
        <f>'3.ВС'!M453</f>
        <v>0</v>
      </c>
      <c r="N12" s="18">
        <v>0</v>
      </c>
      <c r="O12" s="18">
        <v>0</v>
      </c>
    </row>
    <row r="13" spans="1:15" ht="30" hidden="1" x14ac:dyDescent="0.25">
      <c r="A13" s="116" t="s">
        <v>20</v>
      </c>
      <c r="B13" s="112"/>
      <c r="C13" s="112"/>
      <c r="D13" s="112"/>
      <c r="E13" s="112">
        <v>854</v>
      </c>
      <c r="F13" s="2" t="s">
        <v>11</v>
      </c>
      <c r="G13" s="2" t="s">
        <v>45</v>
      </c>
      <c r="H13" s="3" t="s">
        <v>139</v>
      </c>
      <c r="I13" s="2" t="s">
        <v>21</v>
      </c>
      <c r="J13" s="14">
        <f t="shared" ref="J13:M13" si="4">J14</f>
        <v>0</v>
      </c>
      <c r="K13" s="14">
        <f t="shared" si="4"/>
        <v>0</v>
      </c>
      <c r="L13" s="14">
        <f t="shared" si="4"/>
        <v>0</v>
      </c>
      <c r="M13" s="117">
        <f t="shared" si="4"/>
        <v>0</v>
      </c>
      <c r="N13" s="18">
        <v>0</v>
      </c>
      <c r="O13" s="18">
        <v>0</v>
      </c>
    </row>
    <row r="14" spans="1:15" ht="30" hidden="1" x14ac:dyDescent="0.25">
      <c r="A14" s="116" t="s">
        <v>9</v>
      </c>
      <c r="B14" s="112"/>
      <c r="C14" s="112"/>
      <c r="D14" s="112"/>
      <c r="E14" s="112">
        <v>854</v>
      </c>
      <c r="F14" s="2" t="s">
        <v>11</v>
      </c>
      <c r="G14" s="2" t="s">
        <v>45</v>
      </c>
      <c r="H14" s="3" t="s">
        <v>139</v>
      </c>
      <c r="I14" s="2" t="s">
        <v>22</v>
      </c>
      <c r="J14" s="14">
        <f>'3.ВС'!J455</f>
        <v>0</v>
      </c>
      <c r="K14" s="14">
        <f>'3.ВС'!K455</f>
        <v>0</v>
      </c>
      <c r="L14" s="14">
        <f>'3.ВС'!L455</f>
        <v>0</v>
      </c>
      <c r="M14" s="117">
        <f>'3.ВС'!M455</f>
        <v>0</v>
      </c>
      <c r="N14" s="18">
        <v>0</v>
      </c>
      <c r="O14" s="18">
        <v>0</v>
      </c>
    </row>
    <row r="15" spans="1:15" ht="45" x14ac:dyDescent="0.25">
      <c r="A15" s="114" t="s">
        <v>12</v>
      </c>
      <c r="B15" s="116"/>
      <c r="C15" s="116"/>
      <c r="D15" s="116"/>
      <c r="E15" s="112">
        <v>851</v>
      </c>
      <c r="F15" s="2" t="s">
        <v>11</v>
      </c>
      <c r="G15" s="2" t="s">
        <v>13</v>
      </c>
      <c r="H15" s="3"/>
      <c r="I15" s="2"/>
      <c r="J15" s="14">
        <f t="shared" ref="J15:M15" si="5">J16+J21+J26+J31+J36+J41+J44+J60+J51+J54+J57+J63+J66+J69+J72+J75</f>
        <v>3796698.99</v>
      </c>
      <c r="K15" s="14">
        <f t="shared" si="5"/>
        <v>312698.99</v>
      </c>
      <c r="L15" s="14">
        <f t="shared" si="5"/>
        <v>3484000</v>
      </c>
      <c r="M15" s="117">
        <f t="shared" si="5"/>
        <v>0</v>
      </c>
      <c r="N15" s="18">
        <v>0</v>
      </c>
      <c r="O15" s="18">
        <v>0</v>
      </c>
    </row>
    <row r="16" spans="1:15" ht="135" x14ac:dyDescent="0.25">
      <c r="A16" s="41" t="s">
        <v>406</v>
      </c>
      <c r="B16" s="112"/>
      <c r="C16" s="112"/>
      <c r="D16" s="112"/>
      <c r="E16" s="3">
        <v>851</v>
      </c>
      <c r="F16" s="2" t="s">
        <v>11</v>
      </c>
      <c r="G16" s="2" t="s">
        <v>13</v>
      </c>
      <c r="H16" s="70" t="s">
        <v>400</v>
      </c>
      <c r="I16" s="2"/>
      <c r="J16" s="14">
        <f t="shared" ref="J16:M16" si="6">J17+J19</f>
        <v>0</v>
      </c>
      <c r="K16" s="14">
        <f t="shared" si="6"/>
        <v>0</v>
      </c>
      <c r="L16" s="14">
        <f t="shared" si="6"/>
        <v>0</v>
      </c>
      <c r="M16" s="117">
        <f t="shared" si="6"/>
        <v>0</v>
      </c>
      <c r="N16" s="18">
        <v>0</v>
      </c>
      <c r="O16" s="18">
        <v>0</v>
      </c>
    </row>
    <row r="17" spans="1:15" ht="60" x14ac:dyDescent="0.25">
      <c r="A17" s="41" t="s">
        <v>15</v>
      </c>
      <c r="B17" s="112"/>
      <c r="C17" s="112"/>
      <c r="D17" s="112"/>
      <c r="E17" s="3">
        <v>851</v>
      </c>
      <c r="F17" s="2" t="s">
        <v>11</v>
      </c>
      <c r="G17" s="2" t="s">
        <v>13</v>
      </c>
      <c r="H17" s="70" t="s">
        <v>400</v>
      </c>
      <c r="I17" s="2" t="s">
        <v>17</v>
      </c>
      <c r="J17" s="14">
        <f t="shared" ref="J17:M17" si="7">J18</f>
        <v>89900</v>
      </c>
      <c r="K17" s="14">
        <f t="shared" si="7"/>
        <v>89900</v>
      </c>
      <c r="L17" s="14">
        <f t="shared" si="7"/>
        <v>0</v>
      </c>
      <c r="M17" s="117">
        <f t="shared" si="7"/>
        <v>0</v>
      </c>
      <c r="N17" s="18">
        <v>0</v>
      </c>
      <c r="O17" s="18">
        <v>0</v>
      </c>
    </row>
    <row r="18" spans="1:15" ht="30" x14ac:dyDescent="0.25">
      <c r="A18" s="41" t="s">
        <v>261</v>
      </c>
      <c r="B18" s="112"/>
      <c r="C18" s="112"/>
      <c r="D18" s="112"/>
      <c r="E18" s="3">
        <v>851</v>
      </c>
      <c r="F18" s="2" t="s">
        <v>11</v>
      </c>
      <c r="G18" s="2" t="s">
        <v>13</v>
      </c>
      <c r="H18" s="70" t="s">
        <v>400</v>
      </c>
      <c r="I18" s="2" t="s">
        <v>18</v>
      </c>
      <c r="J18" s="14">
        <f>'3.ВС'!J14</f>
        <v>89900</v>
      </c>
      <c r="K18" s="14">
        <f>'3.ВС'!K14</f>
        <v>89900</v>
      </c>
      <c r="L18" s="14">
        <f>'3.ВС'!L14</f>
        <v>0</v>
      </c>
      <c r="M18" s="117">
        <f>'3.ВС'!M14</f>
        <v>0</v>
      </c>
      <c r="N18" s="18">
        <v>0</v>
      </c>
      <c r="O18" s="18">
        <v>0</v>
      </c>
    </row>
    <row r="19" spans="1:15" ht="30" x14ac:dyDescent="0.25">
      <c r="A19" s="41" t="s">
        <v>20</v>
      </c>
      <c r="B19" s="112"/>
      <c r="C19" s="112"/>
      <c r="D19" s="112"/>
      <c r="E19" s="3">
        <v>851</v>
      </c>
      <c r="F19" s="2" t="s">
        <v>11</v>
      </c>
      <c r="G19" s="2" t="s">
        <v>13</v>
      </c>
      <c r="H19" s="70" t="s">
        <v>400</v>
      </c>
      <c r="I19" s="2" t="s">
        <v>21</v>
      </c>
      <c r="J19" s="14">
        <f t="shared" ref="J19:M19" si="8">J20</f>
        <v>-89900</v>
      </c>
      <c r="K19" s="14">
        <f t="shared" si="8"/>
        <v>-89900</v>
      </c>
      <c r="L19" s="14">
        <f t="shared" si="8"/>
        <v>0</v>
      </c>
      <c r="M19" s="117">
        <f t="shared" si="8"/>
        <v>0</v>
      </c>
      <c r="N19" s="18">
        <v>0</v>
      </c>
      <c r="O19" s="18">
        <v>0</v>
      </c>
    </row>
    <row r="20" spans="1:15" ht="30" x14ac:dyDescent="0.25">
      <c r="A20" s="41" t="s">
        <v>9</v>
      </c>
      <c r="B20" s="112"/>
      <c r="C20" s="112"/>
      <c r="D20" s="112"/>
      <c r="E20" s="3">
        <v>851</v>
      </c>
      <c r="F20" s="2" t="s">
        <v>11</v>
      </c>
      <c r="G20" s="2" t="s">
        <v>13</v>
      </c>
      <c r="H20" s="70" t="s">
        <v>400</v>
      </c>
      <c r="I20" s="2" t="s">
        <v>22</v>
      </c>
      <c r="J20" s="14">
        <f>'3.ВС'!J16</f>
        <v>-89900</v>
      </c>
      <c r="K20" s="14">
        <f>'3.ВС'!K16</f>
        <v>-89900</v>
      </c>
      <c r="L20" s="14">
        <f>'3.ВС'!L16</f>
        <v>0</v>
      </c>
      <c r="M20" s="117">
        <f>'3.ВС'!M16</f>
        <v>0</v>
      </c>
      <c r="N20" s="18">
        <v>0</v>
      </c>
      <c r="O20" s="18">
        <v>0</v>
      </c>
    </row>
    <row r="21" spans="1:15" ht="120" x14ac:dyDescent="0.25">
      <c r="A21" s="41" t="s">
        <v>407</v>
      </c>
      <c r="B21" s="112"/>
      <c r="C21" s="112"/>
      <c r="D21" s="112"/>
      <c r="E21" s="3">
        <v>851</v>
      </c>
      <c r="F21" s="2" t="s">
        <v>11</v>
      </c>
      <c r="G21" s="2" t="s">
        <v>13</v>
      </c>
      <c r="H21" s="70" t="s">
        <v>401</v>
      </c>
      <c r="I21" s="2"/>
      <c r="J21" s="14">
        <f t="shared" ref="J21:M21" si="9">J22+J24</f>
        <v>0</v>
      </c>
      <c r="K21" s="14">
        <f t="shared" si="9"/>
        <v>0</v>
      </c>
      <c r="L21" s="14">
        <f t="shared" si="9"/>
        <v>0</v>
      </c>
      <c r="M21" s="117">
        <f t="shared" si="9"/>
        <v>0</v>
      </c>
      <c r="N21" s="18">
        <v>0</v>
      </c>
      <c r="O21" s="18">
        <v>0</v>
      </c>
    </row>
    <row r="22" spans="1:15" ht="60" x14ac:dyDescent="0.25">
      <c r="A22" s="41" t="s">
        <v>15</v>
      </c>
      <c r="B22" s="112"/>
      <c r="C22" s="112"/>
      <c r="D22" s="112"/>
      <c r="E22" s="3">
        <v>851</v>
      </c>
      <c r="F22" s="2" t="s">
        <v>11</v>
      </c>
      <c r="G22" s="2" t="s">
        <v>13</v>
      </c>
      <c r="H22" s="70" t="s">
        <v>401</v>
      </c>
      <c r="I22" s="2" t="s">
        <v>17</v>
      </c>
      <c r="J22" s="14">
        <f t="shared" ref="J22:M22" si="10">J23</f>
        <v>85300</v>
      </c>
      <c r="K22" s="14">
        <f t="shared" si="10"/>
        <v>85300</v>
      </c>
      <c r="L22" s="14">
        <f t="shared" si="10"/>
        <v>0</v>
      </c>
      <c r="M22" s="117">
        <f t="shared" si="10"/>
        <v>0</v>
      </c>
      <c r="N22" s="18">
        <v>0</v>
      </c>
      <c r="O22" s="18">
        <v>0</v>
      </c>
    </row>
    <row r="23" spans="1:15" ht="30" x14ac:dyDescent="0.25">
      <c r="A23" s="41" t="s">
        <v>261</v>
      </c>
      <c r="B23" s="112"/>
      <c r="C23" s="112"/>
      <c r="D23" s="112"/>
      <c r="E23" s="3">
        <v>851</v>
      </c>
      <c r="F23" s="2" t="s">
        <v>11</v>
      </c>
      <c r="G23" s="2" t="s">
        <v>13</v>
      </c>
      <c r="H23" s="70" t="s">
        <v>401</v>
      </c>
      <c r="I23" s="2" t="s">
        <v>18</v>
      </c>
      <c r="J23" s="14">
        <f>'3.ВС'!J19</f>
        <v>85300</v>
      </c>
      <c r="K23" s="14">
        <f>'3.ВС'!K19</f>
        <v>85300</v>
      </c>
      <c r="L23" s="14">
        <f>'3.ВС'!L19</f>
        <v>0</v>
      </c>
      <c r="M23" s="117">
        <f>'3.ВС'!M19</f>
        <v>0</v>
      </c>
      <c r="N23" s="18">
        <v>0</v>
      </c>
      <c r="O23" s="18">
        <v>0</v>
      </c>
    </row>
    <row r="24" spans="1:15" ht="30" x14ac:dyDescent="0.25">
      <c r="A24" s="41" t="s">
        <v>20</v>
      </c>
      <c r="B24" s="112"/>
      <c r="C24" s="112"/>
      <c r="D24" s="112"/>
      <c r="E24" s="3">
        <v>851</v>
      </c>
      <c r="F24" s="2" t="s">
        <v>11</v>
      </c>
      <c r="G24" s="2" t="s">
        <v>13</v>
      </c>
      <c r="H24" s="70" t="s">
        <v>401</v>
      </c>
      <c r="I24" s="2" t="s">
        <v>21</v>
      </c>
      <c r="J24" s="14">
        <f t="shared" ref="J24:M24" si="11">J25</f>
        <v>-85300</v>
      </c>
      <c r="K24" s="14">
        <f t="shared" si="11"/>
        <v>-85300</v>
      </c>
      <c r="L24" s="14">
        <f t="shared" si="11"/>
        <v>0</v>
      </c>
      <c r="M24" s="117">
        <f t="shared" si="11"/>
        <v>0</v>
      </c>
      <c r="N24" s="18">
        <v>0</v>
      </c>
      <c r="O24" s="18">
        <v>0</v>
      </c>
    </row>
    <row r="25" spans="1:15" ht="30" x14ac:dyDescent="0.25">
      <c r="A25" s="41" t="s">
        <v>9</v>
      </c>
      <c r="B25" s="112"/>
      <c r="C25" s="112"/>
      <c r="D25" s="112"/>
      <c r="E25" s="3">
        <v>851</v>
      </c>
      <c r="F25" s="2" t="s">
        <v>11</v>
      </c>
      <c r="G25" s="2" t="s">
        <v>13</v>
      </c>
      <c r="H25" s="70" t="s">
        <v>401</v>
      </c>
      <c r="I25" s="2" t="s">
        <v>22</v>
      </c>
      <c r="J25" s="14">
        <f>'3.ВС'!J21</f>
        <v>-85300</v>
      </c>
      <c r="K25" s="14">
        <f>'3.ВС'!K21</f>
        <v>-85300</v>
      </c>
      <c r="L25" s="14">
        <f>'3.ВС'!L21</f>
        <v>0</v>
      </c>
      <c r="M25" s="117">
        <f>'3.ВС'!M21</f>
        <v>0</v>
      </c>
      <c r="N25" s="18">
        <v>0</v>
      </c>
      <c r="O25" s="18">
        <v>0</v>
      </c>
    </row>
    <row r="26" spans="1:15" ht="150" hidden="1" x14ac:dyDescent="0.25">
      <c r="A26" s="41" t="s">
        <v>408</v>
      </c>
      <c r="B26" s="112"/>
      <c r="C26" s="112"/>
      <c r="D26" s="112"/>
      <c r="E26" s="3">
        <v>851</v>
      </c>
      <c r="F26" s="2" t="s">
        <v>11</v>
      </c>
      <c r="G26" s="2" t="s">
        <v>13</v>
      </c>
      <c r="H26" s="70" t="s">
        <v>402</v>
      </c>
      <c r="I26" s="2"/>
      <c r="J26" s="14">
        <f t="shared" ref="J26:M26" si="12">J27+J29</f>
        <v>0</v>
      </c>
      <c r="K26" s="14">
        <f t="shared" si="12"/>
        <v>0</v>
      </c>
      <c r="L26" s="14">
        <f t="shared" si="12"/>
        <v>0</v>
      </c>
      <c r="M26" s="117">
        <f t="shared" si="12"/>
        <v>0</v>
      </c>
      <c r="N26" s="18">
        <v>0</v>
      </c>
      <c r="O26" s="18">
        <v>0</v>
      </c>
    </row>
    <row r="27" spans="1:15" ht="30" hidden="1" x14ac:dyDescent="0.25">
      <c r="A27" s="41" t="s">
        <v>20</v>
      </c>
      <c r="B27" s="112"/>
      <c r="C27" s="112"/>
      <c r="D27" s="112"/>
      <c r="E27" s="3">
        <v>851</v>
      </c>
      <c r="F27" s="2" t="s">
        <v>11</v>
      </c>
      <c r="G27" s="2" t="s">
        <v>13</v>
      </c>
      <c r="H27" s="70" t="s">
        <v>402</v>
      </c>
      <c r="I27" s="2" t="s">
        <v>21</v>
      </c>
      <c r="J27" s="14">
        <f t="shared" ref="J27:M27" si="13">J28</f>
        <v>0</v>
      </c>
      <c r="K27" s="14">
        <f t="shared" si="13"/>
        <v>0</v>
      </c>
      <c r="L27" s="14">
        <f t="shared" si="13"/>
        <v>0</v>
      </c>
      <c r="M27" s="117">
        <f t="shared" si="13"/>
        <v>0</v>
      </c>
      <c r="N27" s="18">
        <v>0</v>
      </c>
      <c r="O27" s="18">
        <v>0</v>
      </c>
    </row>
    <row r="28" spans="1:15" ht="30" hidden="1" x14ac:dyDescent="0.25">
      <c r="A28" s="41" t="s">
        <v>9</v>
      </c>
      <c r="B28" s="112"/>
      <c r="C28" s="112"/>
      <c r="D28" s="112"/>
      <c r="E28" s="3">
        <v>851</v>
      </c>
      <c r="F28" s="2" t="s">
        <v>11</v>
      </c>
      <c r="G28" s="2" t="s">
        <v>13</v>
      </c>
      <c r="H28" s="70" t="s">
        <v>402</v>
      </c>
      <c r="I28" s="2" t="s">
        <v>22</v>
      </c>
      <c r="J28" s="14">
        <f>'3.ВС'!J24</f>
        <v>0</v>
      </c>
      <c r="K28" s="14">
        <f>'3.ВС'!K24</f>
        <v>0</v>
      </c>
      <c r="L28" s="14">
        <f>'3.ВС'!L24</f>
        <v>0</v>
      </c>
      <c r="M28" s="117">
        <f>'3.ВС'!M24</f>
        <v>0</v>
      </c>
      <c r="N28" s="18">
        <v>0</v>
      </c>
      <c r="O28" s="18">
        <v>0</v>
      </c>
    </row>
    <row r="29" spans="1:15" hidden="1" x14ac:dyDescent="0.25">
      <c r="A29" s="41" t="s">
        <v>34</v>
      </c>
      <c r="B29" s="114"/>
      <c r="C29" s="114"/>
      <c r="D29" s="114"/>
      <c r="E29" s="3">
        <v>851</v>
      </c>
      <c r="F29" s="2" t="s">
        <v>11</v>
      </c>
      <c r="G29" s="2" t="s">
        <v>13</v>
      </c>
      <c r="H29" s="70" t="s">
        <v>402</v>
      </c>
      <c r="I29" s="2" t="s">
        <v>35</v>
      </c>
      <c r="J29" s="14">
        <f t="shared" ref="J29:M29" si="14">J30</f>
        <v>0</v>
      </c>
      <c r="K29" s="14">
        <f t="shared" si="14"/>
        <v>0</v>
      </c>
      <c r="L29" s="14">
        <f t="shared" si="14"/>
        <v>0</v>
      </c>
      <c r="M29" s="117">
        <f t="shared" si="14"/>
        <v>0</v>
      </c>
      <c r="N29" s="18">
        <v>0</v>
      </c>
      <c r="O29" s="18">
        <v>0</v>
      </c>
    </row>
    <row r="30" spans="1:15" hidden="1" x14ac:dyDescent="0.25">
      <c r="A30" s="41" t="s">
        <v>36</v>
      </c>
      <c r="B30" s="114"/>
      <c r="C30" s="114"/>
      <c r="D30" s="114"/>
      <c r="E30" s="3">
        <v>851</v>
      </c>
      <c r="F30" s="2" t="s">
        <v>11</v>
      </c>
      <c r="G30" s="2" t="s">
        <v>13</v>
      </c>
      <c r="H30" s="70" t="s">
        <v>402</v>
      </c>
      <c r="I30" s="2" t="s">
        <v>37</v>
      </c>
      <c r="J30" s="14">
        <f>'3.ВС'!J26</f>
        <v>0</v>
      </c>
      <c r="K30" s="14">
        <f>'3.ВС'!K26</f>
        <v>0</v>
      </c>
      <c r="L30" s="14">
        <f>'3.ВС'!L26</f>
        <v>0</v>
      </c>
      <c r="M30" s="117">
        <f>'3.ВС'!M26</f>
        <v>0</v>
      </c>
      <c r="N30" s="18">
        <v>0</v>
      </c>
      <c r="O30" s="18">
        <v>0</v>
      </c>
    </row>
    <row r="31" spans="1:15" ht="60" x14ac:dyDescent="0.25">
      <c r="A31" s="41" t="s">
        <v>430</v>
      </c>
      <c r="B31" s="116"/>
      <c r="C31" s="116"/>
      <c r="D31" s="116"/>
      <c r="E31" s="3">
        <v>851</v>
      </c>
      <c r="F31" s="2" t="s">
        <v>11</v>
      </c>
      <c r="G31" s="2" t="s">
        <v>13</v>
      </c>
      <c r="H31" s="70" t="s">
        <v>429</v>
      </c>
      <c r="I31" s="3"/>
      <c r="J31" s="14">
        <f t="shared" ref="J31:M31" si="15">J32+J34</f>
        <v>0</v>
      </c>
      <c r="K31" s="14">
        <f t="shared" si="15"/>
        <v>0</v>
      </c>
      <c r="L31" s="14">
        <f t="shared" si="15"/>
        <v>0</v>
      </c>
      <c r="M31" s="117">
        <f t="shared" si="15"/>
        <v>0</v>
      </c>
      <c r="N31" s="18">
        <v>0</v>
      </c>
      <c r="O31" s="18">
        <v>0</v>
      </c>
    </row>
    <row r="32" spans="1:15" ht="60" x14ac:dyDescent="0.25">
      <c r="A32" s="41" t="s">
        <v>15</v>
      </c>
      <c r="B32" s="116"/>
      <c r="C32" s="116"/>
      <c r="D32" s="116"/>
      <c r="E32" s="3">
        <v>851</v>
      </c>
      <c r="F32" s="2" t="s">
        <v>11</v>
      </c>
      <c r="G32" s="2" t="s">
        <v>13</v>
      </c>
      <c r="H32" s="70" t="s">
        <v>429</v>
      </c>
      <c r="I32" s="2" t="s">
        <v>17</v>
      </c>
      <c r="J32" s="14">
        <f t="shared" ref="J32:M32" si="16">J33</f>
        <v>6800</v>
      </c>
      <c r="K32" s="14">
        <f t="shared" si="16"/>
        <v>6800</v>
      </c>
      <c r="L32" s="14">
        <f t="shared" si="16"/>
        <v>0</v>
      </c>
      <c r="M32" s="117">
        <f t="shared" si="16"/>
        <v>0</v>
      </c>
      <c r="N32" s="18">
        <v>0</v>
      </c>
      <c r="O32" s="18">
        <v>0</v>
      </c>
    </row>
    <row r="33" spans="1:15" ht="30" x14ac:dyDescent="0.25">
      <c r="A33" s="41" t="s">
        <v>261</v>
      </c>
      <c r="B33" s="114"/>
      <c r="C33" s="114"/>
      <c r="D33" s="114"/>
      <c r="E33" s="3">
        <v>851</v>
      </c>
      <c r="F33" s="2" t="s">
        <v>11</v>
      </c>
      <c r="G33" s="2" t="s">
        <v>13</v>
      </c>
      <c r="H33" s="70" t="s">
        <v>429</v>
      </c>
      <c r="I33" s="2" t="s">
        <v>18</v>
      </c>
      <c r="J33" s="14">
        <f>'3.ВС'!J29</f>
        <v>6800</v>
      </c>
      <c r="K33" s="14">
        <f>'3.ВС'!K29</f>
        <v>6800</v>
      </c>
      <c r="L33" s="14">
        <f>'3.ВС'!L29</f>
        <v>0</v>
      </c>
      <c r="M33" s="117">
        <f>'3.ВС'!M29</f>
        <v>0</v>
      </c>
      <c r="N33" s="18">
        <v>0</v>
      </c>
      <c r="O33" s="18">
        <v>0</v>
      </c>
    </row>
    <row r="34" spans="1:15" ht="30" x14ac:dyDescent="0.25">
      <c r="A34" s="41" t="s">
        <v>20</v>
      </c>
      <c r="B34" s="114"/>
      <c r="C34" s="114"/>
      <c r="D34" s="114"/>
      <c r="E34" s="3">
        <v>851</v>
      </c>
      <c r="F34" s="2" t="s">
        <v>11</v>
      </c>
      <c r="G34" s="2" t="s">
        <v>13</v>
      </c>
      <c r="H34" s="70" t="s">
        <v>429</v>
      </c>
      <c r="I34" s="2" t="s">
        <v>21</v>
      </c>
      <c r="J34" s="14">
        <f t="shared" ref="J34:M34" si="17">J35</f>
        <v>-6800</v>
      </c>
      <c r="K34" s="14">
        <f t="shared" si="17"/>
        <v>-6800</v>
      </c>
      <c r="L34" s="14">
        <f t="shared" si="17"/>
        <v>0</v>
      </c>
      <c r="M34" s="117">
        <f t="shared" si="17"/>
        <v>0</v>
      </c>
      <c r="N34" s="18">
        <v>0</v>
      </c>
      <c r="O34" s="18">
        <v>0</v>
      </c>
    </row>
    <row r="35" spans="1:15" ht="30" x14ac:dyDescent="0.25">
      <c r="A35" s="41" t="s">
        <v>9</v>
      </c>
      <c r="B35" s="116"/>
      <c r="C35" s="116"/>
      <c r="D35" s="116"/>
      <c r="E35" s="3">
        <v>851</v>
      </c>
      <c r="F35" s="2" t="s">
        <v>11</v>
      </c>
      <c r="G35" s="2" t="s">
        <v>13</v>
      </c>
      <c r="H35" s="70" t="s">
        <v>429</v>
      </c>
      <c r="I35" s="2" t="s">
        <v>22</v>
      </c>
      <c r="J35" s="14">
        <f>'3.ВС'!J31</f>
        <v>-6800</v>
      </c>
      <c r="K35" s="14">
        <f>'3.ВС'!K31</f>
        <v>-6800</v>
      </c>
      <c r="L35" s="14">
        <f>'3.ВС'!L31</f>
        <v>0</v>
      </c>
      <c r="M35" s="117">
        <f>'3.ВС'!M31</f>
        <v>0</v>
      </c>
      <c r="N35" s="18">
        <v>0</v>
      </c>
      <c r="O35" s="18">
        <v>0</v>
      </c>
    </row>
    <row r="36" spans="1:15" ht="45" x14ac:dyDescent="0.25">
      <c r="A36" s="114" t="s">
        <v>63</v>
      </c>
      <c r="B36" s="116"/>
      <c r="C36" s="116"/>
      <c r="D36" s="116"/>
      <c r="E36" s="112">
        <v>851</v>
      </c>
      <c r="F36" s="2" t="s">
        <v>11</v>
      </c>
      <c r="G36" s="2" t="s">
        <v>13</v>
      </c>
      <c r="H36" s="70" t="s">
        <v>323</v>
      </c>
      <c r="I36" s="3"/>
      <c r="J36" s="14">
        <f t="shared" ref="J36:M36" si="18">J37+J39</f>
        <v>0</v>
      </c>
      <c r="K36" s="14">
        <f t="shared" si="18"/>
        <v>0</v>
      </c>
      <c r="L36" s="14">
        <f t="shared" si="18"/>
        <v>0</v>
      </c>
      <c r="M36" s="117">
        <f t="shared" si="18"/>
        <v>0</v>
      </c>
      <c r="N36" s="18">
        <v>0</v>
      </c>
      <c r="O36" s="18">
        <v>0</v>
      </c>
    </row>
    <row r="37" spans="1:15" ht="60" x14ac:dyDescent="0.25">
      <c r="A37" s="114" t="s">
        <v>15</v>
      </c>
      <c r="B37" s="116"/>
      <c r="C37" s="116"/>
      <c r="D37" s="116"/>
      <c r="E37" s="112">
        <v>851</v>
      </c>
      <c r="F37" s="2" t="s">
        <v>11</v>
      </c>
      <c r="G37" s="2" t="s">
        <v>13</v>
      </c>
      <c r="H37" s="70" t="s">
        <v>323</v>
      </c>
      <c r="I37" s="2" t="s">
        <v>17</v>
      </c>
      <c r="J37" s="14">
        <f t="shared" ref="J37:M37" si="19">J38</f>
        <v>37900</v>
      </c>
      <c r="K37" s="14">
        <f t="shared" si="19"/>
        <v>37900</v>
      </c>
      <c r="L37" s="14">
        <f t="shared" si="19"/>
        <v>0</v>
      </c>
      <c r="M37" s="117">
        <f t="shared" si="19"/>
        <v>0</v>
      </c>
      <c r="N37" s="18">
        <v>0</v>
      </c>
      <c r="O37" s="18">
        <v>0</v>
      </c>
    </row>
    <row r="38" spans="1:15" ht="30" x14ac:dyDescent="0.25">
      <c r="A38" s="114" t="s">
        <v>8</v>
      </c>
      <c r="B38" s="114"/>
      <c r="C38" s="114"/>
      <c r="D38" s="114"/>
      <c r="E38" s="112">
        <v>851</v>
      </c>
      <c r="F38" s="2" t="s">
        <v>11</v>
      </c>
      <c r="G38" s="2" t="s">
        <v>13</v>
      </c>
      <c r="H38" s="70" t="s">
        <v>323</v>
      </c>
      <c r="I38" s="2" t="s">
        <v>18</v>
      </c>
      <c r="J38" s="14">
        <f>'3.ВС'!J34</f>
        <v>37900</v>
      </c>
      <c r="K38" s="14">
        <f>'3.ВС'!K34</f>
        <v>37900</v>
      </c>
      <c r="L38" s="14">
        <f>'3.ВС'!L34</f>
        <v>0</v>
      </c>
      <c r="M38" s="117">
        <f>'3.ВС'!M34</f>
        <v>0</v>
      </c>
      <c r="N38" s="18">
        <v>0</v>
      </c>
      <c r="O38" s="18">
        <v>0</v>
      </c>
    </row>
    <row r="39" spans="1:15" ht="30" x14ac:dyDescent="0.25">
      <c r="A39" s="116" t="s">
        <v>20</v>
      </c>
      <c r="B39" s="114"/>
      <c r="C39" s="114"/>
      <c r="D39" s="114"/>
      <c r="E39" s="112">
        <v>851</v>
      </c>
      <c r="F39" s="2" t="s">
        <v>11</v>
      </c>
      <c r="G39" s="2" t="s">
        <v>13</v>
      </c>
      <c r="H39" s="70" t="s">
        <v>323</v>
      </c>
      <c r="I39" s="2" t="s">
        <v>21</v>
      </c>
      <c r="J39" s="14">
        <f t="shared" ref="J39:M39" si="20">J40</f>
        <v>-37900</v>
      </c>
      <c r="K39" s="14">
        <f t="shared" si="20"/>
        <v>-37900</v>
      </c>
      <c r="L39" s="14">
        <f t="shared" si="20"/>
        <v>0</v>
      </c>
      <c r="M39" s="117">
        <f t="shared" si="20"/>
        <v>0</v>
      </c>
      <c r="N39" s="18">
        <v>0</v>
      </c>
      <c r="O39" s="18">
        <v>0</v>
      </c>
    </row>
    <row r="40" spans="1:15" ht="30" x14ac:dyDescent="0.25">
      <c r="A40" s="116" t="s">
        <v>9</v>
      </c>
      <c r="B40" s="116"/>
      <c r="C40" s="116"/>
      <c r="D40" s="116"/>
      <c r="E40" s="112">
        <v>851</v>
      </c>
      <c r="F40" s="2" t="s">
        <v>11</v>
      </c>
      <c r="G40" s="2" t="s">
        <v>13</v>
      </c>
      <c r="H40" s="70" t="s">
        <v>323</v>
      </c>
      <c r="I40" s="2" t="s">
        <v>22</v>
      </c>
      <c r="J40" s="14">
        <f>'3.ВС'!J36</f>
        <v>-37900</v>
      </c>
      <c r="K40" s="14">
        <f>'3.ВС'!K36</f>
        <v>-37900</v>
      </c>
      <c r="L40" s="14">
        <f>'3.ВС'!L36</f>
        <v>0</v>
      </c>
      <c r="M40" s="117">
        <f>'3.ВС'!M36</f>
        <v>0</v>
      </c>
      <c r="N40" s="18">
        <v>0</v>
      </c>
      <c r="O40" s="18">
        <v>0</v>
      </c>
    </row>
    <row r="41" spans="1:15" ht="45" hidden="1" x14ac:dyDescent="0.25">
      <c r="A41" s="114" t="s">
        <v>14</v>
      </c>
      <c r="B41" s="116"/>
      <c r="C41" s="116"/>
      <c r="D41" s="116"/>
      <c r="E41" s="112">
        <v>851</v>
      </c>
      <c r="F41" s="2" t="s">
        <v>11</v>
      </c>
      <c r="G41" s="2" t="s">
        <v>13</v>
      </c>
      <c r="H41" s="70" t="s">
        <v>307</v>
      </c>
      <c r="I41" s="2"/>
      <c r="J41" s="14">
        <f t="shared" ref="J41:M42" si="21">J42</f>
        <v>0</v>
      </c>
      <c r="K41" s="14">
        <f t="shared" si="21"/>
        <v>0</v>
      </c>
      <c r="L41" s="14">
        <f t="shared" si="21"/>
        <v>0</v>
      </c>
      <c r="M41" s="117">
        <f t="shared" si="21"/>
        <v>0</v>
      </c>
      <c r="N41" s="18">
        <v>0</v>
      </c>
      <c r="O41" s="18">
        <v>0</v>
      </c>
    </row>
    <row r="42" spans="1:15" ht="60" hidden="1" x14ac:dyDescent="0.25">
      <c r="A42" s="114" t="s">
        <v>15</v>
      </c>
      <c r="B42" s="116"/>
      <c r="C42" s="116"/>
      <c r="D42" s="116"/>
      <c r="E42" s="112">
        <v>851</v>
      </c>
      <c r="F42" s="2" t="s">
        <v>16</v>
      </c>
      <c r="G42" s="2" t="s">
        <v>13</v>
      </c>
      <c r="H42" s="70" t="s">
        <v>307</v>
      </c>
      <c r="I42" s="2" t="s">
        <v>17</v>
      </c>
      <c r="J42" s="14">
        <f t="shared" si="21"/>
        <v>0</v>
      </c>
      <c r="K42" s="14">
        <f t="shared" si="21"/>
        <v>0</v>
      </c>
      <c r="L42" s="14">
        <f t="shared" si="21"/>
        <v>0</v>
      </c>
      <c r="M42" s="117">
        <f t="shared" si="21"/>
        <v>0</v>
      </c>
      <c r="N42" s="18">
        <v>0</v>
      </c>
      <c r="O42" s="18">
        <v>0</v>
      </c>
    </row>
    <row r="43" spans="1:15" ht="30" hidden="1" x14ac:dyDescent="0.25">
      <c r="A43" s="114" t="s">
        <v>8</v>
      </c>
      <c r="B43" s="114"/>
      <c r="C43" s="114"/>
      <c r="D43" s="114"/>
      <c r="E43" s="112">
        <v>851</v>
      </c>
      <c r="F43" s="2" t="s">
        <v>11</v>
      </c>
      <c r="G43" s="2" t="s">
        <v>13</v>
      </c>
      <c r="H43" s="70" t="s">
        <v>307</v>
      </c>
      <c r="I43" s="2" t="s">
        <v>18</v>
      </c>
      <c r="J43" s="14">
        <f>'3.ВС'!J39</f>
        <v>0</v>
      </c>
      <c r="K43" s="14">
        <f>'3.ВС'!K39</f>
        <v>0</v>
      </c>
      <c r="L43" s="14">
        <f>'3.ВС'!L39</f>
        <v>0</v>
      </c>
      <c r="M43" s="117">
        <f>'3.ВС'!M39</f>
        <v>0</v>
      </c>
      <c r="N43" s="18">
        <v>0</v>
      </c>
      <c r="O43" s="18">
        <v>0</v>
      </c>
    </row>
    <row r="44" spans="1:15" ht="30" x14ac:dyDescent="0.25">
      <c r="A44" s="114" t="s">
        <v>19</v>
      </c>
      <c r="B44" s="114"/>
      <c r="C44" s="112"/>
      <c r="D44" s="112"/>
      <c r="E44" s="112">
        <v>851</v>
      </c>
      <c r="F44" s="2" t="s">
        <v>16</v>
      </c>
      <c r="G44" s="2" t="s">
        <v>13</v>
      </c>
      <c r="H44" s="70" t="s">
        <v>308</v>
      </c>
      <c r="I44" s="2"/>
      <c r="J44" s="14">
        <f t="shared" ref="J44:M44" si="22">J45+J47+J49</f>
        <v>3484000</v>
      </c>
      <c r="K44" s="14">
        <f t="shared" si="22"/>
        <v>0</v>
      </c>
      <c r="L44" s="14">
        <f t="shared" si="22"/>
        <v>3484000</v>
      </c>
      <c r="M44" s="117">
        <f t="shared" si="22"/>
        <v>0</v>
      </c>
      <c r="N44" s="18">
        <v>0</v>
      </c>
      <c r="O44" s="18">
        <v>0</v>
      </c>
    </row>
    <row r="45" spans="1:15" ht="60" x14ac:dyDescent="0.25">
      <c r="A45" s="114" t="s">
        <v>15</v>
      </c>
      <c r="B45" s="112"/>
      <c r="C45" s="112"/>
      <c r="D45" s="112"/>
      <c r="E45" s="112">
        <v>851</v>
      </c>
      <c r="F45" s="2" t="s">
        <v>11</v>
      </c>
      <c r="G45" s="2" t="s">
        <v>13</v>
      </c>
      <c r="H45" s="70" t="s">
        <v>308</v>
      </c>
      <c r="I45" s="2" t="s">
        <v>17</v>
      </c>
      <c r="J45" s="14">
        <f t="shared" ref="J45:M45" si="23">J46</f>
        <v>3484000</v>
      </c>
      <c r="K45" s="14">
        <f t="shared" si="23"/>
        <v>0</v>
      </c>
      <c r="L45" s="14">
        <f t="shared" si="23"/>
        <v>3484000</v>
      </c>
      <c r="M45" s="117">
        <f t="shared" si="23"/>
        <v>0</v>
      </c>
      <c r="N45" s="18">
        <v>0</v>
      </c>
      <c r="O45" s="18">
        <v>0</v>
      </c>
    </row>
    <row r="46" spans="1:15" ht="30" x14ac:dyDescent="0.25">
      <c r="A46" s="114" t="s">
        <v>8</v>
      </c>
      <c r="B46" s="112"/>
      <c r="C46" s="112"/>
      <c r="D46" s="112"/>
      <c r="E46" s="112">
        <v>851</v>
      </c>
      <c r="F46" s="2" t="s">
        <v>11</v>
      </c>
      <c r="G46" s="2" t="s">
        <v>13</v>
      </c>
      <c r="H46" s="70" t="s">
        <v>308</v>
      </c>
      <c r="I46" s="2" t="s">
        <v>18</v>
      </c>
      <c r="J46" s="14">
        <f>'3.ВС'!J42</f>
        <v>3484000</v>
      </c>
      <c r="K46" s="14">
        <f>'3.ВС'!K42</f>
        <v>0</v>
      </c>
      <c r="L46" s="14">
        <f>'3.ВС'!L42</f>
        <v>3484000</v>
      </c>
      <c r="M46" s="117">
        <f>'3.ВС'!M42</f>
        <v>0</v>
      </c>
      <c r="N46" s="18">
        <v>0</v>
      </c>
      <c r="O46" s="18">
        <v>0</v>
      </c>
    </row>
    <row r="47" spans="1:15" ht="30" hidden="1" x14ac:dyDescent="0.25">
      <c r="A47" s="116" t="s">
        <v>20</v>
      </c>
      <c r="B47" s="112"/>
      <c r="C47" s="112"/>
      <c r="D47" s="112"/>
      <c r="E47" s="112">
        <v>851</v>
      </c>
      <c r="F47" s="2" t="s">
        <v>11</v>
      </c>
      <c r="G47" s="2" t="s">
        <v>13</v>
      </c>
      <c r="H47" s="70" t="s">
        <v>308</v>
      </c>
      <c r="I47" s="2" t="s">
        <v>21</v>
      </c>
      <c r="J47" s="14">
        <f t="shared" ref="J47:M47" si="24">J48</f>
        <v>0</v>
      </c>
      <c r="K47" s="14">
        <f t="shared" si="24"/>
        <v>0</v>
      </c>
      <c r="L47" s="14">
        <f t="shared" si="24"/>
        <v>0</v>
      </c>
      <c r="M47" s="117">
        <f t="shared" si="24"/>
        <v>0</v>
      </c>
      <c r="N47" s="18">
        <v>0</v>
      </c>
      <c r="O47" s="18">
        <v>0</v>
      </c>
    </row>
    <row r="48" spans="1:15" ht="30" hidden="1" x14ac:dyDescent="0.25">
      <c r="A48" s="116" t="s">
        <v>9</v>
      </c>
      <c r="B48" s="112"/>
      <c r="C48" s="112"/>
      <c r="D48" s="112"/>
      <c r="E48" s="112">
        <v>851</v>
      </c>
      <c r="F48" s="2" t="s">
        <v>11</v>
      </c>
      <c r="G48" s="2" t="s">
        <v>13</v>
      </c>
      <c r="H48" s="70" t="s">
        <v>308</v>
      </c>
      <c r="I48" s="2" t="s">
        <v>22</v>
      </c>
      <c r="J48" s="14">
        <f>'3.ВС'!J44</f>
        <v>0</v>
      </c>
      <c r="K48" s="14">
        <f>'3.ВС'!K44</f>
        <v>0</v>
      </c>
      <c r="L48" s="14">
        <f>'3.ВС'!L44</f>
        <v>0</v>
      </c>
      <c r="M48" s="117">
        <f>'3.ВС'!M44</f>
        <v>0</v>
      </c>
      <c r="N48" s="18">
        <v>0</v>
      </c>
      <c r="O48" s="18">
        <v>0</v>
      </c>
    </row>
    <row r="49" spans="1:15" hidden="1" x14ac:dyDescent="0.25">
      <c r="A49" s="116" t="s">
        <v>23</v>
      </c>
      <c r="B49" s="112"/>
      <c r="C49" s="112"/>
      <c r="D49" s="112"/>
      <c r="E49" s="112">
        <v>851</v>
      </c>
      <c r="F49" s="2" t="s">
        <v>11</v>
      </c>
      <c r="G49" s="2" t="s">
        <v>13</v>
      </c>
      <c r="H49" s="70" t="s">
        <v>308</v>
      </c>
      <c r="I49" s="2" t="s">
        <v>24</v>
      </c>
      <c r="J49" s="14">
        <f t="shared" ref="J49:M49" si="25">J50</f>
        <v>0</v>
      </c>
      <c r="K49" s="14">
        <f t="shared" si="25"/>
        <v>0</v>
      </c>
      <c r="L49" s="14">
        <f t="shared" si="25"/>
        <v>0</v>
      </c>
      <c r="M49" s="117">
        <f t="shared" si="25"/>
        <v>0</v>
      </c>
      <c r="N49" s="18">
        <v>0</v>
      </c>
      <c r="O49" s="18">
        <v>0</v>
      </c>
    </row>
    <row r="50" spans="1:15" hidden="1" x14ac:dyDescent="0.25">
      <c r="A50" s="116" t="s">
        <v>25</v>
      </c>
      <c r="B50" s="112"/>
      <c r="C50" s="112"/>
      <c r="D50" s="112"/>
      <c r="E50" s="112">
        <v>851</v>
      </c>
      <c r="F50" s="2" t="s">
        <v>11</v>
      </c>
      <c r="G50" s="2" t="s">
        <v>13</v>
      </c>
      <c r="H50" s="70" t="s">
        <v>308</v>
      </c>
      <c r="I50" s="2" t="s">
        <v>26</v>
      </c>
      <c r="J50" s="14">
        <f>'3.ВС'!J46</f>
        <v>0</v>
      </c>
      <c r="K50" s="14">
        <f>'3.ВС'!K46</f>
        <v>0</v>
      </c>
      <c r="L50" s="14">
        <f>'3.ВС'!L46</f>
        <v>0</v>
      </c>
      <c r="M50" s="117">
        <f>'3.ВС'!M46</f>
        <v>0</v>
      </c>
      <c r="N50" s="18">
        <v>0</v>
      </c>
      <c r="O50" s="18">
        <v>0</v>
      </c>
    </row>
    <row r="51" spans="1:15" ht="30" hidden="1" x14ac:dyDescent="0.25">
      <c r="A51" s="114" t="s">
        <v>396</v>
      </c>
      <c r="B51" s="114"/>
      <c r="C51" s="116"/>
      <c r="D51" s="116"/>
      <c r="E51" s="112">
        <v>851</v>
      </c>
      <c r="F51" s="2" t="s">
        <v>11</v>
      </c>
      <c r="G51" s="2" t="s">
        <v>13</v>
      </c>
      <c r="H51" s="70" t="s">
        <v>309</v>
      </c>
      <c r="I51" s="2"/>
      <c r="J51" s="14">
        <f t="shared" ref="J51:M52" si="26">J52</f>
        <v>0</v>
      </c>
      <c r="K51" s="14">
        <f t="shared" si="26"/>
        <v>0</v>
      </c>
      <c r="L51" s="14">
        <f t="shared" si="26"/>
        <v>0</v>
      </c>
      <c r="M51" s="117">
        <f t="shared" si="26"/>
        <v>0</v>
      </c>
      <c r="N51" s="18">
        <v>0</v>
      </c>
      <c r="O51" s="18">
        <v>0</v>
      </c>
    </row>
    <row r="52" spans="1:15" ht="30" hidden="1" x14ac:dyDescent="0.25">
      <c r="A52" s="116" t="s">
        <v>20</v>
      </c>
      <c r="B52" s="116"/>
      <c r="C52" s="116"/>
      <c r="D52" s="116"/>
      <c r="E52" s="112">
        <v>851</v>
      </c>
      <c r="F52" s="2" t="s">
        <v>11</v>
      </c>
      <c r="G52" s="2" t="s">
        <v>13</v>
      </c>
      <c r="H52" s="70" t="s">
        <v>309</v>
      </c>
      <c r="I52" s="2" t="s">
        <v>21</v>
      </c>
      <c r="J52" s="14">
        <f t="shared" si="26"/>
        <v>0</v>
      </c>
      <c r="K52" s="14">
        <f t="shared" si="26"/>
        <v>0</v>
      </c>
      <c r="L52" s="14">
        <f t="shared" si="26"/>
        <v>0</v>
      </c>
      <c r="M52" s="117">
        <f t="shared" si="26"/>
        <v>0</v>
      </c>
      <c r="N52" s="18">
        <v>0</v>
      </c>
      <c r="O52" s="18">
        <v>0</v>
      </c>
    </row>
    <row r="53" spans="1:15" ht="30" hidden="1" x14ac:dyDescent="0.25">
      <c r="A53" s="116" t="s">
        <v>9</v>
      </c>
      <c r="B53" s="116"/>
      <c r="C53" s="116"/>
      <c r="D53" s="116"/>
      <c r="E53" s="112">
        <v>851</v>
      </c>
      <c r="F53" s="2" t="s">
        <v>11</v>
      </c>
      <c r="G53" s="2" t="s">
        <v>13</v>
      </c>
      <c r="H53" s="70" t="s">
        <v>309</v>
      </c>
      <c r="I53" s="2" t="s">
        <v>22</v>
      </c>
      <c r="J53" s="14">
        <f>'3.ВС'!J49</f>
        <v>0</v>
      </c>
      <c r="K53" s="14">
        <f>'3.ВС'!K49</f>
        <v>0</v>
      </c>
      <c r="L53" s="14">
        <f>'3.ВС'!L49</f>
        <v>0</v>
      </c>
      <c r="M53" s="117">
        <f>'3.ВС'!M49</f>
        <v>0</v>
      </c>
      <c r="N53" s="18">
        <v>0</v>
      </c>
      <c r="O53" s="18">
        <v>0</v>
      </c>
    </row>
    <row r="54" spans="1:15" ht="30" hidden="1" x14ac:dyDescent="0.25">
      <c r="A54" s="114" t="s">
        <v>295</v>
      </c>
      <c r="B54" s="114"/>
      <c r="C54" s="114"/>
      <c r="D54" s="114"/>
      <c r="E54" s="112">
        <v>851</v>
      </c>
      <c r="F54" s="2" t="s">
        <v>11</v>
      </c>
      <c r="G54" s="2" t="s">
        <v>13</v>
      </c>
      <c r="H54" s="70" t="s">
        <v>310</v>
      </c>
      <c r="I54" s="2"/>
      <c r="J54" s="14">
        <f t="shared" ref="J54:M55" si="27">J55</f>
        <v>0</v>
      </c>
      <c r="K54" s="14">
        <f t="shared" si="27"/>
        <v>0</v>
      </c>
      <c r="L54" s="14">
        <f t="shared" si="27"/>
        <v>0</v>
      </c>
      <c r="M54" s="117">
        <f t="shared" si="27"/>
        <v>0</v>
      </c>
      <c r="N54" s="18">
        <v>0</v>
      </c>
      <c r="O54" s="18">
        <v>0</v>
      </c>
    </row>
    <row r="55" spans="1:15" ht="30" hidden="1" x14ac:dyDescent="0.25">
      <c r="A55" s="116" t="s">
        <v>20</v>
      </c>
      <c r="B55" s="116"/>
      <c r="C55" s="116"/>
      <c r="D55" s="116"/>
      <c r="E55" s="112">
        <v>851</v>
      </c>
      <c r="F55" s="2" t="s">
        <v>11</v>
      </c>
      <c r="G55" s="2" t="s">
        <v>13</v>
      </c>
      <c r="H55" s="70" t="s">
        <v>310</v>
      </c>
      <c r="I55" s="2" t="s">
        <v>21</v>
      </c>
      <c r="J55" s="14">
        <f t="shared" si="27"/>
        <v>0</v>
      </c>
      <c r="K55" s="14">
        <f t="shared" si="27"/>
        <v>0</v>
      </c>
      <c r="L55" s="14">
        <f t="shared" si="27"/>
        <v>0</v>
      </c>
      <c r="M55" s="117">
        <f t="shared" si="27"/>
        <v>0</v>
      </c>
      <c r="N55" s="18">
        <v>0</v>
      </c>
      <c r="O55" s="18">
        <v>0</v>
      </c>
    </row>
    <row r="56" spans="1:15" ht="30" hidden="1" x14ac:dyDescent="0.25">
      <c r="A56" s="116" t="s">
        <v>9</v>
      </c>
      <c r="B56" s="116"/>
      <c r="C56" s="116"/>
      <c r="D56" s="116"/>
      <c r="E56" s="112">
        <v>851</v>
      </c>
      <c r="F56" s="2" t="s">
        <v>11</v>
      </c>
      <c r="G56" s="2" t="s">
        <v>13</v>
      </c>
      <c r="H56" s="70" t="s">
        <v>310</v>
      </c>
      <c r="I56" s="2" t="s">
        <v>22</v>
      </c>
      <c r="J56" s="14">
        <f>'3.ВС'!J52</f>
        <v>0</v>
      </c>
      <c r="K56" s="14">
        <f>'3.ВС'!K52</f>
        <v>0</v>
      </c>
      <c r="L56" s="14">
        <f>'3.ВС'!L52</f>
        <v>0</v>
      </c>
      <c r="M56" s="117">
        <f>'3.ВС'!M52</f>
        <v>0</v>
      </c>
      <c r="N56" s="18">
        <v>0</v>
      </c>
      <c r="O56" s="18">
        <v>0</v>
      </c>
    </row>
    <row r="57" spans="1:15" hidden="1" x14ac:dyDescent="0.25">
      <c r="A57" s="114" t="s">
        <v>28</v>
      </c>
      <c r="B57" s="114"/>
      <c r="C57" s="116"/>
      <c r="D57" s="116"/>
      <c r="E57" s="112">
        <v>851</v>
      </c>
      <c r="F57" s="2" t="s">
        <v>11</v>
      </c>
      <c r="G57" s="2" t="s">
        <v>13</v>
      </c>
      <c r="H57" s="70" t="s">
        <v>311</v>
      </c>
      <c r="I57" s="2"/>
      <c r="J57" s="14">
        <f t="shared" ref="J57:M58" si="28">J58</f>
        <v>0</v>
      </c>
      <c r="K57" s="14">
        <f t="shared" si="28"/>
        <v>0</v>
      </c>
      <c r="L57" s="14">
        <f t="shared" si="28"/>
        <v>0</v>
      </c>
      <c r="M57" s="117">
        <f t="shared" si="28"/>
        <v>0</v>
      </c>
      <c r="N57" s="18">
        <v>0</v>
      </c>
      <c r="O57" s="18">
        <v>0</v>
      </c>
    </row>
    <row r="58" spans="1:15" hidden="1" x14ac:dyDescent="0.25">
      <c r="A58" s="116" t="s">
        <v>23</v>
      </c>
      <c r="B58" s="116"/>
      <c r="C58" s="116"/>
      <c r="D58" s="116"/>
      <c r="E58" s="112">
        <v>851</v>
      </c>
      <c r="F58" s="2" t="s">
        <v>11</v>
      </c>
      <c r="G58" s="2" t="s">
        <v>13</v>
      </c>
      <c r="H58" s="70" t="s">
        <v>311</v>
      </c>
      <c r="I58" s="2" t="s">
        <v>24</v>
      </c>
      <c r="J58" s="14">
        <f t="shared" si="28"/>
        <v>0</v>
      </c>
      <c r="K58" s="14">
        <f t="shared" si="28"/>
        <v>0</v>
      </c>
      <c r="L58" s="14">
        <f t="shared" si="28"/>
        <v>0</v>
      </c>
      <c r="M58" s="117">
        <f t="shared" si="28"/>
        <v>0</v>
      </c>
      <c r="N58" s="18">
        <v>0</v>
      </c>
      <c r="O58" s="18">
        <v>0</v>
      </c>
    </row>
    <row r="59" spans="1:15" hidden="1" x14ac:dyDescent="0.25">
      <c r="A59" s="116" t="s">
        <v>25</v>
      </c>
      <c r="B59" s="116"/>
      <c r="C59" s="116"/>
      <c r="D59" s="116"/>
      <c r="E59" s="112">
        <v>851</v>
      </c>
      <c r="F59" s="2" t="s">
        <v>11</v>
      </c>
      <c r="G59" s="2" t="s">
        <v>13</v>
      </c>
      <c r="H59" s="70" t="s">
        <v>311</v>
      </c>
      <c r="I59" s="2" t="s">
        <v>26</v>
      </c>
      <c r="J59" s="14">
        <f>'3.ВС'!J55</f>
        <v>0</v>
      </c>
      <c r="K59" s="14">
        <f>'3.ВС'!K55</f>
        <v>0</v>
      </c>
      <c r="L59" s="14">
        <f>'3.ВС'!L55</f>
        <v>0</v>
      </c>
      <c r="M59" s="117">
        <f>'3.ВС'!M55</f>
        <v>0</v>
      </c>
      <c r="N59" s="18">
        <v>0</v>
      </c>
      <c r="O59" s="18">
        <v>0</v>
      </c>
    </row>
    <row r="60" spans="1:15" ht="45" hidden="1" x14ac:dyDescent="0.25">
      <c r="A60" s="114" t="s">
        <v>27</v>
      </c>
      <c r="B60" s="114"/>
      <c r="C60" s="116"/>
      <c r="D60" s="116"/>
      <c r="E60" s="112">
        <v>851</v>
      </c>
      <c r="F60" s="2" t="s">
        <v>11</v>
      </c>
      <c r="G60" s="2" t="s">
        <v>13</v>
      </c>
      <c r="H60" s="70" t="s">
        <v>312</v>
      </c>
      <c r="I60" s="2"/>
      <c r="J60" s="14">
        <f t="shared" ref="J60:M61" si="29">J61</f>
        <v>0</v>
      </c>
      <c r="K60" s="14">
        <f t="shared" si="29"/>
        <v>0</v>
      </c>
      <c r="L60" s="14">
        <f t="shared" si="29"/>
        <v>0</v>
      </c>
      <c r="M60" s="117">
        <f t="shared" si="29"/>
        <v>0</v>
      </c>
      <c r="N60" s="18">
        <v>0</v>
      </c>
      <c r="O60" s="18">
        <v>0</v>
      </c>
    </row>
    <row r="61" spans="1:15" ht="30" hidden="1" x14ac:dyDescent="0.25">
      <c r="A61" s="116" t="s">
        <v>20</v>
      </c>
      <c r="B61" s="114"/>
      <c r="C61" s="114"/>
      <c r="D61" s="114"/>
      <c r="E61" s="112">
        <v>851</v>
      </c>
      <c r="F61" s="2" t="s">
        <v>11</v>
      </c>
      <c r="G61" s="2" t="s">
        <v>13</v>
      </c>
      <c r="H61" s="70" t="s">
        <v>312</v>
      </c>
      <c r="I61" s="2" t="s">
        <v>21</v>
      </c>
      <c r="J61" s="14">
        <f t="shared" si="29"/>
        <v>0</v>
      </c>
      <c r="K61" s="14">
        <f t="shared" si="29"/>
        <v>0</v>
      </c>
      <c r="L61" s="14">
        <f t="shared" si="29"/>
        <v>0</v>
      </c>
      <c r="M61" s="117">
        <f t="shared" si="29"/>
        <v>0</v>
      </c>
      <c r="N61" s="18">
        <v>0</v>
      </c>
      <c r="O61" s="18">
        <v>0</v>
      </c>
    </row>
    <row r="62" spans="1:15" ht="30" hidden="1" x14ac:dyDescent="0.25">
      <c r="A62" s="116" t="s">
        <v>9</v>
      </c>
      <c r="B62" s="116"/>
      <c r="C62" s="116"/>
      <c r="D62" s="116"/>
      <c r="E62" s="112">
        <v>851</v>
      </c>
      <c r="F62" s="2" t="s">
        <v>11</v>
      </c>
      <c r="G62" s="2" t="s">
        <v>13</v>
      </c>
      <c r="H62" s="70" t="s">
        <v>312</v>
      </c>
      <c r="I62" s="2" t="s">
        <v>22</v>
      </c>
      <c r="J62" s="14">
        <f>'3.ВС'!J58</f>
        <v>0</v>
      </c>
      <c r="K62" s="14">
        <f>'3.ВС'!K58</f>
        <v>0</v>
      </c>
      <c r="L62" s="14">
        <f>'3.ВС'!L58</f>
        <v>0</v>
      </c>
      <c r="M62" s="117">
        <f>'3.ВС'!M58</f>
        <v>0</v>
      </c>
      <c r="N62" s="18">
        <v>0</v>
      </c>
      <c r="O62" s="18">
        <v>0</v>
      </c>
    </row>
    <row r="63" spans="1:15" ht="51" hidden="1" x14ac:dyDescent="0.25">
      <c r="A63" s="56" t="s">
        <v>457</v>
      </c>
      <c r="B63" s="23"/>
      <c r="C63" s="116"/>
      <c r="D63" s="116"/>
      <c r="E63" s="37">
        <v>851</v>
      </c>
      <c r="F63" s="2" t="s">
        <v>11</v>
      </c>
      <c r="G63" s="2" t="s">
        <v>13</v>
      </c>
      <c r="H63" s="70" t="s">
        <v>458</v>
      </c>
      <c r="I63" s="2"/>
      <c r="J63" s="14">
        <f t="shared" ref="J63:M73" si="30">J64</f>
        <v>0</v>
      </c>
      <c r="K63" s="14">
        <f t="shared" si="30"/>
        <v>0</v>
      </c>
      <c r="L63" s="14">
        <f t="shared" si="30"/>
        <v>0</v>
      </c>
      <c r="M63" s="117">
        <f t="shared" si="30"/>
        <v>0</v>
      </c>
      <c r="N63" s="18">
        <v>0</v>
      </c>
      <c r="O63" s="18">
        <v>0</v>
      </c>
    </row>
    <row r="64" spans="1:15" ht="30" hidden="1" x14ac:dyDescent="0.25">
      <c r="A64" s="41" t="s">
        <v>20</v>
      </c>
      <c r="B64" s="114"/>
      <c r="C64" s="114"/>
      <c r="D64" s="114"/>
      <c r="E64" s="37">
        <v>851</v>
      </c>
      <c r="F64" s="2" t="s">
        <v>11</v>
      </c>
      <c r="G64" s="2" t="s">
        <v>13</v>
      </c>
      <c r="H64" s="70" t="s">
        <v>458</v>
      </c>
      <c r="I64" s="2" t="s">
        <v>21</v>
      </c>
      <c r="J64" s="14">
        <f t="shared" si="30"/>
        <v>0</v>
      </c>
      <c r="K64" s="14">
        <f t="shared" si="30"/>
        <v>0</v>
      </c>
      <c r="L64" s="14">
        <f t="shared" si="30"/>
        <v>0</v>
      </c>
      <c r="M64" s="117">
        <f t="shared" si="30"/>
        <v>0</v>
      </c>
      <c r="N64" s="18">
        <v>0</v>
      </c>
      <c r="O64" s="18">
        <v>0</v>
      </c>
    </row>
    <row r="65" spans="1:15" ht="30" hidden="1" x14ac:dyDescent="0.25">
      <c r="A65" s="41" t="s">
        <v>9</v>
      </c>
      <c r="B65" s="116"/>
      <c r="C65" s="116"/>
      <c r="D65" s="116"/>
      <c r="E65" s="37">
        <v>851</v>
      </c>
      <c r="F65" s="2" t="s">
        <v>11</v>
      </c>
      <c r="G65" s="2" t="s">
        <v>13</v>
      </c>
      <c r="H65" s="70" t="s">
        <v>458</v>
      </c>
      <c r="I65" s="2" t="s">
        <v>22</v>
      </c>
      <c r="J65" s="14">
        <f>'3.ВС'!J61</f>
        <v>0</v>
      </c>
      <c r="K65" s="14">
        <f>'3.ВС'!K61</f>
        <v>0</v>
      </c>
      <c r="L65" s="14">
        <f>'3.ВС'!L61</f>
        <v>0</v>
      </c>
      <c r="M65" s="117">
        <f>'3.ВС'!M61</f>
        <v>0</v>
      </c>
      <c r="N65" s="18">
        <v>0</v>
      </c>
      <c r="O65" s="18">
        <v>0</v>
      </c>
    </row>
    <row r="66" spans="1:15" ht="38.25" hidden="1" x14ac:dyDescent="0.25">
      <c r="A66" s="38" t="s">
        <v>459</v>
      </c>
      <c r="B66" s="23"/>
      <c r="C66" s="116"/>
      <c r="D66" s="116"/>
      <c r="E66" s="37">
        <v>851</v>
      </c>
      <c r="F66" s="2" t="s">
        <v>11</v>
      </c>
      <c r="G66" s="2" t="s">
        <v>13</v>
      </c>
      <c r="H66" s="70" t="s">
        <v>460</v>
      </c>
      <c r="I66" s="2"/>
      <c r="J66" s="14">
        <f t="shared" si="30"/>
        <v>0</v>
      </c>
      <c r="K66" s="14">
        <f t="shared" si="30"/>
        <v>0</v>
      </c>
      <c r="L66" s="14">
        <f t="shared" si="30"/>
        <v>0</v>
      </c>
      <c r="M66" s="117">
        <f t="shared" si="30"/>
        <v>0</v>
      </c>
      <c r="N66" s="18">
        <v>0</v>
      </c>
      <c r="O66" s="18">
        <v>0</v>
      </c>
    </row>
    <row r="67" spans="1:15" ht="30" hidden="1" x14ac:dyDescent="0.25">
      <c r="A67" s="41" t="s">
        <v>20</v>
      </c>
      <c r="B67" s="114"/>
      <c r="C67" s="114"/>
      <c r="D67" s="114"/>
      <c r="E67" s="37">
        <v>851</v>
      </c>
      <c r="F67" s="2" t="s">
        <v>11</v>
      </c>
      <c r="G67" s="2" t="s">
        <v>13</v>
      </c>
      <c r="H67" s="70" t="s">
        <v>460</v>
      </c>
      <c r="I67" s="2" t="s">
        <v>21</v>
      </c>
      <c r="J67" s="14">
        <f t="shared" si="30"/>
        <v>0</v>
      </c>
      <c r="K67" s="14">
        <f t="shared" si="30"/>
        <v>0</v>
      </c>
      <c r="L67" s="14">
        <f t="shared" si="30"/>
        <v>0</v>
      </c>
      <c r="M67" s="117">
        <f t="shared" si="30"/>
        <v>0</v>
      </c>
      <c r="N67" s="18">
        <v>0</v>
      </c>
      <c r="O67" s="18">
        <v>0</v>
      </c>
    </row>
    <row r="68" spans="1:15" ht="30" hidden="1" x14ac:dyDescent="0.25">
      <c r="A68" s="41" t="s">
        <v>9</v>
      </c>
      <c r="B68" s="116"/>
      <c r="C68" s="116"/>
      <c r="D68" s="116"/>
      <c r="E68" s="37">
        <v>851</v>
      </c>
      <c r="F68" s="2" t="s">
        <v>11</v>
      </c>
      <c r="G68" s="2" t="s">
        <v>13</v>
      </c>
      <c r="H68" s="70" t="s">
        <v>460</v>
      </c>
      <c r="I68" s="2" t="s">
        <v>22</v>
      </c>
      <c r="J68" s="14">
        <f>'3.ВС'!J64</f>
        <v>0</v>
      </c>
      <c r="K68" s="14">
        <f>'3.ВС'!K64</f>
        <v>0</v>
      </c>
      <c r="L68" s="14">
        <f>'3.ВС'!L64</f>
        <v>0</v>
      </c>
      <c r="M68" s="117">
        <f>'3.ВС'!M64</f>
        <v>0</v>
      </c>
      <c r="N68" s="18">
        <v>0</v>
      </c>
      <c r="O68" s="18">
        <v>0</v>
      </c>
    </row>
    <row r="69" spans="1:15" ht="63.75" hidden="1" x14ac:dyDescent="0.25">
      <c r="A69" s="38" t="s">
        <v>461</v>
      </c>
      <c r="B69" s="23"/>
      <c r="C69" s="116"/>
      <c r="D69" s="116"/>
      <c r="E69" s="37">
        <v>851</v>
      </c>
      <c r="F69" s="2" t="s">
        <v>11</v>
      </c>
      <c r="G69" s="2" t="s">
        <v>13</v>
      </c>
      <c r="H69" s="70" t="s">
        <v>462</v>
      </c>
      <c r="I69" s="2"/>
      <c r="J69" s="14">
        <f t="shared" si="30"/>
        <v>0</v>
      </c>
      <c r="K69" s="14">
        <f t="shared" si="30"/>
        <v>0</v>
      </c>
      <c r="L69" s="14">
        <f t="shared" si="30"/>
        <v>0</v>
      </c>
      <c r="M69" s="117">
        <f t="shared" si="30"/>
        <v>0</v>
      </c>
      <c r="N69" s="18">
        <v>0</v>
      </c>
      <c r="O69" s="18">
        <v>0</v>
      </c>
    </row>
    <row r="70" spans="1:15" ht="30" hidden="1" x14ac:dyDescent="0.25">
      <c r="A70" s="41" t="s">
        <v>20</v>
      </c>
      <c r="B70" s="114"/>
      <c r="C70" s="114"/>
      <c r="D70" s="114"/>
      <c r="E70" s="37">
        <v>851</v>
      </c>
      <c r="F70" s="2" t="s">
        <v>11</v>
      </c>
      <c r="G70" s="2" t="s">
        <v>13</v>
      </c>
      <c r="H70" s="70" t="s">
        <v>462</v>
      </c>
      <c r="I70" s="2" t="s">
        <v>21</v>
      </c>
      <c r="J70" s="14">
        <f t="shared" si="30"/>
        <v>0</v>
      </c>
      <c r="K70" s="14">
        <f t="shared" si="30"/>
        <v>0</v>
      </c>
      <c r="L70" s="14">
        <f t="shared" si="30"/>
        <v>0</v>
      </c>
      <c r="M70" s="117">
        <f t="shared" si="30"/>
        <v>0</v>
      </c>
      <c r="N70" s="18">
        <v>0</v>
      </c>
      <c r="O70" s="18">
        <v>0</v>
      </c>
    </row>
    <row r="71" spans="1:15" ht="30" hidden="1" x14ac:dyDescent="0.25">
      <c r="A71" s="41" t="s">
        <v>9</v>
      </c>
      <c r="B71" s="116"/>
      <c r="C71" s="116"/>
      <c r="D71" s="116"/>
      <c r="E71" s="37">
        <v>851</v>
      </c>
      <c r="F71" s="2" t="s">
        <v>11</v>
      </c>
      <c r="G71" s="2" t="s">
        <v>13</v>
      </c>
      <c r="H71" s="70" t="s">
        <v>462</v>
      </c>
      <c r="I71" s="2" t="s">
        <v>22</v>
      </c>
      <c r="J71" s="14">
        <f>'3.ВС'!J67</f>
        <v>0</v>
      </c>
      <c r="K71" s="14">
        <f>'3.ВС'!K67</f>
        <v>0</v>
      </c>
      <c r="L71" s="14">
        <f>'3.ВС'!L67</f>
        <v>0</v>
      </c>
      <c r="M71" s="117">
        <f>'3.ВС'!M67</f>
        <v>0</v>
      </c>
      <c r="N71" s="18">
        <v>0</v>
      </c>
      <c r="O71" s="18">
        <v>0</v>
      </c>
    </row>
    <row r="72" spans="1:15" ht="38.25" hidden="1" x14ac:dyDescent="0.25">
      <c r="A72" s="38" t="s">
        <v>463</v>
      </c>
      <c r="B72" s="23"/>
      <c r="C72" s="116"/>
      <c r="D72" s="116"/>
      <c r="E72" s="37">
        <v>851</v>
      </c>
      <c r="F72" s="2" t="s">
        <v>11</v>
      </c>
      <c r="G72" s="2" t="s">
        <v>13</v>
      </c>
      <c r="H72" s="70" t="s">
        <v>464</v>
      </c>
      <c r="I72" s="2"/>
      <c r="J72" s="14">
        <f t="shared" si="30"/>
        <v>0</v>
      </c>
      <c r="K72" s="14">
        <f t="shared" si="30"/>
        <v>0</v>
      </c>
      <c r="L72" s="14">
        <f t="shared" si="30"/>
        <v>0</v>
      </c>
      <c r="M72" s="117">
        <f t="shared" si="30"/>
        <v>0</v>
      </c>
      <c r="N72" s="18">
        <v>0</v>
      </c>
      <c r="O72" s="18">
        <v>0</v>
      </c>
    </row>
    <row r="73" spans="1:15" ht="30" hidden="1" x14ac:dyDescent="0.25">
      <c r="A73" s="41" t="s">
        <v>20</v>
      </c>
      <c r="B73" s="114"/>
      <c r="C73" s="114"/>
      <c r="D73" s="114"/>
      <c r="E73" s="37">
        <v>851</v>
      </c>
      <c r="F73" s="2" t="s">
        <v>11</v>
      </c>
      <c r="G73" s="2" t="s">
        <v>13</v>
      </c>
      <c r="H73" s="70" t="s">
        <v>464</v>
      </c>
      <c r="I73" s="2" t="s">
        <v>21</v>
      </c>
      <c r="J73" s="14">
        <f t="shared" si="30"/>
        <v>0</v>
      </c>
      <c r="K73" s="14">
        <f t="shared" si="30"/>
        <v>0</v>
      </c>
      <c r="L73" s="14">
        <f t="shared" si="30"/>
        <v>0</v>
      </c>
      <c r="M73" s="117">
        <f t="shared" si="30"/>
        <v>0</v>
      </c>
      <c r="N73" s="18">
        <v>0</v>
      </c>
      <c r="O73" s="18">
        <v>0</v>
      </c>
    </row>
    <row r="74" spans="1:15" ht="30" hidden="1" x14ac:dyDescent="0.25">
      <c r="A74" s="41" t="s">
        <v>9</v>
      </c>
      <c r="B74" s="116"/>
      <c r="C74" s="116"/>
      <c r="D74" s="116"/>
      <c r="E74" s="37">
        <v>851</v>
      </c>
      <c r="F74" s="2" t="s">
        <v>11</v>
      </c>
      <c r="G74" s="2" t="s">
        <v>13</v>
      </c>
      <c r="H74" s="70" t="s">
        <v>464</v>
      </c>
      <c r="I74" s="2" t="s">
        <v>22</v>
      </c>
      <c r="J74" s="14">
        <f>'3.ВС'!J70</f>
        <v>0</v>
      </c>
      <c r="K74" s="14">
        <f>'3.ВС'!K70</f>
        <v>0</v>
      </c>
      <c r="L74" s="14">
        <f>'3.ВС'!L70</f>
        <v>0</v>
      </c>
      <c r="M74" s="117">
        <f>'3.ВС'!M70</f>
        <v>0</v>
      </c>
      <c r="N74" s="18">
        <v>0</v>
      </c>
      <c r="O74" s="18">
        <v>0</v>
      </c>
    </row>
    <row r="75" spans="1:15" ht="30" x14ac:dyDescent="0.25">
      <c r="A75" s="41" t="s">
        <v>413</v>
      </c>
      <c r="B75" s="116"/>
      <c r="C75" s="116"/>
      <c r="D75" s="116"/>
      <c r="E75" s="3">
        <v>851</v>
      </c>
      <c r="F75" s="2" t="s">
        <v>11</v>
      </c>
      <c r="G75" s="2" t="s">
        <v>13</v>
      </c>
      <c r="H75" s="95" t="s">
        <v>414</v>
      </c>
      <c r="I75" s="2"/>
      <c r="J75" s="14">
        <f t="shared" ref="J75:M76" si="31">J76</f>
        <v>312698.99</v>
      </c>
      <c r="K75" s="14">
        <f t="shared" si="31"/>
        <v>312698.99</v>
      </c>
      <c r="L75" s="14">
        <f t="shared" si="31"/>
        <v>0</v>
      </c>
      <c r="M75" s="117">
        <f t="shared" si="31"/>
        <v>0</v>
      </c>
      <c r="N75" s="18">
        <v>0</v>
      </c>
      <c r="O75" s="18">
        <v>0</v>
      </c>
    </row>
    <row r="76" spans="1:15" ht="60" x14ac:dyDescent="0.25">
      <c r="A76" s="41" t="s">
        <v>15</v>
      </c>
      <c r="B76" s="116"/>
      <c r="C76" s="116"/>
      <c r="D76" s="116"/>
      <c r="E76" s="3">
        <v>851</v>
      </c>
      <c r="F76" s="2" t="s">
        <v>11</v>
      </c>
      <c r="G76" s="2" t="s">
        <v>13</v>
      </c>
      <c r="H76" s="95" t="s">
        <v>414</v>
      </c>
      <c r="I76" s="2" t="s">
        <v>17</v>
      </c>
      <c r="J76" s="14">
        <f t="shared" si="31"/>
        <v>312698.99</v>
      </c>
      <c r="K76" s="14">
        <f t="shared" si="31"/>
        <v>312698.99</v>
      </c>
      <c r="L76" s="14">
        <f t="shared" si="31"/>
        <v>0</v>
      </c>
      <c r="M76" s="117">
        <f t="shared" si="31"/>
        <v>0</v>
      </c>
      <c r="N76" s="18">
        <v>0</v>
      </c>
      <c r="O76" s="18">
        <v>0</v>
      </c>
    </row>
    <row r="77" spans="1:15" ht="30" x14ac:dyDescent="0.25">
      <c r="A77" s="41" t="s">
        <v>261</v>
      </c>
      <c r="B77" s="116"/>
      <c r="C77" s="116"/>
      <c r="D77" s="116"/>
      <c r="E77" s="3">
        <v>851</v>
      </c>
      <c r="F77" s="2" t="s">
        <v>11</v>
      </c>
      <c r="G77" s="2" t="s">
        <v>13</v>
      </c>
      <c r="H77" s="95" t="s">
        <v>414</v>
      </c>
      <c r="I77" s="2" t="s">
        <v>18</v>
      </c>
      <c r="J77" s="14">
        <f>'3.ВС'!J73</f>
        <v>312698.99</v>
      </c>
      <c r="K77" s="14">
        <f>'3.ВС'!K73</f>
        <v>312698.99</v>
      </c>
      <c r="L77" s="14">
        <f>'3.ВС'!L73</f>
        <v>0</v>
      </c>
      <c r="M77" s="117">
        <f>'3.ВС'!M73</f>
        <v>0</v>
      </c>
      <c r="N77" s="18">
        <v>0</v>
      </c>
      <c r="O77" s="18">
        <v>0</v>
      </c>
    </row>
    <row r="78" spans="1:15" hidden="1" x14ac:dyDescent="0.25">
      <c r="A78" s="114" t="s">
        <v>29</v>
      </c>
      <c r="B78" s="116"/>
      <c r="C78" s="116"/>
      <c r="D78" s="116"/>
      <c r="E78" s="112">
        <v>851</v>
      </c>
      <c r="F78" s="2" t="s">
        <v>11</v>
      </c>
      <c r="G78" s="2" t="s">
        <v>30</v>
      </c>
      <c r="H78" s="3"/>
      <c r="I78" s="2"/>
      <c r="J78" s="14">
        <f t="shared" ref="J78:M80" si="32">J79</f>
        <v>0</v>
      </c>
      <c r="K78" s="14">
        <f t="shared" si="32"/>
        <v>0</v>
      </c>
      <c r="L78" s="14">
        <f t="shared" si="32"/>
        <v>0</v>
      </c>
      <c r="M78" s="117">
        <f t="shared" si="32"/>
        <v>0</v>
      </c>
      <c r="N78" s="18">
        <v>0</v>
      </c>
      <c r="O78" s="18">
        <v>0</v>
      </c>
    </row>
    <row r="79" spans="1:15" ht="45" hidden="1" x14ac:dyDescent="0.25">
      <c r="A79" s="114" t="s">
        <v>31</v>
      </c>
      <c r="B79" s="116"/>
      <c r="C79" s="116"/>
      <c r="D79" s="116"/>
      <c r="E79" s="112">
        <v>851</v>
      </c>
      <c r="F79" s="2" t="s">
        <v>11</v>
      </c>
      <c r="G79" s="2" t="s">
        <v>30</v>
      </c>
      <c r="H79" s="70" t="s">
        <v>313</v>
      </c>
      <c r="I79" s="2"/>
      <c r="J79" s="14">
        <f t="shared" si="32"/>
        <v>0</v>
      </c>
      <c r="K79" s="14">
        <f t="shared" si="32"/>
        <v>0</v>
      </c>
      <c r="L79" s="14">
        <f t="shared" si="32"/>
        <v>0</v>
      </c>
      <c r="M79" s="117">
        <f t="shared" si="32"/>
        <v>0</v>
      </c>
      <c r="N79" s="18">
        <v>0</v>
      </c>
      <c r="O79" s="18">
        <v>0</v>
      </c>
    </row>
    <row r="80" spans="1:15" ht="30" hidden="1" x14ac:dyDescent="0.25">
      <c r="A80" s="116" t="s">
        <v>20</v>
      </c>
      <c r="B80" s="114"/>
      <c r="C80" s="114"/>
      <c r="D80" s="114"/>
      <c r="E80" s="112">
        <v>851</v>
      </c>
      <c r="F80" s="2" t="s">
        <v>11</v>
      </c>
      <c r="G80" s="2" t="s">
        <v>30</v>
      </c>
      <c r="H80" s="70" t="s">
        <v>313</v>
      </c>
      <c r="I80" s="2" t="s">
        <v>21</v>
      </c>
      <c r="J80" s="14">
        <f t="shared" si="32"/>
        <v>0</v>
      </c>
      <c r="K80" s="14">
        <f t="shared" si="32"/>
        <v>0</v>
      </c>
      <c r="L80" s="14">
        <f t="shared" si="32"/>
        <v>0</v>
      </c>
      <c r="M80" s="117">
        <f t="shared" si="32"/>
        <v>0</v>
      </c>
      <c r="N80" s="18">
        <v>0</v>
      </c>
      <c r="O80" s="18">
        <v>0</v>
      </c>
    </row>
    <row r="81" spans="1:15" ht="30" hidden="1" x14ac:dyDescent="0.25">
      <c r="A81" s="116" t="s">
        <v>9</v>
      </c>
      <c r="B81" s="116"/>
      <c r="C81" s="116"/>
      <c r="D81" s="116"/>
      <c r="E81" s="112">
        <v>851</v>
      </c>
      <c r="F81" s="2" t="s">
        <v>11</v>
      </c>
      <c r="G81" s="2" t="s">
        <v>30</v>
      </c>
      <c r="H81" s="70" t="s">
        <v>313</v>
      </c>
      <c r="I81" s="2" t="s">
        <v>22</v>
      </c>
      <c r="J81" s="14">
        <f>'3.ВС'!J77</f>
        <v>0</v>
      </c>
      <c r="K81" s="14">
        <f>'3.ВС'!K77</f>
        <v>0</v>
      </c>
      <c r="L81" s="14">
        <f>'3.ВС'!L77</f>
        <v>0</v>
      </c>
      <c r="M81" s="117">
        <f>'3.ВС'!M77</f>
        <v>0</v>
      </c>
      <c r="N81" s="18">
        <v>0</v>
      </c>
      <c r="O81" s="18">
        <v>0</v>
      </c>
    </row>
    <row r="82" spans="1:15" ht="30" x14ac:dyDescent="0.25">
      <c r="A82" s="114" t="s">
        <v>126</v>
      </c>
      <c r="B82" s="116"/>
      <c r="C82" s="116"/>
      <c r="D82" s="116"/>
      <c r="E82" s="4">
        <v>853</v>
      </c>
      <c r="F82" s="2" t="s">
        <v>11</v>
      </c>
      <c r="G82" s="2" t="s">
        <v>100</v>
      </c>
      <c r="H82" s="3"/>
      <c r="I82" s="2"/>
      <c r="J82" s="14">
        <f t="shared" ref="J82:M82" si="33">J83+J88+J91+J94+J97+J100</f>
        <v>1516251.22</v>
      </c>
      <c r="K82" s="14">
        <f t="shared" si="33"/>
        <v>192501.22</v>
      </c>
      <c r="L82" s="14">
        <f t="shared" si="33"/>
        <v>1323750</v>
      </c>
      <c r="M82" s="117">
        <f t="shared" si="33"/>
        <v>0</v>
      </c>
      <c r="N82" s="18">
        <v>0</v>
      </c>
      <c r="O82" s="18">
        <v>0</v>
      </c>
    </row>
    <row r="83" spans="1:15" ht="30" x14ac:dyDescent="0.25">
      <c r="A83" s="114" t="s">
        <v>19</v>
      </c>
      <c r="B83" s="112"/>
      <c r="C83" s="112"/>
      <c r="D83" s="112"/>
      <c r="E83" s="4">
        <v>853</v>
      </c>
      <c r="F83" s="2" t="s">
        <v>16</v>
      </c>
      <c r="G83" s="2" t="s">
        <v>100</v>
      </c>
      <c r="H83" s="70" t="s">
        <v>372</v>
      </c>
      <c r="I83" s="2"/>
      <c r="J83" s="14">
        <f t="shared" ref="J83:M83" si="34">J84+J86</f>
        <v>1154400</v>
      </c>
      <c r="K83" s="14">
        <f t="shared" si="34"/>
        <v>0</v>
      </c>
      <c r="L83" s="14">
        <f t="shared" si="34"/>
        <v>1154400</v>
      </c>
      <c r="M83" s="117">
        <f t="shared" si="34"/>
        <v>0</v>
      </c>
      <c r="N83" s="18">
        <v>0</v>
      </c>
      <c r="O83" s="18">
        <v>0</v>
      </c>
    </row>
    <row r="84" spans="1:15" ht="60" x14ac:dyDescent="0.25">
      <c r="A84" s="114" t="s">
        <v>15</v>
      </c>
      <c r="B84" s="112"/>
      <c r="C84" s="112"/>
      <c r="D84" s="112"/>
      <c r="E84" s="4">
        <v>853</v>
      </c>
      <c r="F84" s="2" t="s">
        <v>11</v>
      </c>
      <c r="G84" s="2" t="s">
        <v>100</v>
      </c>
      <c r="H84" s="70" t="s">
        <v>372</v>
      </c>
      <c r="I84" s="2" t="s">
        <v>17</v>
      </c>
      <c r="J84" s="14">
        <f t="shared" ref="J84:M84" si="35">J85</f>
        <v>1154400</v>
      </c>
      <c r="K84" s="14">
        <f t="shared" si="35"/>
        <v>0</v>
      </c>
      <c r="L84" s="14">
        <f t="shared" si="35"/>
        <v>1154400</v>
      </c>
      <c r="M84" s="117">
        <f t="shared" si="35"/>
        <v>0</v>
      </c>
      <c r="N84" s="18">
        <v>0</v>
      </c>
      <c r="O84" s="18">
        <v>0</v>
      </c>
    </row>
    <row r="85" spans="1:15" ht="30" x14ac:dyDescent="0.25">
      <c r="A85" s="114" t="s">
        <v>8</v>
      </c>
      <c r="B85" s="112"/>
      <c r="C85" s="112"/>
      <c r="D85" s="112"/>
      <c r="E85" s="4">
        <v>853</v>
      </c>
      <c r="F85" s="2" t="s">
        <v>11</v>
      </c>
      <c r="G85" s="2" t="s">
        <v>100</v>
      </c>
      <c r="H85" s="70" t="s">
        <v>372</v>
      </c>
      <c r="I85" s="2" t="s">
        <v>18</v>
      </c>
      <c r="J85" s="14">
        <f>'3.ВС'!J422</f>
        <v>1154400</v>
      </c>
      <c r="K85" s="14">
        <f>'3.ВС'!K422</f>
        <v>0</v>
      </c>
      <c r="L85" s="14">
        <f>'3.ВС'!L422</f>
        <v>1154400</v>
      </c>
      <c r="M85" s="117">
        <f>'3.ВС'!M422</f>
        <v>0</v>
      </c>
      <c r="N85" s="18">
        <v>0</v>
      </c>
      <c r="O85" s="18">
        <v>0</v>
      </c>
    </row>
    <row r="86" spans="1:15" ht="30" hidden="1" x14ac:dyDescent="0.25">
      <c r="A86" s="116" t="s">
        <v>20</v>
      </c>
      <c r="B86" s="112"/>
      <c r="C86" s="112"/>
      <c r="D86" s="112"/>
      <c r="E86" s="4">
        <v>853</v>
      </c>
      <c r="F86" s="2" t="s">
        <v>11</v>
      </c>
      <c r="G86" s="2" t="s">
        <v>100</v>
      </c>
      <c r="H86" s="70" t="s">
        <v>372</v>
      </c>
      <c r="I86" s="2" t="s">
        <v>21</v>
      </c>
      <c r="J86" s="14">
        <f t="shared" ref="J86:M86" si="36">J87</f>
        <v>0</v>
      </c>
      <c r="K86" s="14">
        <f t="shared" si="36"/>
        <v>0</v>
      </c>
      <c r="L86" s="14">
        <f t="shared" si="36"/>
        <v>0</v>
      </c>
      <c r="M86" s="117">
        <f t="shared" si="36"/>
        <v>0</v>
      </c>
      <c r="N86" s="18">
        <v>0</v>
      </c>
      <c r="O86" s="18">
        <v>0</v>
      </c>
    </row>
    <row r="87" spans="1:15" ht="30" hidden="1" x14ac:dyDescent="0.25">
      <c r="A87" s="116" t="s">
        <v>9</v>
      </c>
      <c r="B87" s="112"/>
      <c r="C87" s="112"/>
      <c r="D87" s="112"/>
      <c r="E87" s="4">
        <v>853</v>
      </c>
      <c r="F87" s="2" t="s">
        <v>11</v>
      </c>
      <c r="G87" s="2" t="s">
        <v>100</v>
      </c>
      <c r="H87" s="70" t="s">
        <v>372</v>
      </c>
      <c r="I87" s="2" t="s">
        <v>22</v>
      </c>
      <c r="J87" s="14">
        <f>'3.ВС'!J424</f>
        <v>0</v>
      </c>
      <c r="K87" s="14">
        <f>'3.ВС'!K424</f>
        <v>0</v>
      </c>
      <c r="L87" s="14">
        <f>'3.ВС'!L424</f>
        <v>0</v>
      </c>
      <c r="M87" s="117">
        <f>'3.ВС'!M424</f>
        <v>0</v>
      </c>
      <c r="N87" s="18">
        <v>0</v>
      </c>
      <c r="O87" s="18">
        <v>0</v>
      </c>
    </row>
    <row r="88" spans="1:15" ht="60" hidden="1" x14ac:dyDescent="0.25">
      <c r="A88" s="116" t="s">
        <v>238</v>
      </c>
      <c r="B88" s="112"/>
      <c r="C88" s="112"/>
      <c r="D88" s="112"/>
      <c r="E88" s="4"/>
      <c r="F88" s="2" t="s">
        <v>11</v>
      </c>
      <c r="G88" s="2" t="s">
        <v>100</v>
      </c>
      <c r="H88" s="70" t="s">
        <v>373</v>
      </c>
      <c r="I88" s="2"/>
      <c r="J88" s="14">
        <f t="shared" ref="J88:M89" si="37">J89</f>
        <v>0</v>
      </c>
      <c r="K88" s="14">
        <f t="shared" si="37"/>
        <v>0</v>
      </c>
      <c r="L88" s="14">
        <f t="shared" si="37"/>
        <v>0</v>
      </c>
      <c r="M88" s="117">
        <f t="shared" si="37"/>
        <v>0</v>
      </c>
      <c r="N88" s="18">
        <v>0</v>
      </c>
      <c r="O88" s="18">
        <v>0</v>
      </c>
    </row>
    <row r="89" spans="1:15" ht="30" hidden="1" x14ac:dyDescent="0.25">
      <c r="A89" s="116" t="s">
        <v>20</v>
      </c>
      <c r="B89" s="112"/>
      <c r="C89" s="112"/>
      <c r="D89" s="112"/>
      <c r="E89" s="4"/>
      <c r="F89" s="2" t="s">
        <v>11</v>
      </c>
      <c r="G89" s="2" t="s">
        <v>100</v>
      </c>
      <c r="H89" s="70" t="s">
        <v>373</v>
      </c>
      <c r="I89" s="2" t="s">
        <v>21</v>
      </c>
      <c r="J89" s="14">
        <f t="shared" si="37"/>
        <v>0</v>
      </c>
      <c r="K89" s="14">
        <f t="shared" si="37"/>
        <v>0</v>
      </c>
      <c r="L89" s="14">
        <f t="shared" si="37"/>
        <v>0</v>
      </c>
      <c r="M89" s="117">
        <f t="shared" si="37"/>
        <v>0</v>
      </c>
      <c r="N89" s="18">
        <v>0</v>
      </c>
      <c r="O89" s="18">
        <v>0</v>
      </c>
    </row>
    <row r="90" spans="1:15" ht="30" hidden="1" x14ac:dyDescent="0.25">
      <c r="A90" s="116" t="s">
        <v>9</v>
      </c>
      <c r="B90" s="112"/>
      <c r="C90" s="112"/>
      <c r="D90" s="112"/>
      <c r="E90" s="4"/>
      <c r="F90" s="2" t="s">
        <v>11</v>
      </c>
      <c r="G90" s="2" t="s">
        <v>100</v>
      </c>
      <c r="H90" s="70" t="s">
        <v>373</v>
      </c>
      <c r="I90" s="2" t="s">
        <v>22</v>
      </c>
      <c r="J90" s="14">
        <f>'3.ВС'!J427</f>
        <v>0</v>
      </c>
      <c r="K90" s="14">
        <f>'3.ВС'!K427</f>
        <v>0</v>
      </c>
      <c r="L90" s="14">
        <f>'3.ВС'!L427</f>
        <v>0</v>
      </c>
      <c r="M90" s="117">
        <f>'3.ВС'!M427</f>
        <v>0</v>
      </c>
      <c r="N90" s="18">
        <v>0</v>
      </c>
      <c r="O90" s="18">
        <v>0</v>
      </c>
    </row>
    <row r="91" spans="1:15" ht="30" x14ac:dyDescent="0.25">
      <c r="A91" s="116" t="s">
        <v>413</v>
      </c>
      <c r="B91" s="116"/>
      <c r="C91" s="116"/>
      <c r="D91" s="116"/>
      <c r="E91" s="4">
        <v>853</v>
      </c>
      <c r="F91" s="2" t="s">
        <v>11</v>
      </c>
      <c r="G91" s="2" t="s">
        <v>100</v>
      </c>
      <c r="H91" s="112" t="s">
        <v>414</v>
      </c>
      <c r="I91" s="2"/>
      <c r="J91" s="14">
        <f t="shared" ref="J91:M92" si="38">J92</f>
        <v>192501.22</v>
      </c>
      <c r="K91" s="14">
        <f t="shared" si="38"/>
        <v>192501.22</v>
      </c>
      <c r="L91" s="14">
        <f t="shared" si="38"/>
        <v>0</v>
      </c>
      <c r="M91" s="117">
        <f t="shared" si="38"/>
        <v>0</v>
      </c>
      <c r="N91" s="18">
        <v>0</v>
      </c>
      <c r="O91" s="18">
        <v>0</v>
      </c>
    </row>
    <row r="92" spans="1:15" ht="60" x14ac:dyDescent="0.25">
      <c r="A92" s="116" t="s">
        <v>15</v>
      </c>
      <c r="B92" s="116"/>
      <c r="C92" s="116"/>
      <c r="D92" s="116"/>
      <c r="E92" s="4">
        <v>853</v>
      </c>
      <c r="F92" s="2" t="s">
        <v>11</v>
      </c>
      <c r="G92" s="2" t="s">
        <v>100</v>
      </c>
      <c r="H92" s="112" t="s">
        <v>414</v>
      </c>
      <c r="I92" s="2" t="s">
        <v>17</v>
      </c>
      <c r="J92" s="14">
        <f t="shared" si="38"/>
        <v>192501.22</v>
      </c>
      <c r="K92" s="14">
        <f t="shared" si="38"/>
        <v>192501.22</v>
      </c>
      <c r="L92" s="14">
        <f t="shared" si="38"/>
        <v>0</v>
      </c>
      <c r="M92" s="117">
        <f t="shared" si="38"/>
        <v>0</v>
      </c>
      <c r="N92" s="18">
        <v>0</v>
      </c>
      <c r="O92" s="18">
        <v>0</v>
      </c>
    </row>
    <row r="93" spans="1:15" ht="30" x14ac:dyDescent="0.25">
      <c r="A93" s="116" t="s">
        <v>261</v>
      </c>
      <c r="B93" s="116"/>
      <c r="C93" s="116"/>
      <c r="D93" s="116"/>
      <c r="E93" s="4">
        <v>853</v>
      </c>
      <c r="F93" s="2" t="s">
        <v>11</v>
      </c>
      <c r="G93" s="2" t="s">
        <v>100</v>
      </c>
      <c r="H93" s="112" t="s">
        <v>414</v>
      </c>
      <c r="I93" s="2" t="s">
        <v>18</v>
      </c>
      <c r="J93" s="14">
        <f>'3.ВС'!J430</f>
        <v>192501.22</v>
      </c>
      <c r="K93" s="14">
        <f>'3.ВС'!K430</f>
        <v>192501.22</v>
      </c>
      <c r="L93" s="14">
        <f>'3.ВС'!L430</f>
        <v>0</v>
      </c>
      <c r="M93" s="117">
        <f>'3.ВС'!M430</f>
        <v>0</v>
      </c>
      <c r="N93" s="18">
        <v>0</v>
      </c>
      <c r="O93" s="18">
        <v>0</v>
      </c>
    </row>
    <row r="94" spans="1:15" ht="30" hidden="1" x14ac:dyDescent="0.25">
      <c r="A94" s="114" t="s">
        <v>19</v>
      </c>
      <c r="B94" s="116"/>
      <c r="C94" s="116"/>
      <c r="D94" s="116"/>
      <c r="E94" s="112">
        <v>857</v>
      </c>
      <c r="F94" s="2" t="s">
        <v>11</v>
      </c>
      <c r="G94" s="2" t="s">
        <v>100</v>
      </c>
      <c r="H94" s="3" t="s">
        <v>139</v>
      </c>
      <c r="I94" s="2"/>
      <c r="J94" s="14">
        <f t="shared" ref="J94:M95" si="39">J95</f>
        <v>0</v>
      </c>
      <c r="K94" s="14">
        <f t="shared" si="39"/>
        <v>0</v>
      </c>
      <c r="L94" s="14">
        <f t="shared" si="39"/>
        <v>0</v>
      </c>
      <c r="M94" s="117">
        <f t="shared" si="39"/>
        <v>0</v>
      </c>
      <c r="N94" s="18">
        <v>0</v>
      </c>
      <c r="O94" s="18">
        <v>0</v>
      </c>
    </row>
    <row r="95" spans="1:15" ht="30" hidden="1" x14ac:dyDescent="0.25">
      <c r="A95" s="116" t="s">
        <v>20</v>
      </c>
      <c r="B95" s="114"/>
      <c r="C95" s="114"/>
      <c r="D95" s="2" t="s">
        <v>11</v>
      </c>
      <c r="E95" s="112">
        <v>857</v>
      </c>
      <c r="F95" s="2" t="s">
        <v>11</v>
      </c>
      <c r="G95" s="2" t="s">
        <v>100</v>
      </c>
      <c r="H95" s="3" t="s">
        <v>139</v>
      </c>
      <c r="I95" s="2" t="s">
        <v>21</v>
      </c>
      <c r="J95" s="14">
        <f t="shared" si="39"/>
        <v>0</v>
      </c>
      <c r="K95" s="14">
        <f t="shared" si="39"/>
        <v>0</v>
      </c>
      <c r="L95" s="14">
        <f t="shared" si="39"/>
        <v>0</v>
      </c>
      <c r="M95" s="117">
        <f t="shared" si="39"/>
        <v>0</v>
      </c>
      <c r="N95" s="18">
        <v>0</v>
      </c>
      <c r="O95" s="18">
        <v>0</v>
      </c>
    </row>
    <row r="96" spans="1:15" ht="30" hidden="1" x14ac:dyDescent="0.25">
      <c r="A96" s="116" t="s">
        <v>9</v>
      </c>
      <c r="B96" s="116"/>
      <c r="C96" s="116"/>
      <c r="D96" s="2" t="s">
        <v>11</v>
      </c>
      <c r="E96" s="112">
        <v>857</v>
      </c>
      <c r="F96" s="2" t="s">
        <v>11</v>
      </c>
      <c r="G96" s="2" t="s">
        <v>100</v>
      </c>
      <c r="H96" s="3" t="s">
        <v>139</v>
      </c>
      <c r="I96" s="2" t="s">
        <v>22</v>
      </c>
      <c r="J96" s="14">
        <f>'3.ВС'!J461</f>
        <v>0</v>
      </c>
      <c r="K96" s="14">
        <f>'3.ВС'!K461</f>
        <v>0</v>
      </c>
      <c r="L96" s="14">
        <f>'3.ВС'!L461</f>
        <v>0</v>
      </c>
      <c r="M96" s="117">
        <f>'3.ВС'!M461</f>
        <v>0</v>
      </c>
      <c r="N96" s="18">
        <v>0</v>
      </c>
      <c r="O96" s="18">
        <v>0</v>
      </c>
    </row>
    <row r="97" spans="1:15" ht="30" x14ac:dyDescent="0.25">
      <c r="A97" s="114" t="s">
        <v>141</v>
      </c>
      <c r="B97" s="116"/>
      <c r="C97" s="116"/>
      <c r="D97" s="116"/>
      <c r="E97" s="112">
        <v>857</v>
      </c>
      <c r="F97" s="2" t="s">
        <v>11</v>
      </c>
      <c r="G97" s="2" t="s">
        <v>100</v>
      </c>
      <c r="H97" s="3" t="s">
        <v>142</v>
      </c>
      <c r="I97" s="2"/>
      <c r="J97" s="14">
        <f t="shared" ref="J97:M98" si="40">J98</f>
        <v>169350</v>
      </c>
      <c r="K97" s="14">
        <f t="shared" si="40"/>
        <v>0</v>
      </c>
      <c r="L97" s="14">
        <f t="shared" si="40"/>
        <v>169350</v>
      </c>
      <c r="M97" s="117">
        <f t="shared" si="40"/>
        <v>0</v>
      </c>
      <c r="N97" s="18">
        <v>0</v>
      </c>
      <c r="O97" s="18">
        <v>0</v>
      </c>
    </row>
    <row r="98" spans="1:15" ht="60" x14ac:dyDescent="0.25">
      <c r="A98" s="114" t="s">
        <v>15</v>
      </c>
      <c r="B98" s="116"/>
      <c r="C98" s="116"/>
      <c r="D98" s="116"/>
      <c r="E98" s="112">
        <v>857</v>
      </c>
      <c r="F98" s="2" t="s">
        <v>16</v>
      </c>
      <c r="G98" s="2" t="s">
        <v>100</v>
      </c>
      <c r="H98" s="3" t="s">
        <v>142</v>
      </c>
      <c r="I98" s="2" t="s">
        <v>17</v>
      </c>
      <c r="J98" s="14">
        <f t="shared" si="40"/>
        <v>169350</v>
      </c>
      <c r="K98" s="14">
        <f t="shared" si="40"/>
        <v>0</v>
      </c>
      <c r="L98" s="14">
        <f t="shared" si="40"/>
        <v>169350</v>
      </c>
      <c r="M98" s="117">
        <f t="shared" si="40"/>
        <v>0</v>
      </c>
      <c r="N98" s="18">
        <v>0</v>
      </c>
      <c r="O98" s="18">
        <v>0</v>
      </c>
    </row>
    <row r="99" spans="1:15" ht="30" x14ac:dyDescent="0.25">
      <c r="A99" s="114" t="s">
        <v>8</v>
      </c>
      <c r="B99" s="114"/>
      <c r="C99" s="114"/>
      <c r="D99" s="114"/>
      <c r="E99" s="112">
        <v>857</v>
      </c>
      <c r="F99" s="2" t="s">
        <v>11</v>
      </c>
      <c r="G99" s="2" t="s">
        <v>100</v>
      </c>
      <c r="H99" s="3" t="s">
        <v>142</v>
      </c>
      <c r="I99" s="2" t="s">
        <v>18</v>
      </c>
      <c r="J99" s="14">
        <f>'3.ВС'!J464</f>
        <v>169350</v>
      </c>
      <c r="K99" s="14">
        <f>'3.ВС'!K464</f>
        <v>0</v>
      </c>
      <c r="L99" s="14">
        <f>'3.ВС'!L464</f>
        <v>169350</v>
      </c>
      <c r="M99" s="117">
        <f>'3.ВС'!M464</f>
        <v>0</v>
      </c>
      <c r="N99" s="18">
        <v>0</v>
      </c>
      <c r="O99" s="18">
        <v>0</v>
      </c>
    </row>
    <row r="100" spans="1:15" ht="60" hidden="1" x14ac:dyDescent="0.25">
      <c r="A100" s="114" t="s">
        <v>143</v>
      </c>
      <c r="B100" s="116"/>
      <c r="C100" s="116"/>
      <c r="D100" s="2" t="s">
        <v>11</v>
      </c>
      <c r="E100" s="112">
        <v>857</v>
      </c>
      <c r="F100" s="2" t="s">
        <v>16</v>
      </c>
      <c r="G100" s="2" t="s">
        <v>100</v>
      </c>
      <c r="H100" s="3" t="s">
        <v>144</v>
      </c>
      <c r="I100" s="2"/>
      <c r="J100" s="14">
        <f t="shared" ref="J100:M101" si="41">J101</f>
        <v>0</v>
      </c>
      <c r="K100" s="14">
        <f t="shared" si="41"/>
        <v>0</v>
      </c>
      <c r="L100" s="14">
        <f t="shared" si="41"/>
        <v>0</v>
      </c>
      <c r="M100" s="117">
        <f t="shared" si="41"/>
        <v>0</v>
      </c>
      <c r="N100" s="18">
        <v>0</v>
      </c>
      <c r="O100" s="18">
        <v>0</v>
      </c>
    </row>
    <row r="101" spans="1:15" ht="30" hidden="1" x14ac:dyDescent="0.25">
      <c r="A101" s="116" t="s">
        <v>20</v>
      </c>
      <c r="B101" s="114"/>
      <c r="C101" s="114"/>
      <c r="D101" s="2" t="s">
        <v>11</v>
      </c>
      <c r="E101" s="112">
        <v>857</v>
      </c>
      <c r="F101" s="2" t="s">
        <v>11</v>
      </c>
      <c r="G101" s="2" t="s">
        <v>100</v>
      </c>
      <c r="H101" s="3" t="s">
        <v>144</v>
      </c>
      <c r="I101" s="2" t="s">
        <v>21</v>
      </c>
      <c r="J101" s="14">
        <f t="shared" si="41"/>
        <v>0</v>
      </c>
      <c r="K101" s="14">
        <f t="shared" si="41"/>
        <v>0</v>
      </c>
      <c r="L101" s="14">
        <f t="shared" si="41"/>
        <v>0</v>
      </c>
      <c r="M101" s="117">
        <f t="shared" si="41"/>
        <v>0</v>
      </c>
      <c r="N101" s="18">
        <v>0</v>
      </c>
      <c r="O101" s="18">
        <v>0</v>
      </c>
    </row>
    <row r="102" spans="1:15" ht="30" hidden="1" x14ac:dyDescent="0.25">
      <c r="A102" s="116" t="s">
        <v>9</v>
      </c>
      <c r="B102" s="116"/>
      <c r="C102" s="116"/>
      <c r="D102" s="2" t="s">
        <v>11</v>
      </c>
      <c r="E102" s="112">
        <v>857</v>
      </c>
      <c r="F102" s="2" t="s">
        <v>11</v>
      </c>
      <c r="G102" s="2" t="s">
        <v>100</v>
      </c>
      <c r="H102" s="3" t="s">
        <v>144</v>
      </c>
      <c r="I102" s="2" t="s">
        <v>22</v>
      </c>
      <c r="J102" s="14">
        <f>'3.ВС'!J467</f>
        <v>0</v>
      </c>
      <c r="K102" s="14">
        <f>'3.ВС'!K467</f>
        <v>0</v>
      </c>
      <c r="L102" s="14">
        <f>'3.ВС'!L467</f>
        <v>0</v>
      </c>
      <c r="M102" s="117">
        <f>'3.ВС'!M467</f>
        <v>0</v>
      </c>
      <c r="N102" s="18">
        <v>0</v>
      </c>
      <c r="O102" s="18">
        <v>0</v>
      </c>
    </row>
    <row r="103" spans="1:15" x14ac:dyDescent="0.25">
      <c r="A103" s="41" t="s">
        <v>507</v>
      </c>
      <c r="B103" s="116"/>
      <c r="C103" s="116"/>
      <c r="D103" s="116"/>
      <c r="E103" s="37" t="s">
        <v>255</v>
      </c>
      <c r="F103" s="2" t="s">
        <v>11</v>
      </c>
      <c r="G103" s="2" t="s">
        <v>75</v>
      </c>
      <c r="H103" s="70"/>
      <c r="I103" s="2"/>
      <c r="J103" s="14">
        <f t="shared" ref="J103:M103" si="42">J104</f>
        <v>165136.62</v>
      </c>
      <c r="K103" s="14">
        <f t="shared" si="42"/>
        <v>0</v>
      </c>
      <c r="L103" s="14">
        <f t="shared" si="42"/>
        <v>165136.62</v>
      </c>
      <c r="M103" s="117">
        <f t="shared" si="42"/>
        <v>0</v>
      </c>
      <c r="N103" s="18">
        <v>0</v>
      </c>
      <c r="O103" s="18">
        <v>0</v>
      </c>
    </row>
    <row r="104" spans="1:15" x14ac:dyDescent="0.25">
      <c r="A104" s="41" t="s">
        <v>508</v>
      </c>
      <c r="B104" s="116"/>
      <c r="C104" s="116"/>
      <c r="D104" s="116"/>
      <c r="E104" s="37" t="s">
        <v>255</v>
      </c>
      <c r="F104" s="2" t="s">
        <v>11</v>
      </c>
      <c r="G104" s="2" t="s">
        <v>75</v>
      </c>
      <c r="H104" s="70" t="s">
        <v>511</v>
      </c>
      <c r="I104" s="2"/>
      <c r="J104" s="14">
        <f t="shared" ref="J104:M105" si="43">J105</f>
        <v>165136.62</v>
      </c>
      <c r="K104" s="14">
        <f t="shared" si="43"/>
        <v>0</v>
      </c>
      <c r="L104" s="14">
        <f t="shared" si="43"/>
        <v>165136.62</v>
      </c>
      <c r="M104" s="117">
        <f t="shared" si="43"/>
        <v>0</v>
      </c>
      <c r="N104" s="18">
        <v>0</v>
      </c>
      <c r="O104" s="18">
        <v>0</v>
      </c>
    </row>
    <row r="105" spans="1:15" x14ac:dyDescent="0.25">
      <c r="A105" s="41" t="s">
        <v>23</v>
      </c>
      <c r="B105" s="116"/>
      <c r="C105" s="116"/>
      <c r="D105" s="116"/>
      <c r="E105" s="37" t="s">
        <v>255</v>
      </c>
      <c r="F105" s="2" t="s">
        <v>11</v>
      </c>
      <c r="G105" s="2" t="s">
        <v>75</v>
      </c>
      <c r="H105" s="70" t="s">
        <v>511</v>
      </c>
      <c r="I105" s="2" t="s">
        <v>24</v>
      </c>
      <c r="J105" s="14">
        <f t="shared" si="43"/>
        <v>165136.62</v>
      </c>
      <c r="K105" s="14">
        <f t="shared" si="43"/>
        <v>0</v>
      </c>
      <c r="L105" s="14">
        <f t="shared" si="43"/>
        <v>165136.62</v>
      </c>
      <c r="M105" s="117">
        <f t="shared" si="43"/>
        <v>0</v>
      </c>
      <c r="N105" s="18">
        <v>0</v>
      </c>
      <c r="O105" s="18">
        <v>0</v>
      </c>
    </row>
    <row r="106" spans="1:15" x14ac:dyDescent="0.25">
      <c r="A106" s="41" t="s">
        <v>510</v>
      </c>
      <c r="B106" s="116"/>
      <c r="C106" s="116"/>
      <c r="D106" s="116"/>
      <c r="E106" s="37" t="s">
        <v>255</v>
      </c>
      <c r="F106" s="2" t="s">
        <v>11</v>
      </c>
      <c r="G106" s="2" t="s">
        <v>75</v>
      </c>
      <c r="H106" s="70" t="s">
        <v>511</v>
      </c>
      <c r="I106" s="2" t="s">
        <v>509</v>
      </c>
      <c r="J106" s="14">
        <f>'3.ВС'!J81</f>
        <v>165136.62</v>
      </c>
      <c r="K106" s="14">
        <f>'3.ВС'!K81</f>
        <v>0</v>
      </c>
      <c r="L106" s="14">
        <f>'3.ВС'!L81</f>
        <v>165136.62</v>
      </c>
      <c r="M106" s="117">
        <f>'3.ВС'!M81</f>
        <v>0</v>
      </c>
      <c r="N106" s="18">
        <v>0</v>
      </c>
      <c r="O106" s="18">
        <v>0</v>
      </c>
    </row>
    <row r="107" spans="1:15" x14ac:dyDescent="0.25">
      <c r="A107" s="114" t="s">
        <v>127</v>
      </c>
      <c r="B107" s="116"/>
      <c r="C107" s="116"/>
      <c r="D107" s="116"/>
      <c r="E107" s="4">
        <v>853</v>
      </c>
      <c r="F107" s="2" t="s">
        <v>11</v>
      </c>
      <c r="G107" s="2" t="s">
        <v>104</v>
      </c>
      <c r="H107" s="3"/>
      <c r="I107" s="2"/>
      <c r="J107" s="14">
        <f t="shared" ref="J107:M109" si="44">J108</f>
        <v>-50000</v>
      </c>
      <c r="K107" s="14">
        <f t="shared" si="44"/>
        <v>0</v>
      </c>
      <c r="L107" s="14">
        <f t="shared" si="44"/>
        <v>-50000</v>
      </c>
      <c r="M107" s="117">
        <f t="shared" si="44"/>
        <v>0</v>
      </c>
      <c r="N107" s="18">
        <v>0</v>
      </c>
      <c r="O107" s="18">
        <v>0</v>
      </c>
    </row>
    <row r="108" spans="1:15" x14ac:dyDescent="0.25">
      <c r="A108" s="114" t="s">
        <v>97</v>
      </c>
      <c r="B108" s="116"/>
      <c r="C108" s="116"/>
      <c r="D108" s="116"/>
      <c r="E108" s="4">
        <v>853</v>
      </c>
      <c r="F108" s="2" t="s">
        <v>11</v>
      </c>
      <c r="G108" s="2" t="s">
        <v>104</v>
      </c>
      <c r="H108" s="3" t="s">
        <v>215</v>
      </c>
      <c r="I108" s="2"/>
      <c r="J108" s="14">
        <f t="shared" si="44"/>
        <v>-50000</v>
      </c>
      <c r="K108" s="14">
        <f t="shared" si="44"/>
        <v>0</v>
      </c>
      <c r="L108" s="14">
        <f t="shared" si="44"/>
        <v>-50000</v>
      </c>
      <c r="M108" s="117">
        <f t="shared" si="44"/>
        <v>0</v>
      </c>
      <c r="N108" s="18">
        <v>0</v>
      </c>
      <c r="O108" s="18">
        <v>0</v>
      </c>
    </row>
    <row r="109" spans="1:15" x14ac:dyDescent="0.25">
      <c r="A109" s="116" t="s">
        <v>23</v>
      </c>
      <c r="B109" s="116"/>
      <c r="C109" s="116"/>
      <c r="D109" s="116"/>
      <c r="E109" s="4">
        <v>853</v>
      </c>
      <c r="F109" s="2" t="s">
        <v>11</v>
      </c>
      <c r="G109" s="2" t="s">
        <v>104</v>
      </c>
      <c r="H109" s="3" t="s">
        <v>215</v>
      </c>
      <c r="I109" s="2" t="s">
        <v>24</v>
      </c>
      <c r="J109" s="14">
        <f t="shared" si="44"/>
        <v>-50000</v>
      </c>
      <c r="K109" s="14">
        <f t="shared" si="44"/>
        <v>0</v>
      </c>
      <c r="L109" s="14">
        <f t="shared" si="44"/>
        <v>-50000</v>
      </c>
      <c r="M109" s="117">
        <f t="shared" si="44"/>
        <v>0</v>
      </c>
      <c r="N109" s="18">
        <v>0</v>
      </c>
      <c r="O109" s="18">
        <v>0</v>
      </c>
    </row>
    <row r="110" spans="1:15" x14ac:dyDescent="0.25">
      <c r="A110" s="114" t="s">
        <v>128</v>
      </c>
      <c r="B110" s="114"/>
      <c r="C110" s="114"/>
      <c r="D110" s="114"/>
      <c r="E110" s="4">
        <v>853</v>
      </c>
      <c r="F110" s="2" t="s">
        <v>11</v>
      </c>
      <c r="G110" s="2" t="s">
        <v>104</v>
      </c>
      <c r="H110" s="3" t="s">
        <v>215</v>
      </c>
      <c r="I110" s="2" t="s">
        <v>129</v>
      </c>
      <c r="J110" s="14">
        <f>'3.ВС'!J434</f>
        <v>-50000</v>
      </c>
      <c r="K110" s="14">
        <f>'3.ВС'!K434</f>
        <v>0</v>
      </c>
      <c r="L110" s="14">
        <f>'3.ВС'!L434</f>
        <v>-50000</v>
      </c>
      <c r="M110" s="117">
        <f>'3.ВС'!M434</f>
        <v>0</v>
      </c>
      <c r="N110" s="18">
        <v>0</v>
      </c>
      <c r="O110" s="18">
        <v>0</v>
      </c>
    </row>
    <row r="111" spans="1:15" x14ac:dyDescent="0.25">
      <c r="A111" s="114" t="s">
        <v>32</v>
      </c>
      <c r="B111" s="116"/>
      <c r="C111" s="116"/>
      <c r="D111" s="116"/>
      <c r="E111" s="112">
        <v>851</v>
      </c>
      <c r="F111" s="2" t="s">
        <v>11</v>
      </c>
      <c r="G111" s="2" t="s">
        <v>33</v>
      </c>
      <c r="H111" s="3"/>
      <c r="I111" s="2"/>
      <c r="J111" s="14">
        <f t="shared" ref="J111:M111" si="45">J118+J115+J112+J121+J124</f>
        <v>418195</v>
      </c>
      <c r="K111" s="14">
        <f t="shared" si="45"/>
        <v>0</v>
      </c>
      <c r="L111" s="14">
        <f t="shared" si="45"/>
        <v>418195</v>
      </c>
      <c r="M111" s="117">
        <f t="shared" si="45"/>
        <v>0</v>
      </c>
      <c r="N111" s="18">
        <v>0</v>
      </c>
      <c r="O111" s="18">
        <v>0</v>
      </c>
    </row>
    <row r="112" spans="1:15" ht="45" hidden="1" x14ac:dyDescent="0.25">
      <c r="A112" s="41" t="s">
        <v>451</v>
      </c>
      <c r="B112" s="91"/>
      <c r="C112" s="116"/>
      <c r="D112" s="116"/>
      <c r="E112" s="37" t="s">
        <v>255</v>
      </c>
      <c r="F112" s="2" t="s">
        <v>11</v>
      </c>
      <c r="G112" s="2" t="s">
        <v>33</v>
      </c>
      <c r="H112" s="70" t="s">
        <v>469</v>
      </c>
      <c r="I112" s="2"/>
      <c r="J112" s="14">
        <f t="shared" ref="J112:M113" si="46">J113</f>
        <v>0</v>
      </c>
      <c r="K112" s="14">
        <f t="shared" si="46"/>
        <v>0</v>
      </c>
      <c r="L112" s="14">
        <f t="shared" si="46"/>
        <v>0</v>
      </c>
      <c r="M112" s="117">
        <f t="shared" si="46"/>
        <v>0</v>
      </c>
      <c r="N112" s="18">
        <v>0</v>
      </c>
      <c r="O112" s="18">
        <v>0</v>
      </c>
    </row>
    <row r="113" spans="1:15" ht="30" hidden="1" x14ac:dyDescent="0.25">
      <c r="A113" s="41" t="s">
        <v>20</v>
      </c>
      <c r="B113" s="116"/>
      <c r="C113" s="116"/>
      <c r="D113" s="116"/>
      <c r="E113" s="37">
        <v>851</v>
      </c>
      <c r="F113" s="2" t="s">
        <v>11</v>
      </c>
      <c r="G113" s="2" t="s">
        <v>33</v>
      </c>
      <c r="H113" s="70" t="s">
        <v>469</v>
      </c>
      <c r="I113" s="2" t="s">
        <v>21</v>
      </c>
      <c r="J113" s="14">
        <f t="shared" si="46"/>
        <v>0</v>
      </c>
      <c r="K113" s="14">
        <f t="shared" si="46"/>
        <v>0</v>
      </c>
      <c r="L113" s="14">
        <f t="shared" si="46"/>
        <v>0</v>
      </c>
      <c r="M113" s="117">
        <f t="shared" si="46"/>
        <v>0</v>
      </c>
      <c r="N113" s="18">
        <v>0</v>
      </c>
      <c r="O113" s="18">
        <v>0</v>
      </c>
    </row>
    <row r="114" spans="1:15" ht="30" hidden="1" x14ac:dyDescent="0.25">
      <c r="A114" s="41" t="s">
        <v>9</v>
      </c>
      <c r="B114" s="116"/>
      <c r="C114" s="116"/>
      <c r="D114" s="116"/>
      <c r="E114" s="37">
        <v>851</v>
      </c>
      <c r="F114" s="2" t="s">
        <v>11</v>
      </c>
      <c r="G114" s="2" t="s">
        <v>33</v>
      </c>
      <c r="H114" s="70" t="s">
        <v>469</v>
      </c>
      <c r="I114" s="2" t="s">
        <v>22</v>
      </c>
      <c r="J114" s="14">
        <f>'3.ВС'!J91</f>
        <v>0</v>
      </c>
      <c r="K114" s="14">
        <f>'3.ВС'!K91</f>
        <v>0</v>
      </c>
      <c r="L114" s="14">
        <f>'3.ВС'!L91</f>
        <v>0</v>
      </c>
      <c r="M114" s="117">
        <f>'3.ВС'!M91</f>
        <v>0</v>
      </c>
      <c r="N114" s="18">
        <v>0</v>
      </c>
      <c r="O114" s="18">
        <v>0</v>
      </c>
    </row>
    <row r="115" spans="1:15" ht="30" hidden="1" x14ac:dyDescent="0.25">
      <c r="A115" s="114" t="s">
        <v>227</v>
      </c>
      <c r="B115" s="116"/>
      <c r="C115" s="116"/>
      <c r="D115" s="116"/>
      <c r="E115" s="112">
        <v>851</v>
      </c>
      <c r="F115" s="2" t="s">
        <v>11</v>
      </c>
      <c r="G115" s="3" t="s">
        <v>33</v>
      </c>
      <c r="H115" s="70" t="s">
        <v>314</v>
      </c>
      <c r="I115" s="2"/>
      <c r="J115" s="14">
        <f t="shared" ref="J115:M116" si="47">J116</f>
        <v>0</v>
      </c>
      <c r="K115" s="14">
        <f t="shared" si="47"/>
        <v>0</v>
      </c>
      <c r="L115" s="14">
        <f t="shared" si="47"/>
        <v>0</v>
      </c>
      <c r="M115" s="117">
        <f t="shared" si="47"/>
        <v>0</v>
      </c>
      <c r="N115" s="18">
        <v>0</v>
      </c>
      <c r="O115" s="18">
        <v>0</v>
      </c>
    </row>
    <row r="116" spans="1:15" ht="30" hidden="1" x14ac:dyDescent="0.25">
      <c r="A116" s="116" t="s">
        <v>20</v>
      </c>
      <c r="B116" s="114"/>
      <c r="C116" s="114"/>
      <c r="D116" s="114"/>
      <c r="E116" s="112">
        <v>851</v>
      </c>
      <c r="F116" s="2" t="s">
        <v>11</v>
      </c>
      <c r="G116" s="3" t="s">
        <v>33</v>
      </c>
      <c r="H116" s="70" t="s">
        <v>314</v>
      </c>
      <c r="I116" s="2" t="s">
        <v>21</v>
      </c>
      <c r="J116" s="14">
        <f t="shared" si="47"/>
        <v>0</v>
      </c>
      <c r="K116" s="14">
        <f t="shared" si="47"/>
        <v>0</v>
      </c>
      <c r="L116" s="14">
        <f t="shared" si="47"/>
        <v>0</v>
      </c>
      <c r="M116" s="117">
        <f t="shared" si="47"/>
        <v>0</v>
      </c>
      <c r="N116" s="18">
        <v>0</v>
      </c>
      <c r="O116" s="18">
        <v>0</v>
      </c>
    </row>
    <row r="117" spans="1:15" ht="30" hidden="1" x14ac:dyDescent="0.25">
      <c r="A117" s="116" t="s">
        <v>9</v>
      </c>
      <c r="B117" s="116"/>
      <c r="C117" s="116"/>
      <c r="D117" s="116"/>
      <c r="E117" s="112">
        <v>851</v>
      </c>
      <c r="F117" s="2" t="s">
        <v>11</v>
      </c>
      <c r="G117" s="3" t="s">
        <v>33</v>
      </c>
      <c r="H117" s="70" t="s">
        <v>314</v>
      </c>
      <c r="I117" s="2" t="s">
        <v>22</v>
      </c>
      <c r="J117" s="14">
        <f>'3.ВС'!J85</f>
        <v>0</v>
      </c>
      <c r="K117" s="14">
        <f>'3.ВС'!K85</f>
        <v>0</v>
      </c>
      <c r="L117" s="14">
        <f>'3.ВС'!L85</f>
        <v>0</v>
      </c>
      <c r="M117" s="117">
        <f>'3.ВС'!M85</f>
        <v>0</v>
      </c>
      <c r="N117" s="18">
        <v>0</v>
      </c>
      <c r="O117" s="18">
        <v>0</v>
      </c>
    </row>
    <row r="118" spans="1:15" ht="30" hidden="1" x14ac:dyDescent="0.25">
      <c r="A118" s="114" t="s">
        <v>38</v>
      </c>
      <c r="B118" s="116"/>
      <c r="C118" s="116"/>
      <c r="D118" s="116"/>
      <c r="E118" s="112">
        <v>851</v>
      </c>
      <c r="F118" s="2" t="s">
        <v>16</v>
      </c>
      <c r="G118" s="3" t="s">
        <v>33</v>
      </c>
      <c r="H118" s="70" t="s">
        <v>389</v>
      </c>
      <c r="I118" s="2"/>
      <c r="J118" s="14">
        <f t="shared" ref="J118:M119" si="48">J119</f>
        <v>0</v>
      </c>
      <c r="K118" s="14">
        <f t="shared" si="48"/>
        <v>0</v>
      </c>
      <c r="L118" s="14">
        <f t="shared" si="48"/>
        <v>0</v>
      </c>
      <c r="M118" s="117">
        <f t="shared" si="48"/>
        <v>0</v>
      </c>
      <c r="N118" s="18">
        <v>0</v>
      </c>
      <c r="O118" s="18">
        <v>0</v>
      </c>
    </row>
    <row r="119" spans="1:15" ht="30" hidden="1" x14ac:dyDescent="0.25">
      <c r="A119" s="116" t="s">
        <v>20</v>
      </c>
      <c r="B119" s="114"/>
      <c r="C119" s="114"/>
      <c r="D119" s="114"/>
      <c r="E119" s="112">
        <v>851</v>
      </c>
      <c r="F119" s="2" t="s">
        <v>11</v>
      </c>
      <c r="G119" s="2" t="s">
        <v>33</v>
      </c>
      <c r="H119" s="70" t="s">
        <v>389</v>
      </c>
      <c r="I119" s="2" t="s">
        <v>21</v>
      </c>
      <c r="J119" s="14">
        <f t="shared" si="48"/>
        <v>0</v>
      </c>
      <c r="K119" s="14">
        <f t="shared" si="48"/>
        <v>0</v>
      </c>
      <c r="L119" s="14">
        <f t="shared" si="48"/>
        <v>0</v>
      </c>
      <c r="M119" s="117">
        <f t="shared" si="48"/>
        <v>0</v>
      </c>
      <c r="N119" s="18">
        <v>0</v>
      </c>
      <c r="O119" s="18">
        <v>0</v>
      </c>
    </row>
    <row r="120" spans="1:15" ht="30" hidden="1" x14ac:dyDescent="0.25">
      <c r="A120" s="116" t="s">
        <v>9</v>
      </c>
      <c r="B120" s="116"/>
      <c r="C120" s="116"/>
      <c r="D120" s="116"/>
      <c r="E120" s="112">
        <v>851</v>
      </c>
      <c r="F120" s="2" t="s">
        <v>11</v>
      </c>
      <c r="G120" s="2" t="s">
        <v>33</v>
      </c>
      <c r="H120" s="70" t="s">
        <v>389</v>
      </c>
      <c r="I120" s="2" t="s">
        <v>22</v>
      </c>
      <c r="J120" s="14">
        <f>'3.ВС'!J88</f>
        <v>0</v>
      </c>
      <c r="K120" s="14">
        <f>'3.ВС'!K88</f>
        <v>0</v>
      </c>
      <c r="L120" s="14">
        <f>'3.ВС'!L88</f>
        <v>0</v>
      </c>
      <c r="M120" s="117">
        <f>'3.ВС'!M88</f>
        <v>0</v>
      </c>
      <c r="N120" s="18">
        <v>0</v>
      </c>
      <c r="O120" s="18">
        <v>0</v>
      </c>
    </row>
    <row r="121" spans="1:15" s="1" customFormat="1" ht="30" x14ac:dyDescent="0.25">
      <c r="A121" s="114" t="s">
        <v>39</v>
      </c>
      <c r="B121" s="112"/>
      <c r="C121" s="112"/>
      <c r="D121" s="112"/>
      <c r="E121" s="112">
        <v>851</v>
      </c>
      <c r="F121" s="3" t="s">
        <v>11</v>
      </c>
      <c r="G121" s="3" t="s">
        <v>33</v>
      </c>
      <c r="H121" s="70" t="s">
        <v>315</v>
      </c>
      <c r="I121" s="3"/>
      <c r="J121" s="14">
        <f t="shared" ref="J121:M122" si="49">J122</f>
        <v>418195</v>
      </c>
      <c r="K121" s="14">
        <f t="shared" si="49"/>
        <v>0</v>
      </c>
      <c r="L121" s="14">
        <f t="shared" si="49"/>
        <v>418195</v>
      </c>
      <c r="M121" s="117">
        <f t="shared" si="49"/>
        <v>0</v>
      </c>
      <c r="N121" s="18">
        <v>0</v>
      </c>
      <c r="O121" s="18">
        <v>0</v>
      </c>
    </row>
    <row r="122" spans="1:15" ht="30" x14ac:dyDescent="0.25">
      <c r="A122" s="116" t="s">
        <v>40</v>
      </c>
      <c r="B122" s="116"/>
      <c r="C122" s="116"/>
      <c r="D122" s="116"/>
      <c r="E122" s="112">
        <v>851</v>
      </c>
      <c r="F122" s="2" t="s">
        <v>11</v>
      </c>
      <c r="G122" s="2" t="s">
        <v>33</v>
      </c>
      <c r="H122" s="70" t="s">
        <v>315</v>
      </c>
      <c r="I122" s="4">
        <v>600</v>
      </c>
      <c r="J122" s="14">
        <f t="shared" si="49"/>
        <v>418195</v>
      </c>
      <c r="K122" s="14">
        <f t="shared" si="49"/>
        <v>0</v>
      </c>
      <c r="L122" s="14">
        <f t="shared" si="49"/>
        <v>418195</v>
      </c>
      <c r="M122" s="117">
        <f t="shared" si="49"/>
        <v>0</v>
      </c>
      <c r="N122" s="18">
        <v>0</v>
      </c>
      <c r="O122" s="18">
        <v>0</v>
      </c>
    </row>
    <row r="123" spans="1:15" x14ac:dyDescent="0.25">
      <c r="A123" s="116" t="s">
        <v>41</v>
      </c>
      <c r="B123" s="116"/>
      <c r="C123" s="116"/>
      <c r="D123" s="116"/>
      <c r="E123" s="112">
        <v>851</v>
      </c>
      <c r="F123" s="2" t="s">
        <v>11</v>
      </c>
      <c r="G123" s="2" t="s">
        <v>33</v>
      </c>
      <c r="H123" s="70" t="s">
        <v>315</v>
      </c>
      <c r="I123" s="4">
        <v>610</v>
      </c>
      <c r="J123" s="14">
        <f>'3.ВС'!J94</f>
        <v>418195</v>
      </c>
      <c r="K123" s="14">
        <f>'3.ВС'!K94</f>
        <v>0</v>
      </c>
      <c r="L123" s="14">
        <f>'3.ВС'!L94</f>
        <v>418195</v>
      </c>
      <c r="M123" s="117">
        <f>'3.ВС'!M94</f>
        <v>0</v>
      </c>
      <c r="N123" s="18">
        <v>0</v>
      </c>
      <c r="O123" s="18">
        <v>0</v>
      </c>
    </row>
    <row r="124" spans="1:15" hidden="1" x14ac:dyDescent="0.25">
      <c r="A124" s="114" t="s">
        <v>239</v>
      </c>
      <c r="B124" s="116"/>
      <c r="C124" s="116"/>
      <c r="D124" s="116"/>
      <c r="E124" s="4">
        <v>853</v>
      </c>
      <c r="F124" s="2" t="s">
        <v>11</v>
      </c>
      <c r="G124" s="2" t="s">
        <v>33</v>
      </c>
      <c r="H124" s="3" t="s">
        <v>243</v>
      </c>
      <c r="I124" s="2"/>
      <c r="J124" s="14">
        <f t="shared" ref="J124:M124" si="50">J126</f>
        <v>0</v>
      </c>
      <c r="K124" s="14">
        <f t="shared" si="50"/>
        <v>0</v>
      </c>
      <c r="L124" s="14">
        <f t="shared" si="50"/>
        <v>0</v>
      </c>
      <c r="M124" s="117">
        <f t="shared" si="50"/>
        <v>0</v>
      </c>
      <c r="N124" s="18">
        <v>0</v>
      </c>
      <c r="O124" s="18">
        <v>0</v>
      </c>
    </row>
    <row r="125" spans="1:15" ht="75" hidden="1" x14ac:dyDescent="0.25">
      <c r="A125" s="116" t="s">
        <v>23</v>
      </c>
      <c r="B125" s="112" t="s">
        <v>11</v>
      </c>
      <c r="C125" s="112" t="s">
        <v>33</v>
      </c>
      <c r="D125" s="112" t="s">
        <v>243</v>
      </c>
      <c r="E125" s="112" t="s">
        <v>24</v>
      </c>
      <c r="F125" s="2" t="s">
        <v>11</v>
      </c>
      <c r="G125" s="2" t="s">
        <v>33</v>
      </c>
      <c r="H125" s="3" t="s">
        <v>243</v>
      </c>
      <c r="I125" s="2" t="s">
        <v>24</v>
      </c>
      <c r="J125" s="14">
        <f t="shared" ref="J125:M125" si="51">J126</f>
        <v>0</v>
      </c>
      <c r="K125" s="14">
        <f t="shared" si="51"/>
        <v>0</v>
      </c>
      <c r="L125" s="14">
        <f t="shared" si="51"/>
        <v>0</v>
      </c>
      <c r="M125" s="117">
        <f t="shared" si="51"/>
        <v>0</v>
      </c>
      <c r="N125" s="18">
        <v>0</v>
      </c>
      <c r="O125" s="18">
        <v>0</v>
      </c>
    </row>
    <row r="126" spans="1:15" hidden="1" x14ac:dyDescent="0.25">
      <c r="A126" s="114" t="s">
        <v>128</v>
      </c>
      <c r="B126" s="116"/>
      <c r="C126" s="116"/>
      <c r="D126" s="116"/>
      <c r="E126" s="4">
        <v>853</v>
      </c>
      <c r="F126" s="2" t="s">
        <v>11</v>
      </c>
      <c r="G126" s="2" t="s">
        <v>33</v>
      </c>
      <c r="H126" s="3" t="s">
        <v>243</v>
      </c>
      <c r="I126" s="2" t="s">
        <v>129</v>
      </c>
      <c r="J126" s="14">
        <f>'3.ВС'!J438</f>
        <v>0</v>
      </c>
      <c r="K126" s="14">
        <f>'3.ВС'!K438</f>
        <v>0</v>
      </c>
      <c r="L126" s="14">
        <f>'3.ВС'!L438</f>
        <v>0</v>
      </c>
      <c r="M126" s="117">
        <f>'3.ВС'!M438</f>
        <v>0</v>
      </c>
      <c r="N126" s="18">
        <v>0</v>
      </c>
      <c r="O126" s="18">
        <v>0</v>
      </c>
    </row>
    <row r="127" spans="1:15" hidden="1" x14ac:dyDescent="0.25">
      <c r="A127" s="114" t="s">
        <v>42</v>
      </c>
      <c r="B127" s="116"/>
      <c r="C127" s="116"/>
      <c r="D127" s="116"/>
      <c r="E127" s="4">
        <v>851</v>
      </c>
      <c r="F127" s="2" t="s">
        <v>43</v>
      </c>
      <c r="G127" s="2"/>
      <c r="H127" s="3"/>
      <c r="I127" s="2"/>
      <c r="J127" s="14">
        <f t="shared" ref="J127:M128" si="52">J128</f>
        <v>0</v>
      </c>
      <c r="K127" s="14">
        <f t="shared" si="52"/>
        <v>0</v>
      </c>
      <c r="L127" s="14">
        <f t="shared" si="52"/>
        <v>0</v>
      </c>
      <c r="M127" s="117">
        <f t="shared" si="52"/>
        <v>0</v>
      </c>
      <c r="N127" s="18">
        <v>0</v>
      </c>
      <c r="O127" s="18">
        <v>0</v>
      </c>
    </row>
    <row r="128" spans="1:15" s="66" customFormat="1" hidden="1" x14ac:dyDescent="0.25">
      <c r="A128" s="114" t="s">
        <v>44</v>
      </c>
      <c r="B128" s="114"/>
      <c r="C128" s="114"/>
      <c r="D128" s="114"/>
      <c r="E128" s="4">
        <v>851</v>
      </c>
      <c r="F128" s="2" t="s">
        <v>43</v>
      </c>
      <c r="G128" s="2" t="s">
        <v>45</v>
      </c>
      <c r="H128" s="3"/>
      <c r="I128" s="2"/>
      <c r="J128" s="14">
        <f t="shared" si="52"/>
        <v>0</v>
      </c>
      <c r="K128" s="14">
        <f t="shared" si="52"/>
        <v>0</v>
      </c>
      <c r="L128" s="14">
        <f t="shared" si="52"/>
        <v>0</v>
      </c>
      <c r="M128" s="117">
        <f t="shared" si="52"/>
        <v>0</v>
      </c>
      <c r="N128" s="18">
        <v>0</v>
      </c>
      <c r="O128" s="18">
        <v>0</v>
      </c>
    </row>
    <row r="129" spans="1:15" s="1" customFormat="1" ht="30" hidden="1" x14ac:dyDescent="0.25">
      <c r="A129" s="41" t="s">
        <v>433</v>
      </c>
      <c r="B129" s="114"/>
      <c r="C129" s="114"/>
      <c r="D129" s="114"/>
      <c r="E129" s="4">
        <v>851</v>
      </c>
      <c r="F129" s="112" t="s">
        <v>43</v>
      </c>
      <c r="G129" s="112" t="s">
        <v>45</v>
      </c>
      <c r="H129" s="70" t="s">
        <v>316</v>
      </c>
      <c r="I129" s="112" t="s">
        <v>46</v>
      </c>
      <c r="J129" s="14">
        <f t="shared" ref="J129:M129" si="53">J130+J132+J134</f>
        <v>0</v>
      </c>
      <c r="K129" s="14">
        <f t="shared" si="53"/>
        <v>0</v>
      </c>
      <c r="L129" s="14">
        <f t="shared" si="53"/>
        <v>0</v>
      </c>
      <c r="M129" s="117">
        <f t="shared" si="53"/>
        <v>0</v>
      </c>
      <c r="N129" s="18">
        <v>0</v>
      </c>
      <c r="O129" s="18">
        <v>0</v>
      </c>
    </row>
    <row r="130" spans="1:15" ht="60" hidden="1" x14ac:dyDescent="0.25">
      <c r="A130" s="114" t="s">
        <v>15</v>
      </c>
      <c r="B130" s="112"/>
      <c r="C130" s="112"/>
      <c r="D130" s="112"/>
      <c r="E130" s="112">
        <v>851</v>
      </c>
      <c r="F130" s="2" t="s">
        <v>43</v>
      </c>
      <c r="G130" s="2" t="s">
        <v>45</v>
      </c>
      <c r="H130" s="70" t="s">
        <v>316</v>
      </c>
      <c r="I130" s="2" t="s">
        <v>17</v>
      </c>
      <c r="J130" s="14">
        <f t="shared" ref="J130:M130" si="54">J131</f>
        <v>0</v>
      </c>
      <c r="K130" s="14">
        <f t="shared" si="54"/>
        <v>0</v>
      </c>
      <c r="L130" s="14">
        <f t="shared" si="54"/>
        <v>0</v>
      </c>
      <c r="M130" s="117">
        <f t="shared" si="54"/>
        <v>0</v>
      </c>
      <c r="N130" s="18">
        <v>0</v>
      </c>
      <c r="O130" s="18">
        <v>0</v>
      </c>
    </row>
    <row r="131" spans="1:15" ht="30" hidden="1" x14ac:dyDescent="0.25">
      <c r="A131" s="114" t="s">
        <v>8</v>
      </c>
      <c r="B131" s="112"/>
      <c r="C131" s="112"/>
      <c r="D131" s="112"/>
      <c r="E131" s="112">
        <v>851</v>
      </c>
      <c r="F131" s="2" t="s">
        <v>43</v>
      </c>
      <c r="G131" s="2" t="s">
        <v>45</v>
      </c>
      <c r="H131" s="70" t="s">
        <v>316</v>
      </c>
      <c r="I131" s="2" t="s">
        <v>18</v>
      </c>
      <c r="J131" s="14">
        <f>'3.ВС'!J99</f>
        <v>0</v>
      </c>
      <c r="K131" s="14">
        <f>'3.ВС'!K99</f>
        <v>0</v>
      </c>
      <c r="L131" s="14">
        <f>'3.ВС'!L99</f>
        <v>0</v>
      </c>
      <c r="M131" s="117">
        <f>'3.ВС'!M99</f>
        <v>0</v>
      </c>
      <c r="N131" s="18">
        <v>0</v>
      </c>
      <c r="O131" s="18">
        <v>0</v>
      </c>
    </row>
    <row r="132" spans="1:15" ht="30" hidden="1" x14ac:dyDescent="0.25">
      <c r="A132" s="116" t="s">
        <v>20</v>
      </c>
      <c r="B132" s="112"/>
      <c r="C132" s="112"/>
      <c r="D132" s="112"/>
      <c r="E132" s="112">
        <v>851</v>
      </c>
      <c r="F132" s="2" t="s">
        <v>43</v>
      </c>
      <c r="G132" s="2" t="s">
        <v>45</v>
      </c>
      <c r="H132" s="70" t="s">
        <v>316</v>
      </c>
      <c r="I132" s="2" t="s">
        <v>21</v>
      </c>
      <c r="J132" s="14">
        <f t="shared" ref="J132:M132" si="55">J133</f>
        <v>0</v>
      </c>
      <c r="K132" s="14">
        <f t="shared" si="55"/>
        <v>0</v>
      </c>
      <c r="L132" s="14">
        <f t="shared" si="55"/>
        <v>0</v>
      </c>
      <c r="M132" s="117">
        <f t="shared" si="55"/>
        <v>0</v>
      </c>
      <c r="N132" s="18">
        <v>0</v>
      </c>
      <c r="O132" s="18">
        <v>0</v>
      </c>
    </row>
    <row r="133" spans="1:15" ht="30" hidden="1" x14ac:dyDescent="0.25">
      <c r="A133" s="116" t="s">
        <v>9</v>
      </c>
      <c r="B133" s="112"/>
      <c r="C133" s="112"/>
      <c r="D133" s="112"/>
      <c r="E133" s="112">
        <v>851</v>
      </c>
      <c r="F133" s="2" t="s">
        <v>43</v>
      </c>
      <c r="G133" s="2" t="s">
        <v>45</v>
      </c>
      <c r="H133" s="70" t="s">
        <v>316</v>
      </c>
      <c r="I133" s="2" t="s">
        <v>22</v>
      </c>
      <c r="J133" s="14">
        <f>'3.ВС'!J101</f>
        <v>0</v>
      </c>
      <c r="K133" s="14">
        <f>'3.ВС'!K101</f>
        <v>0</v>
      </c>
      <c r="L133" s="14">
        <f>'3.ВС'!L101</f>
        <v>0</v>
      </c>
      <c r="M133" s="117">
        <f>'3.ВС'!M101</f>
        <v>0</v>
      </c>
      <c r="N133" s="18">
        <v>0</v>
      </c>
      <c r="O133" s="18">
        <v>0</v>
      </c>
    </row>
    <row r="134" spans="1:15" hidden="1" x14ac:dyDescent="0.25">
      <c r="A134" s="116" t="s">
        <v>34</v>
      </c>
      <c r="B134" s="114"/>
      <c r="C134" s="114"/>
      <c r="D134" s="114"/>
      <c r="E134" s="112">
        <v>851</v>
      </c>
      <c r="F134" s="112" t="s">
        <v>43</v>
      </c>
      <c r="G134" s="112" t="s">
        <v>45</v>
      </c>
      <c r="H134" s="70" t="s">
        <v>316</v>
      </c>
      <c r="I134" s="112" t="s">
        <v>35</v>
      </c>
      <c r="J134" s="14">
        <f t="shared" ref="J134:M134" si="56">J135</f>
        <v>0</v>
      </c>
      <c r="K134" s="14">
        <f t="shared" si="56"/>
        <v>0</v>
      </c>
      <c r="L134" s="14">
        <f t="shared" si="56"/>
        <v>0</v>
      </c>
      <c r="M134" s="117">
        <f t="shared" si="56"/>
        <v>0</v>
      </c>
      <c r="N134" s="18">
        <v>0</v>
      </c>
      <c r="O134" s="18">
        <v>0</v>
      </c>
    </row>
    <row r="135" spans="1:15" hidden="1" x14ac:dyDescent="0.25">
      <c r="A135" s="116" t="s">
        <v>36</v>
      </c>
      <c r="B135" s="114"/>
      <c r="C135" s="114"/>
      <c r="D135" s="114"/>
      <c r="E135" s="112">
        <v>851</v>
      </c>
      <c r="F135" s="112" t="s">
        <v>43</v>
      </c>
      <c r="G135" s="112" t="s">
        <v>45</v>
      </c>
      <c r="H135" s="70" t="s">
        <v>316</v>
      </c>
      <c r="I135" s="112" t="s">
        <v>37</v>
      </c>
      <c r="J135" s="14">
        <f>'3.ВС'!J103</f>
        <v>0</v>
      </c>
      <c r="K135" s="14">
        <f>'3.ВС'!K103</f>
        <v>0</v>
      </c>
      <c r="L135" s="14">
        <f>'3.ВС'!L103</f>
        <v>0</v>
      </c>
      <c r="M135" s="117">
        <f>'3.ВС'!M103</f>
        <v>0</v>
      </c>
      <c r="N135" s="18">
        <v>0</v>
      </c>
      <c r="O135" s="18">
        <v>0</v>
      </c>
    </row>
    <row r="136" spans="1:15" x14ac:dyDescent="0.25">
      <c r="A136" s="114" t="s">
        <v>47</v>
      </c>
      <c r="B136" s="116"/>
      <c r="C136" s="116"/>
      <c r="D136" s="116"/>
      <c r="E136" s="112">
        <v>851</v>
      </c>
      <c r="F136" s="2" t="s">
        <v>45</v>
      </c>
      <c r="G136" s="2"/>
      <c r="H136" s="3"/>
      <c r="I136" s="2"/>
      <c r="J136" s="14">
        <f t="shared" ref="J136:M136" si="57">J137</f>
        <v>172650</v>
      </c>
      <c r="K136" s="14">
        <f t="shared" si="57"/>
        <v>0</v>
      </c>
      <c r="L136" s="14">
        <f t="shared" si="57"/>
        <v>172650</v>
      </c>
      <c r="M136" s="117">
        <f t="shared" si="57"/>
        <v>0</v>
      </c>
      <c r="N136" s="18">
        <v>0</v>
      </c>
      <c r="O136" s="18">
        <v>0</v>
      </c>
    </row>
    <row r="137" spans="1:15" ht="30" x14ac:dyDescent="0.25">
      <c r="A137" s="51" t="s">
        <v>294</v>
      </c>
      <c r="B137" s="116"/>
      <c r="C137" s="116"/>
      <c r="D137" s="116"/>
      <c r="E137" s="112">
        <v>851</v>
      </c>
      <c r="F137" s="2" t="s">
        <v>45</v>
      </c>
      <c r="G137" s="2" t="s">
        <v>90</v>
      </c>
      <c r="H137" s="3"/>
      <c r="I137" s="2"/>
      <c r="J137" s="14">
        <f t="shared" ref="J137:M137" si="58">J138+J145</f>
        <v>172650</v>
      </c>
      <c r="K137" s="14">
        <f t="shared" si="58"/>
        <v>0</v>
      </c>
      <c r="L137" s="14">
        <f t="shared" si="58"/>
        <v>172650</v>
      </c>
      <c r="M137" s="117">
        <f t="shared" si="58"/>
        <v>0</v>
      </c>
      <c r="N137" s="18">
        <v>0</v>
      </c>
      <c r="O137" s="18">
        <v>0</v>
      </c>
    </row>
    <row r="138" spans="1:15" x14ac:dyDescent="0.25">
      <c r="A138" s="114" t="s">
        <v>49</v>
      </c>
      <c r="B138" s="116"/>
      <c r="C138" s="116"/>
      <c r="D138" s="116"/>
      <c r="E138" s="112">
        <v>851</v>
      </c>
      <c r="F138" s="2" t="s">
        <v>45</v>
      </c>
      <c r="G138" s="2" t="s">
        <v>90</v>
      </c>
      <c r="H138" s="70" t="s">
        <v>317</v>
      </c>
      <c r="I138" s="2"/>
      <c r="J138" s="14">
        <f t="shared" ref="J138:M138" si="59">J139+J141+J143</f>
        <v>172650</v>
      </c>
      <c r="K138" s="14">
        <f t="shared" si="59"/>
        <v>0</v>
      </c>
      <c r="L138" s="14">
        <f t="shared" si="59"/>
        <v>172650</v>
      </c>
      <c r="M138" s="117">
        <f t="shared" si="59"/>
        <v>0</v>
      </c>
      <c r="N138" s="18">
        <v>0</v>
      </c>
      <c r="O138" s="18">
        <v>0</v>
      </c>
    </row>
    <row r="139" spans="1:15" ht="60" x14ac:dyDescent="0.25">
      <c r="A139" s="114" t="s">
        <v>15</v>
      </c>
      <c r="B139" s="116"/>
      <c r="C139" s="116"/>
      <c r="D139" s="116"/>
      <c r="E139" s="112">
        <v>851</v>
      </c>
      <c r="F139" s="2" t="s">
        <v>45</v>
      </c>
      <c r="G139" s="3" t="s">
        <v>90</v>
      </c>
      <c r="H139" s="70" t="s">
        <v>317</v>
      </c>
      <c r="I139" s="2" t="s">
        <v>17</v>
      </c>
      <c r="J139" s="14">
        <f t="shared" ref="J139:M139" si="60">J140</f>
        <v>172650</v>
      </c>
      <c r="K139" s="14">
        <f t="shared" si="60"/>
        <v>0</v>
      </c>
      <c r="L139" s="14">
        <f t="shared" si="60"/>
        <v>172650</v>
      </c>
      <c r="M139" s="117">
        <f t="shared" si="60"/>
        <v>0</v>
      </c>
      <c r="N139" s="18">
        <v>0</v>
      </c>
      <c r="O139" s="18">
        <v>0</v>
      </c>
    </row>
    <row r="140" spans="1:15" x14ac:dyDescent="0.25">
      <c r="A140" s="116" t="s">
        <v>7</v>
      </c>
      <c r="B140" s="116"/>
      <c r="C140" s="116"/>
      <c r="D140" s="116"/>
      <c r="E140" s="112">
        <v>851</v>
      </c>
      <c r="F140" s="2" t="s">
        <v>45</v>
      </c>
      <c r="G140" s="3" t="s">
        <v>90</v>
      </c>
      <c r="H140" s="70" t="s">
        <v>317</v>
      </c>
      <c r="I140" s="2" t="s">
        <v>50</v>
      </c>
      <c r="J140" s="14">
        <f>'3.ВС'!J108</f>
        <v>172650</v>
      </c>
      <c r="K140" s="14">
        <f>'3.ВС'!K108</f>
        <v>0</v>
      </c>
      <c r="L140" s="14">
        <f>'3.ВС'!L108</f>
        <v>172650</v>
      </c>
      <c r="M140" s="117">
        <f>'3.ВС'!M108</f>
        <v>0</v>
      </c>
      <c r="N140" s="18">
        <v>0</v>
      </c>
      <c r="O140" s="18">
        <v>0</v>
      </c>
    </row>
    <row r="141" spans="1:15" ht="30" hidden="1" x14ac:dyDescent="0.25">
      <c r="A141" s="116" t="s">
        <v>20</v>
      </c>
      <c r="B141" s="114"/>
      <c r="C141" s="114"/>
      <c r="D141" s="114"/>
      <c r="E141" s="112">
        <v>851</v>
      </c>
      <c r="F141" s="2" t="s">
        <v>45</v>
      </c>
      <c r="G141" s="3" t="s">
        <v>90</v>
      </c>
      <c r="H141" s="70" t="s">
        <v>317</v>
      </c>
      <c r="I141" s="2" t="s">
        <v>21</v>
      </c>
      <c r="J141" s="14">
        <f t="shared" ref="J141:M141" si="61">J142</f>
        <v>0</v>
      </c>
      <c r="K141" s="14">
        <f t="shared" si="61"/>
        <v>0</v>
      </c>
      <c r="L141" s="14">
        <f t="shared" si="61"/>
        <v>0</v>
      </c>
      <c r="M141" s="117">
        <f t="shared" si="61"/>
        <v>0</v>
      </c>
      <c r="N141" s="18">
        <v>0</v>
      </c>
      <c r="O141" s="18">
        <v>0</v>
      </c>
    </row>
    <row r="142" spans="1:15" ht="30" hidden="1" x14ac:dyDescent="0.25">
      <c r="A142" s="116" t="s">
        <v>9</v>
      </c>
      <c r="B142" s="116"/>
      <c r="C142" s="116"/>
      <c r="D142" s="116"/>
      <c r="E142" s="112">
        <v>851</v>
      </c>
      <c r="F142" s="2" t="s">
        <v>45</v>
      </c>
      <c r="G142" s="3" t="s">
        <v>90</v>
      </c>
      <c r="H142" s="70" t="s">
        <v>317</v>
      </c>
      <c r="I142" s="2" t="s">
        <v>22</v>
      </c>
      <c r="J142" s="14">
        <f>'3.ВС'!J110</f>
        <v>0</v>
      </c>
      <c r="K142" s="14">
        <f>'3.ВС'!K110</f>
        <v>0</v>
      </c>
      <c r="L142" s="14">
        <f>'3.ВС'!L110</f>
        <v>0</v>
      </c>
      <c r="M142" s="117">
        <f>'3.ВС'!M110</f>
        <v>0</v>
      </c>
      <c r="N142" s="18">
        <v>0</v>
      </c>
      <c r="O142" s="18">
        <v>0</v>
      </c>
    </row>
    <row r="143" spans="1:15" hidden="1" x14ac:dyDescent="0.25">
      <c r="A143" s="116" t="s">
        <v>23</v>
      </c>
      <c r="B143" s="116"/>
      <c r="C143" s="116"/>
      <c r="D143" s="116"/>
      <c r="E143" s="112">
        <v>851</v>
      </c>
      <c r="F143" s="2" t="s">
        <v>45</v>
      </c>
      <c r="G143" s="3" t="s">
        <v>90</v>
      </c>
      <c r="H143" s="70" t="s">
        <v>317</v>
      </c>
      <c r="I143" s="2" t="s">
        <v>24</v>
      </c>
      <c r="J143" s="14">
        <f t="shared" ref="J143:M143" si="62">J144</f>
        <v>0</v>
      </c>
      <c r="K143" s="14">
        <f t="shared" si="62"/>
        <v>0</v>
      </c>
      <c r="L143" s="14">
        <f t="shared" si="62"/>
        <v>0</v>
      </c>
      <c r="M143" s="117">
        <f t="shared" si="62"/>
        <v>0</v>
      </c>
      <c r="N143" s="18">
        <v>0</v>
      </c>
      <c r="O143" s="18">
        <v>0</v>
      </c>
    </row>
    <row r="144" spans="1:15" hidden="1" x14ac:dyDescent="0.25">
      <c r="A144" s="116" t="s">
        <v>25</v>
      </c>
      <c r="B144" s="116"/>
      <c r="C144" s="116"/>
      <c r="D144" s="116"/>
      <c r="E144" s="112">
        <v>851</v>
      </c>
      <c r="F144" s="2" t="s">
        <v>45</v>
      </c>
      <c r="G144" s="3" t="s">
        <v>90</v>
      </c>
      <c r="H144" s="70" t="s">
        <v>317</v>
      </c>
      <c r="I144" s="2" t="s">
        <v>26</v>
      </c>
      <c r="J144" s="14">
        <f>'3.ВС'!J112</f>
        <v>0</v>
      </c>
      <c r="K144" s="14">
        <f>'3.ВС'!K112</f>
        <v>0</v>
      </c>
      <c r="L144" s="14">
        <f>'3.ВС'!L112</f>
        <v>0</v>
      </c>
      <c r="M144" s="117">
        <f>'3.ВС'!M112</f>
        <v>0</v>
      </c>
      <c r="N144" s="18">
        <v>0</v>
      </c>
      <c r="O144" s="18">
        <v>0</v>
      </c>
    </row>
    <row r="145" spans="1:15" ht="30" hidden="1" x14ac:dyDescent="0.25">
      <c r="A145" s="114" t="s">
        <v>250</v>
      </c>
      <c r="B145" s="116"/>
      <c r="C145" s="116"/>
      <c r="D145" s="116"/>
      <c r="E145" s="112"/>
      <c r="F145" s="2" t="s">
        <v>45</v>
      </c>
      <c r="G145" s="3" t="s">
        <v>90</v>
      </c>
      <c r="H145" s="70" t="s">
        <v>318</v>
      </c>
      <c r="I145" s="2"/>
      <c r="J145" s="14">
        <f t="shared" ref="J145:M146" si="63">J146</f>
        <v>0</v>
      </c>
      <c r="K145" s="14">
        <f t="shared" si="63"/>
        <v>0</v>
      </c>
      <c r="L145" s="14">
        <f t="shared" si="63"/>
        <v>0</v>
      </c>
      <c r="M145" s="117">
        <f t="shared" si="63"/>
        <v>0</v>
      </c>
      <c r="N145" s="18">
        <v>0</v>
      </c>
      <c r="O145" s="18">
        <v>0</v>
      </c>
    </row>
    <row r="146" spans="1:15" ht="30" hidden="1" x14ac:dyDescent="0.25">
      <c r="A146" s="116" t="s">
        <v>20</v>
      </c>
      <c r="B146" s="116"/>
      <c r="C146" s="116"/>
      <c r="D146" s="116"/>
      <c r="E146" s="112"/>
      <c r="F146" s="2" t="s">
        <v>45</v>
      </c>
      <c r="G146" s="3" t="s">
        <v>90</v>
      </c>
      <c r="H146" s="70" t="s">
        <v>318</v>
      </c>
      <c r="I146" s="2" t="s">
        <v>21</v>
      </c>
      <c r="J146" s="14">
        <f t="shared" si="63"/>
        <v>0</v>
      </c>
      <c r="K146" s="14">
        <f t="shared" si="63"/>
        <v>0</v>
      </c>
      <c r="L146" s="14">
        <f t="shared" si="63"/>
        <v>0</v>
      </c>
      <c r="M146" s="117">
        <f t="shared" si="63"/>
        <v>0</v>
      </c>
      <c r="N146" s="18">
        <v>0</v>
      </c>
      <c r="O146" s="18">
        <v>0</v>
      </c>
    </row>
    <row r="147" spans="1:15" ht="30" hidden="1" x14ac:dyDescent="0.25">
      <c r="A147" s="116" t="s">
        <v>9</v>
      </c>
      <c r="B147" s="116"/>
      <c r="C147" s="116"/>
      <c r="D147" s="116"/>
      <c r="E147" s="112"/>
      <c r="F147" s="2" t="s">
        <v>45</v>
      </c>
      <c r="G147" s="3" t="s">
        <v>90</v>
      </c>
      <c r="H147" s="70" t="s">
        <v>318</v>
      </c>
      <c r="I147" s="2" t="s">
        <v>22</v>
      </c>
      <c r="J147" s="14">
        <f>'3.ВС'!J115</f>
        <v>0</v>
      </c>
      <c r="K147" s="14">
        <f>'3.ВС'!K115</f>
        <v>0</v>
      </c>
      <c r="L147" s="14">
        <f>'3.ВС'!L115</f>
        <v>0</v>
      </c>
      <c r="M147" s="117">
        <f>'3.ВС'!M115</f>
        <v>0</v>
      </c>
      <c r="N147" s="18">
        <v>0</v>
      </c>
      <c r="O147" s="18">
        <v>0</v>
      </c>
    </row>
    <row r="148" spans="1:15" hidden="1" x14ac:dyDescent="0.25">
      <c r="A148" s="114" t="s">
        <v>51</v>
      </c>
      <c r="B148" s="116"/>
      <c r="C148" s="116"/>
      <c r="D148" s="116"/>
      <c r="E148" s="112">
        <v>851</v>
      </c>
      <c r="F148" s="2" t="s">
        <v>13</v>
      </c>
      <c r="G148" s="2"/>
      <c r="H148" s="3"/>
      <c r="I148" s="2"/>
      <c r="J148" s="14">
        <f t="shared" ref="J148:M148" si="64">J149+J153+J163+J167</f>
        <v>0</v>
      </c>
      <c r="K148" s="14">
        <f t="shared" si="64"/>
        <v>0</v>
      </c>
      <c r="L148" s="14">
        <f t="shared" si="64"/>
        <v>0</v>
      </c>
      <c r="M148" s="117">
        <f t="shared" si="64"/>
        <v>0</v>
      </c>
      <c r="N148" s="18">
        <v>0</v>
      </c>
      <c r="O148" s="18">
        <v>0</v>
      </c>
    </row>
    <row r="149" spans="1:15" hidden="1" x14ac:dyDescent="0.25">
      <c r="A149" s="114" t="s">
        <v>52</v>
      </c>
      <c r="B149" s="116"/>
      <c r="C149" s="116"/>
      <c r="D149" s="116"/>
      <c r="E149" s="112">
        <v>851</v>
      </c>
      <c r="F149" s="2" t="s">
        <v>13</v>
      </c>
      <c r="G149" s="2" t="s">
        <v>30</v>
      </c>
      <c r="H149" s="3"/>
      <c r="I149" s="2"/>
      <c r="J149" s="14">
        <f t="shared" ref="J149:M151" si="65">J150</f>
        <v>0</v>
      </c>
      <c r="K149" s="14">
        <f t="shared" si="65"/>
        <v>0</v>
      </c>
      <c r="L149" s="14">
        <f t="shared" si="65"/>
        <v>0</v>
      </c>
      <c r="M149" s="117">
        <f t="shared" si="65"/>
        <v>0</v>
      </c>
      <c r="N149" s="18">
        <v>0</v>
      </c>
      <c r="O149" s="18">
        <v>0</v>
      </c>
    </row>
    <row r="150" spans="1:15" ht="105" hidden="1" x14ac:dyDescent="0.25">
      <c r="A150" s="114" t="s">
        <v>292</v>
      </c>
      <c r="B150" s="116"/>
      <c r="C150" s="116"/>
      <c r="D150" s="116"/>
      <c r="E150" s="112">
        <v>851</v>
      </c>
      <c r="F150" s="2" t="s">
        <v>13</v>
      </c>
      <c r="G150" s="2" t="s">
        <v>30</v>
      </c>
      <c r="H150" s="72" t="s">
        <v>319</v>
      </c>
      <c r="I150" s="2"/>
      <c r="J150" s="14">
        <f t="shared" si="65"/>
        <v>0</v>
      </c>
      <c r="K150" s="14">
        <f t="shared" si="65"/>
        <v>0</v>
      </c>
      <c r="L150" s="14">
        <f t="shared" si="65"/>
        <v>0</v>
      </c>
      <c r="M150" s="117">
        <f t="shared" si="65"/>
        <v>0</v>
      </c>
      <c r="N150" s="18">
        <v>0</v>
      </c>
      <c r="O150" s="18">
        <v>0</v>
      </c>
    </row>
    <row r="151" spans="1:15" ht="30" hidden="1" x14ac:dyDescent="0.25">
      <c r="A151" s="116" t="s">
        <v>20</v>
      </c>
      <c r="B151" s="114"/>
      <c r="C151" s="114"/>
      <c r="D151" s="114"/>
      <c r="E151" s="112">
        <v>851</v>
      </c>
      <c r="F151" s="2" t="s">
        <v>13</v>
      </c>
      <c r="G151" s="2" t="s">
        <v>30</v>
      </c>
      <c r="H151" s="3" t="s">
        <v>319</v>
      </c>
      <c r="I151" s="2" t="s">
        <v>21</v>
      </c>
      <c r="J151" s="14">
        <f t="shared" si="65"/>
        <v>0</v>
      </c>
      <c r="K151" s="14">
        <f t="shared" si="65"/>
        <v>0</v>
      </c>
      <c r="L151" s="14">
        <f t="shared" si="65"/>
        <v>0</v>
      </c>
      <c r="M151" s="117">
        <f t="shared" si="65"/>
        <v>0</v>
      </c>
      <c r="N151" s="18">
        <v>0</v>
      </c>
      <c r="O151" s="18">
        <v>0</v>
      </c>
    </row>
    <row r="152" spans="1:15" ht="30" hidden="1" x14ac:dyDescent="0.25">
      <c r="A152" s="116" t="s">
        <v>9</v>
      </c>
      <c r="B152" s="116"/>
      <c r="C152" s="116"/>
      <c r="D152" s="116"/>
      <c r="E152" s="112">
        <v>851</v>
      </c>
      <c r="F152" s="2" t="s">
        <v>13</v>
      </c>
      <c r="G152" s="2" t="s">
        <v>30</v>
      </c>
      <c r="H152" s="3" t="s">
        <v>319</v>
      </c>
      <c r="I152" s="2" t="s">
        <v>22</v>
      </c>
      <c r="J152" s="14">
        <f>'3.ВС'!J120</f>
        <v>0</v>
      </c>
      <c r="K152" s="14">
        <f>'3.ВС'!K120</f>
        <v>0</v>
      </c>
      <c r="L152" s="14">
        <f>'3.ВС'!L120</f>
        <v>0</v>
      </c>
      <c r="M152" s="117">
        <f>'3.ВС'!M120</f>
        <v>0</v>
      </c>
      <c r="N152" s="18">
        <v>0</v>
      </c>
      <c r="O152" s="18">
        <v>0</v>
      </c>
    </row>
    <row r="153" spans="1:15" hidden="1" x14ac:dyDescent="0.25">
      <c r="A153" s="114" t="s">
        <v>55</v>
      </c>
      <c r="B153" s="116"/>
      <c r="C153" s="116"/>
      <c r="D153" s="116"/>
      <c r="E153" s="112">
        <v>851</v>
      </c>
      <c r="F153" s="2" t="s">
        <v>13</v>
      </c>
      <c r="G153" s="2" t="s">
        <v>56</v>
      </c>
      <c r="H153" s="3"/>
      <c r="I153" s="2"/>
      <c r="J153" s="14">
        <f t="shared" ref="J153:M153" si="66">J154+J157+J160</f>
        <v>0</v>
      </c>
      <c r="K153" s="14">
        <f t="shared" si="66"/>
        <v>0</v>
      </c>
      <c r="L153" s="14">
        <f t="shared" si="66"/>
        <v>0</v>
      </c>
      <c r="M153" s="117">
        <f t="shared" si="66"/>
        <v>0</v>
      </c>
      <c r="N153" s="18">
        <v>0</v>
      </c>
      <c r="O153" s="18">
        <v>0</v>
      </c>
    </row>
    <row r="154" spans="1:15" ht="30" hidden="1" x14ac:dyDescent="0.25">
      <c r="A154" s="12" t="s">
        <v>445</v>
      </c>
      <c r="B154" s="116"/>
      <c r="C154" s="116"/>
      <c r="D154" s="116"/>
      <c r="E154" s="37">
        <v>851</v>
      </c>
      <c r="F154" s="2" t="s">
        <v>13</v>
      </c>
      <c r="G154" s="2" t="s">
        <v>56</v>
      </c>
      <c r="H154" s="70" t="s">
        <v>447</v>
      </c>
      <c r="I154" s="2"/>
      <c r="J154" s="14">
        <f t="shared" ref="J154:M155" si="67">J155</f>
        <v>0</v>
      </c>
      <c r="K154" s="14">
        <f t="shared" si="67"/>
        <v>0</v>
      </c>
      <c r="L154" s="14">
        <f t="shared" si="67"/>
        <v>0</v>
      </c>
      <c r="M154" s="117">
        <f t="shared" si="67"/>
        <v>0</v>
      </c>
      <c r="N154" s="18">
        <v>0</v>
      </c>
      <c r="O154" s="18">
        <v>0</v>
      </c>
    </row>
    <row r="155" spans="1:15" ht="30" hidden="1" x14ac:dyDescent="0.25">
      <c r="A155" s="116" t="s">
        <v>20</v>
      </c>
      <c r="B155" s="116"/>
      <c r="C155" s="116"/>
      <c r="D155" s="116"/>
      <c r="E155" s="37">
        <v>851</v>
      </c>
      <c r="F155" s="2" t="s">
        <v>13</v>
      </c>
      <c r="G155" s="2" t="s">
        <v>56</v>
      </c>
      <c r="H155" s="70" t="s">
        <v>447</v>
      </c>
      <c r="I155" s="2" t="s">
        <v>21</v>
      </c>
      <c r="J155" s="14">
        <f t="shared" si="67"/>
        <v>0</v>
      </c>
      <c r="K155" s="14">
        <f t="shared" si="67"/>
        <v>0</v>
      </c>
      <c r="L155" s="14">
        <f t="shared" si="67"/>
        <v>0</v>
      </c>
      <c r="M155" s="117">
        <f t="shared" si="67"/>
        <v>0</v>
      </c>
      <c r="N155" s="18">
        <v>0</v>
      </c>
      <c r="O155" s="18">
        <v>0</v>
      </c>
    </row>
    <row r="156" spans="1:15" ht="30" hidden="1" x14ac:dyDescent="0.25">
      <c r="A156" s="116" t="s">
        <v>9</v>
      </c>
      <c r="B156" s="116"/>
      <c r="C156" s="116"/>
      <c r="D156" s="116"/>
      <c r="E156" s="37">
        <v>851</v>
      </c>
      <c r="F156" s="2" t="s">
        <v>13</v>
      </c>
      <c r="G156" s="2" t="s">
        <v>56</v>
      </c>
      <c r="H156" s="70" t="s">
        <v>447</v>
      </c>
      <c r="I156" s="2" t="s">
        <v>22</v>
      </c>
      <c r="J156" s="14">
        <f>'3.ВС'!J124</f>
        <v>0</v>
      </c>
      <c r="K156" s="14">
        <f>'3.ВС'!K124</f>
        <v>0</v>
      </c>
      <c r="L156" s="14">
        <f>'3.ВС'!L124</f>
        <v>0</v>
      </c>
      <c r="M156" s="117">
        <f>'3.ВС'!M124</f>
        <v>0</v>
      </c>
      <c r="N156" s="18">
        <v>0</v>
      </c>
      <c r="O156" s="18">
        <v>0</v>
      </c>
    </row>
    <row r="157" spans="1:15" ht="60" hidden="1" x14ac:dyDescent="0.25">
      <c r="A157" s="114" t="s">
        <v>226</v>
      </c>
      <c r="B157" s="116"/>
      <c r="C157" s="116"/>
      <c r="D157" s="116"/>
      <c r="E157" s="112">
        <v>851</v>
      </c>
      <c r="F157" s="2" t="s">
        <v>13</v>
      </c>
      <c r="G157" s="2" t="s">
        <v>56</v>
      </c>
      <c r="H157" s="70" t="s">
        <v>320</v>
      </c>
      <c r="I157" s="2"/>
      <c r="J157" s="14">
        <f t="shared" ref="J157:M158" si="68">J158</f>
        <v>0</v>
      </c>
      <c r="K157" s="14">
        <f t="shared" si="68"/>
        <v>0</v>
      </c>
      <c r="L157" s="14">
        <f t="shared" si="68"/>
        <v>0</v>
      </c>
      <c r="M157" s="117">
        <f t="shared" si="68"/>
        <v>0</v>
      </c>
      <c r="N157" s="18">
        <v>0</v>
      </c>
      <c r="O157" s="18">
        <v>0</v>
      </c>
    </row>
    <row r="158" spans="1:15" hidden="1" x14ac:dyDescent="0.25">
      <c r="A158" s="116" t="s">
        <v>23</v>
      </c>
      <c r="B158" s="116"/>
      <c r="C158" s="116"/>
      <c r="D158" s="116"/>
      <c r="E158" s="112">
        <v>851</v>
      </c>
      <c r="F158" s="2" t="s">
        <v>13</v>
      </c>
      <c r="G158" s="2" t="s">
        <v>56</v>
      </c>
      <c r="H158" s="70" t="s">
        <v>320</v>
      </c>
      <c r="I158" s="2" t="s">
        <v>24</v>
      </c>
      <c r="J158" s="14">
        <f t="shared" si="68"/>
        <v>0</v>
      </c>
      <c r="K158" s="14">
        <f t="shared" si="68"/>
        <v>0</v>
      </c>
      <c r="L158" s="14">
        <f t="shared" si="68"/>
        <v>0</v>
      </c>
      <c r="M158" s="117">
        <f t="shared" si="68"/>
        <v>0</v>
      </c>
      <c r="N158" s="18">
        <v>0</v>
      </c>
      <c r="O158" s="18">
        <v>0</v>
      </c>
    </row>
    <row r="159" spans="1:15" ht="45" hidden="1" x14ac:dyDescent="0.25">
      <c r="A159" s="116" t="s">
        <v>53</v>
      </c>
      <c r="B159" s="116"/>
      <c r="C159" s="116"/>
      <c r="D159" s="116"/>
      <c r="E159" s="112">
        <v>851</v>
      </c>
      <c r="F159" s="2" t="s">
        <v>13</v>
      </c>
      <c r="G159" s="2" t="s">
        <v>56</v>
      </c>
      <c r="H159" s="70" t="s">
        <v>320</v>
      </c>
      <c r="I159" s="2" t="s">
        <v>54</v>
      </c>
      <c r="J159" s="14">
        <f>'3.ВС'!J127</f>
        <v>0</v>
      </c>
      <c r="K159" s="14">
        <f>'3.ВС'!K127</f>
        <v>0</v>
      </c>
      <c r="L159" s="14">
        <f>'3.ВС'!L127</f>
        <v>0</v>
      </c>
      <c r="M159" s="117">
        <f>'3.ВС'!M127</f>
        <v>0</v>
      </c>
      <c r="N159" s="18">
        <v>0</v>
      </c>
      <c r="O159" s="18">
        <v>0</v>
      </c>
    </row>
    <row r="160" spans="1:15" hidden="1" x14ac:dyDescent="0.25">
      <c r="A160" s="114" t="s">
        <v>57</v>
      </c>
      <c r="B160" s="116"/>
      <c r="C160" s="116"/>
      <c r="D160" s="116"/>
      <c r="E160" s="112">
        <v>851</v>
      </c>
      <c r="F160" s="2" t="s">
        <v>13</v>
      </c>
      <c r="G160" s="2" t="s">
        <v>56</v>
      </c>
      <c r="H160" s="70" t="s">
        <v>321</v>
      </c>
      <c r="I160" s="2"/>
      <c r="J160" s="14">
        <f t="shared" ref="J160:M161" si="69">J161</f>
        <v>0</v>
      </c>
      <c r="K160" s="14">
        <f t="shared" si="69"/>
        <v>0</v>
      </c>
      <c r="L160" s="14">
        <f t="shared" si="69"/>
        <v>0</v>
      </c>
      <c r="M160" s="117">
        <f t="shared" si="69"/>
        <v>0</v>
      </c>
      <c r="N160" s="18">
        <v>0</v>
      </c>
      <c r="O160" s="18">
        <v>0</v>
      </c>
    </row>
    <row r="161" spans="1:15" hidden="1" x14ac:dyDescent="0.25">
      <c r="A161" s="116" t="s">
        <v>23</v>
      </c>
      <c r="B161" s="116"/>
      <c r="C161" s="116"/>
      <c r="D161" s="116"/>
      <c r="E161" s="112">
        <v>851</v>
      </c>
      <c r="F161" s="2" t="s">
        <v>13</v>
      </c>
      <c r="G161" s="2" t="s">
        <v>56</v>
      </c>
      <c r="H161" s="70" t="s">
        <v>321</v>
      </c>
      <c r="I161" s="2" t="s">
        <v>24</v>
      </c>
      <c r="J161" s="14">
        <f t="shared" si="69"/>
        <v>0</v>
      </c>
      <c r="K161" s="14">
        <f t="shared" si="69"/>
        <v>0</v>
      </c>
      <c r="L161" s="14">
        <f t="shared" si="69"/>
        <v>0</v>
      </c>
      <c r="M161" s="117">
        <f t="shared" si="69"/>
        <v>0</v>
      </c>
      <c r="N161" s="18">
        <v>0</v>
      </c>
      <c r="O161" s="18">
        <v>0</v>
      </c>
    </row>
    <row r="162" spans="1:15" hidden="1" x14ac:dyDescent="0.25">
      <c r="A162" s="116" t="s">
        <v>25</v>
      </c>
      <c r="B162" s="116"/>
      <c r="C162" s="116"/>
      <c r="D162" s="116"/>
      <c r="E162" s="112">
        <v>851</v>
      </c>
      <c r="F162" s="2" t="s">
        <v>13</v>
      </c>
      <c r="G162" s="2" t="s">
        <v>56</v>
      </c>
      <c r="H162" s="70" t="s">
        <v>321</v>
      </c>
      <c r="I162" s="2" t="s">
        <v>26</v>
      </c>
      <c r="J162" s="14">
        <f>'3.ВС'!J130</f>
        <v>0</v>
      </c>
      <c r="K162" s="14">
        <f>'3.ВС'!K130</f>
        <v>0</v>
      </c>
      <c r="L162" s="14">
        <f>'3.ВС'!L130</f>
        <v>0</v>
      </c>
      <c r="M162" s="117">
        <f>'3.ВС'!M130</f>
        <v>0</v>
      </c>
      <c r="N162" s="18">
        <v>0</v>
      </c>
      <c r="O162" s="18">
        <v>0</v>
      </c>
    </row>
    <row r="163" spans="1:15" hidden="1" x14ac:dyDescent="0.25">
      <c r="A163" s="114" t="s">
        <v>58</v>
      </c>
      <c r="B163" s="116"/>
      <c r="C163" s="116"/>
      <c r="D163" s="116"/>
      <c r="E163" s="112">
        <v>851</v>
      </c>
      <c r="F163" s="2" t="s">
        <v>13</v>
      </c>
      <c r="G163" s="2" t="s">
        <v>48</v>
      </c>
      <c r="H163" s="3"/>
      <c r="I163" s="2"/>
      <c r="J163" s="14">
        <f t="shared" ref="J163:M165" si="70">J164</f>
        <v>0</v>
      </c>
      <c r="K163" s="14">
        <f t="shared" si="70"/>
        <v>0</v>
      </c>
      <c r="L163" s="14">
        <f t="shared" si="70"/>
        <v>0</v>
      </c>
      <c r="M163" s="117">
        <f t="shared" si="70"/>
        <v>0</v>
      </c>
      <c r="N163" s="18">
        <v>0</v>
      </c>
      <c r="O163" s="18">
        <v>0</v>
      </c>
    </row>
    <row r="164" spans="1:15" ht="165" hidden="1" x14ac:dyDescent="0.25">
      <c r="A164" s="114" t="s">
        <v>191</v>
      </c>
      <c r="B164" s="116"/>
      <c r="C164" s="116"/>
      <c r="D164" s="116"/>
      <c r="E164" s="112">
        <v>851</v>
      </c>
      <c r="F164" s="3" t="s">
        <v>13</v>
      </c>
      <c r="G164" s="3" t="s">
        <v>48</v>
      </c>
      <c r="H164" s="70" t="s">
        <v>322</v>
      </c>
      <c r="I164" s="3"/>
      <c r="J164" s="14">
        <f t="shared" si="70"/>
        <v>0</v>
      </c>
      <c r="K164" s="14">
        <f t="shared" si="70"/>
        <v>0</v>
      </c>
      <c r="L164" s="14">
        <f t="shared" si="70"/>
        <v>0</v>
      </c>
      <c r="M164" s="117">
        <f t="shared" si="70"/>
        <v>0</v>
      </c>
      <c r="N164" s="18">
        <v>0</v>
      </c>
      <c r="O164" s="18">
        <v>0</v>
      </c>
    </row>
    <row r="165" spans="1:15" hidden="1" x14ac:dyDescent="0.25">
      <c r="A165" s="114" t="s">
        <v>34</v>
      </c>
      <c r="B165" s="116"/>
      <c r="C165" s="116"/>
      <c r="D165" s="116"/>
      <c r="E165" s="112">
        <v>851</v>
      </c>
      <c r="F165" s="3" t="s">
        <v>13</v>
      </c>
      <c r="G165" s="3" t="s">
        <v>48</v>
      </c>
      <c r="H165" s="70" t="s">
        <v>322</v>
      </c>
      <c r="I165" s="2" t="s">
        <v>35</v>
      </c>
      <c r="J165" s="14">
        <f t="shared" si="70"/>
        <v>0</v>
      </c>
      <c r="K165" s="14">
        <f t="shared" si="70"/>
        <v>0</v>
      </c>
      <c r="L165" s="14">
        <f t="shared" si="70"/>
        <v>0</v>
      </c>
      <c r="M165" s="117">
        <f t="shared" si="70"/>
        <v>0</v>
      </c>
      <c r="N165" s="18">
        <v>0</v>
      </c>
      <c r="O165" s="18">
        <v>0</v>
      </c>
    </row>
    <row r="166" spans="1:15" hidden="1" x14ac:dyDescent="0.25">
      <c r="A166" s="116" t="s">
        <v>59</v>
      </c>
      <c r="B166" s="116"/>
      <c r="C166" s="116"/>
      <c r="D166" s="116"/>
      <c r="E166" s="112">
        <v>851</v>
      </c>
      <c r="F166" s="3" t="s">
        <v>13</v>
      </c>
      <c r="G166" s="3" t="s">
        <v>48</v>
      </c>
      <c r="H166" s="70" t="s">
        <v>322</v>
      </c>
      <c r="I166" s="2" t="s">
        <v>60</v>
      </c>
      <c r="J166" s="14">
        <f>'3.ВС'!J134</f>
        <v>0</v>
      </c>
      <c r="K166" s="14">
        <f>'3.ВС'!K134</f>
        <v>0</v>
      </c>
      <c r="L166" s="14">
        <f>'3.ВС'!L134</f>
        <v>0</v>
      </c>
      <c r="M166" s="117">
        <f>'3.ВС'!M134</f>
        <v>0</v>
      </c>
      <c r="N166" s="18">
        <v>0</v>
      </c>
      <c r="O166" s="18">
        <v>0</v>
      </c>
    </row>
    <row r="167" spans="1:15" hidden="1" x14ac:dyDescent="0.25">
      <c r="A167" s="114" t="s">
        <v>61</v>
      </c>
      <c r="B167" s="116"/>
      <c r="C167" s="116"/>
      <c r="D167" s="116"/>
      <c r="E167" s="112">
        <v>851</v>
      </c>
      <c r="F167" s="2" t="s">
        <v>13</v>
      </c>
      <c r="G167" s="2" t="s">
        <v>62</v>
      </c>
      <c r="H167" s="3"/>
      <c r="I167" s="2"/>
      <c r="J167" s="14">
        <f t="shared" ref="J167:M167" si="71">J177+J180+J171+J168+J174</f>
        <v>0</v>
      </c>
      <c r="K167" s="14">
        <f t="shared" si="71"/>
        <v>0</v>
      </c>
      <c r="L167" s="14">
        <f t="shared" si="71"/>
        <v>0</v>
      </c>
      <c r="M167" s="117">
        <f t="shared" si="71"/>
        <v>0</v>
      </c>
      <c r="N167" s="18">
        <v>0</v>
      </c>
      <c r="O167" s="18">
        <v>0</v>
      </c>
    </row>
    <row r="168" spans="1:15" hidden="1" x14ac:dyDescent="0.25">
      <c r="A168" s="41" t="s">
        <v>426</v>
      </c>
      <c r="B168" s="116"/>
      <c r="C168" s="116"/>
      <c r="D168" s="116"/>
      <c r="E168" s="3">
        <v>851</v>
      </c>
      <c r="F168" s="3" t="s">
        <v>13</v>
      </c>
      <c r="G168" s="3" t="s">
        <v>62</v>
      </c>
      <c r="H168" s="70" t="s">
        <v>428</v>
      </c>
      <c r="I168" s="2"/>
      <c r="J168" s="14">
        <f t="shared" ref="J168:M169" si="72">J169</f>
        <v>0</v>
      </c>
      <c r="K168" s="14">
        <f t="shared" si="72"/>
        <v>0</v>
      </c>
      <c r="L168" s="14">
        <f t="shared" si="72"/>
        <v>0</v>
      </c>
      <c r="M168" s="117">
        <f t="shared" si="72"/>
        <v>0</v>
      </c>
      <c r="N168" s="18">
        <v>0</v>
      </c>
      <c r="O168" s="18">
        <v>0</v>
      </c>
    </row>
    <row r="169" spans="1:15" ht="30" hidden="1" x14ac:dyDescent="0.25">
      <c r="A169" s="41" t="s">
        <v>20</v>
      </c>
      <c r="B169" s="116"/>
      <c r="C169" s="116"/>
      <c r="D169" s="116"/>
      <c r="E169" s="3">
        <v>851</v>
      </c>
      <c r="F169" s="3" t="s">
        <v>13</v>
      </c>
      <c r="G169" s="3" t="s">
        <v>62</v>
      </c>
      <c r="H169" s="70" t="s">
        <v>428</v>
      </c>
      <c r="I169" s="2" t="s">
        <v>21</v>
      </c>
      <c r="J169" s="14">
        <f t="shared" si="72"/>
        <v>0</v>
      </c>
      <c r="K169" s="14">
        <f t="shared" si="72"/>
        <v>0</v>
      </c>
      <c r="L169" s="14">
        <f t="shared" si="72"/>
        <v>0</v>
      </c>
      <c r="M169" s="117">
        <f t="shared" si="72"/>
        <v>0</v>
      </c>
      <c r="N169" s="18">
        <v>0</v>
      </c>
      <c r="O169" s="18">
        <v>0</v>
      </c>
    </row>
    <row r="170" spans="1:15" ht="30" hidden="1" x14ac:dyDescent="0.25">
      <c r="A170" s="41" t="s">
        <v>9</v>
      </c>
      <c r="B170" s="116"/>
      <c r="C170" s="116"/>
      <c r="D170" s="116"/>
      <c r="E170" s="3">
        <v>851</v>
      </c>
      <c r="F170" s="3" t="s">
        <v>13</v>
      </c>
      <c r="G170" s="3" t="s">
        <v>62</v>
      </c>
      <c r="H170" s="70" t="s">
        <v>428</v>
      </c>
      <c r="I170" s="2" t="s">
        <v>22</v>
      </c>
      <c r="J170" s="14">
        <f>'3.ВС'!J138</f>
        <v>0</v>
      </c>
      <c r="K170" s="14">
        <f>'3.ВС'!K138</f>
        <v>0</v>
      </c>
      <c r="L170" s="14">
        <f>'3.ВС'!L138</f>
        <v>0</v>
      </c>
      <c r="M170" s="117">
        <f>'3.ВС'!M138</f>
        <v>0</v>
      </c>
      <c r="N170" s="18">
        <v>0</v>
      </c>
      <c r="O170" s="18">
        <v>0</v>
      </c>
    </row>
    <row r="171" spans="1:15" ht="30" hidden="1" x14ac:dyDescent="0.25">
      <c r="A171" s="41" t="s">
        <v>480</v>
      </c>
      <c r="B171" s="116"/>
      <c r="C171" s="116"/>
      <c r="D171" s="116"/>
      <c r="E171" s="37">
        <v>851</v>
      </c>
      <c r="F171" s="3" t="s">
        <v>13</v>
      </c>
      <c r="G171" s="3" t="s">
        <v>62</v>
      </c>
      <c r="H171" s="97" t="s">
        <v>481</v>
      </c>
      <c r="I171" s="2"/>
      <c r="J171" s="14">
        <f t="shared" ref="J171:M172" si="73">J172</f>
        <v>0</v>
      </c>
      <c r="K171" s="14">
        <f t="shared" si="73"/>
        <v>0</v>
      </c>
      <c r="L171" s="14">
        <f t="shared" si="73"/>
        <v>0</v>
      </c>
      <c r="M171" s="117">
        <f t="shared" si="73"/>
        <v>0</v>
      </c>
      <c r="N171" s="18">
        <v>0</v>
      </c>
      <c r="O171" s="18">
        <v>0</v>
      </c>
    </row>
    <row r="172" spans="1:15" ht="30" hidden="1" x14ac:dyDescent="0.25">
      <c r="A172" s="41" t="s">
        <v>20</v>
      </c>
      <c r="B172" s="116"/>
      <c r="C172" s="116"/>
      <c r="D172" s="116"/>
      <c r="E172" s="37">
        <v>851</v>
      </c>
      <c r="F172" s="3" t="s">
        <v>13</v>
      </c>
      <c r="G172" s="3" t="s">
        <v>62</v>
      </c>
      <c r="H172" s="97" t="s">
        <v>481</v>
      </c>
      <c r="I172" s="2" t="s">
        <v>21</v>
      </c>
      <c r="J172" s="14">
        <f t="shared" si="73"/>
        <v>0</v>
      </c>
      <c r="K172" s="14">
        <f t="shared" si="73"/>
        <v>0</v>
      </c>
      <c r="L172" s="14">
        <f t="shared" si="73"/>
        <v>0</v>
      </c>
      <c r="M172" s="117">
        <f t="shared" si="73"/>
        <v>0</v>
      </c>
      <c r="N172" s="18">
        <v>0</v>
      </c>
      <c r="O172" s="18">
        <v>0</v>
      </c>
    </row>
    <row r="173" spans="1:15" ht="30" hidden="1" x14ac:dyDescent="0.25">
      <c r="A173" s="41" t="s">
        <v>9</v>
      </c>
      <c r="B173" s="116"/>
      <c r="C173" s="116"/>
      <c r="D173" s="116"/>
      <c r="E173" s="37">
        <v>851</v>
      </c>
      <c r="F173" s="3" t="s">
        <v>13</v>
      </c>
      <c r="G173" s="3" t="s">
        <v>62</v>
      </c>
      <c r="H173" s="97" t="s">
        <v>481</v>
      </c>
      <c r="I173" s="2" t="s">
        <v>22</v>
      </c>
      <c r="J173" s="14">
        <f>'3.ВС'!J141</f>
        <v>0</v>
      </c>
      <c r="K173" s="14">
        <f>'3.ВС'!K141</f>
        <v>0</v>
      </c>
      <c r="L173" s="14">
        <f>'3.ВС'!L141</f>
        <v>0</v>
      </c>
      <c r="M173" s="117">
        <f>'3.ВС'!M141</f>
        <v>0</v>
      </c>
      <c r="N173" s="18">
        <v>0</v>
      </c>
      <c r="O173" s="18">
        <v>0</v>
      </c>
    </row>
    <row r="174" spans="1:15" hidden="1" x14ac:dyDescent="0.25">
      <c r="A174" s="41" t="s">
        <v>426</v>
      </c>
      <c r="B174" s="116"/>
      <c r="C174" s="116"/>
      <c r="D174" s="116"/>
      <c r="E174" s="3">
        <v>851</v>
      </c>
      <c r="F174" s="3" t="s">
        <v>13</v>
      </c>
      <c r="G174" s="3" t="s">
        <v>62</v>
      </c>
      <c r="H174" s="70" t="s">
        <v>488</v>
      </c>
      <c r="I174" s="2"/>
      <c r="J174" s="14">
        <f t="shared" ref="J174:M175" si="74">J175</f>
        <v>0</v>
      </c>
      <c r="K174" s="14">
        <f t="shared" si="74"/>
        <v>0</v>
      </c>
      <c r="L174" s="14">
        <f t="shared" si="74"/>
        <v>0</v>
      </c>
      <c r="M174" s="117">
        <f t="shared" si="74"/>
        <v>0</v>
      </c>
      <c r="N174" s="18">
        <v>0</v>
      </c>
      <c r="O174" s="18">
        <v>0</v>
      </c>
    </row>
    <row r="175" spans="1:15" ht="30" hidden="1" x14ac:dyDescent="0.25">
      <c r="A175" s="41" t="s">
        <v>20</v>
      </c>
      <c r="B175" s="116"/>
      <c r="C175" s="116"/>
      <c r="D175" s="116"/>
      <c r="E175" s="3">
        <v>851</v>
      </c>
      <c r="F175" s="3" t="s">
        <v>13</v>
      </c>
      <c r="G175" s="3" t="s">
        <v>62</v>
      </c>
      <c r="H175" s="70" t="s">
        <v>488</v>
      </c>
      <c r="I175" s="2" t="s">
        <v>21</v>
      </c>
      <c r="J175" s="14">
        <f t="shared" si="74"/>
        <v>0</v>
      </c>
      <c r="K175" s="14">
        <f t="shared" si="74"/>
        <v>0</v>
      </c>
      <c r="L175" s="14">
        <f t="shared" si="74"/>
        <v>0</v>
      </c>
      <c r="M175" s="117">
        <f t="shared" si="74"/>
        <v>0</v>
      </c>
      <c r="N175" s="18">
        <v>0</v>
      </c>
      <c r="O175" s="18">
        <v>0</v>
      </c>
    </row>
    <row r="176" spans="1:15" ht="30" hidden="1" x14ac:dyDescent="0.25">
      <c r="A176" s="41" t="s">
        <v>9</v>
      </c>
      <c r="B176" s="116"/>
      <c r="C176" s="116"/>
      <c r="D176" s="116"/>
      <c r="E176" s="3">
        <v>851</v>
      </c>
      <c r="F176" s="3" t="s">
        <v>13</v>
      </c>
      <c r="G176" s="3" t="s">
        <v>62</v>
      </c>
      <c r="H176" s="70" t="s">
        <v>488</v>
      </c>
      <c r="I176" s="2" t="s">
        <v>22</v>
      </c>
      <c r="J176" s="14">
        <f>'3.ВС'!J144</f>
        <v>0</v>
      </c>
      <c r="K176" s="14">
        <f>'3.ВС'!K144</f>
        <v>0</v>
      </c>
      <c r="L176" s="14">
        <f>'3.ВС'!L144</f>
        <v>0</v>
      </c>
      <c r="M176" s="117">
        <f>'3.ВС'!M144</f>
        <v>0</v>
      </c>
      <c r="N176" s="18">
        <v>0</v>
      </c>
      <c r="O176" s="18">
        <v>0</v>
      </c>
    </row>
    <row r="177" spans="1:15" ht="30" hidden="1" x14ac:dyDescent="0.25">
      <c r="A177" s="6" t="s">
        <v>513</v>
      </c>
      <c r="B177" s="116"/>
      <c r="C177" s="116"/>
      <c r="D177" s="116"/>
      <c r="E177" s="37" t="s">
        <v>255</v>
      </c>
      <c r="F177" s="2" t="s">
        <v>13</v>
      </c>
      <c r="G177" s="2" t="s">
        <v>62</v>
      </c>
      <c r="H177" s="70" t="s">
        <v>518</v>
      </c>
      <c r="I177" s="2"/>
      <c r="J177" s="14">
        <f t="shared" ref="J177:M178" si="75">J178</f>
        <v>0</v>
      </c>
      <c r="K177" s="14">
        <f t="shared" si="75"/>
        <v>0</v>
      </c>
      <c r="L177" s="14">
        <f t="shared" si="75"/>
        <v>0</v>
      </c>
      <c r="M177" s="117">
        <f t="shared" si="75"/>
        <v>0</v>
      </c>
      <c r="N177" s="18">
        <v>0</v>
      </c>
      <c r="O177" s="18">
        <v>0</v>
      </c>
    </row>
    <row r="178" spans="1:15" ht="30" hidden="1" x14ac:dyDescent="0.25">
      <c r="A178" s="116" t="s">
        <v>20</v>
      </c>
      <c r="B178" s="116"/>
      <c r="C178" s="116"/>
      <c r="D178" s="116"/>
      <c r="E178" s="37" t="s">
        <v>255</v>
      </c>
      <c r="F178" s="2" t="s">
        <v>13</v>
      </c>
      <c r="G178" s="2" t="s">
        <v>62</v>
      </c>
      <c r="H178" s="70" t="s">
        <v>518</v>
      </c>
      <c r="I178" s="2" t="s">
        <v>21</v>
      </c>
      <c r="J178" s="14">
        <f t="shared" si="75"/>
        <v>0</v>
      </c>
      <c r="K178" s="14">
        <f t="shared" si="75"/>
        <v>0</v>
      </c>
      <c r="L178" s="14">
        <f t="shared" si="75"/>
        <v>0</v>
      </c>
      <c r="M178" s="117">
        <f t="shared" si="75"/>
        <v>0</v>
      </c>
      <c r="N178" s="18">
        <v>0</v>
      </c>
      <c r="O178" s="18">
        <v>0</v>
      </c>
    </row>
    <row r="179" spans="1:15" ht="30" hidden="1" x14ac:dyDescent="0.25">
      <c r="A179" s="116" t="s">
        <v>9</v>
      </c>
      <c r="B179" s="116"/>
      <c r="C179" s="116"/>
      <c r="D179" s="116"/>
      <c r="E179" s="37" t="s">
        <v>255</v>
      </c>
      <c r="F179" s="2" t="s">
        <v>13</v>
      </c>
      <c r="G179" s="2" t="s">
        <v>62</v>
      </c>
      <c r="H179" s="70" t="s">
        <v>518</v>
      </c>
      <c r="I179" s="2" t="s">
        <v>22</v>
      </c>
      <c r="J179" s="61">
        <f>'3.ВС'!J147</f>
        <v>0</v>
      </c>
      <c r="K179" s="61">
        <f>'3.ВС'!K147</f>
        <v>0</v>
      </c>
      <c r="L179" s="61">
        <f>'3.ВС'!L147</f>
        <v>0</v>
      </c>
      <c r="M179" s="118">
        <f>'3.ВС'!M147</f>
        <v>0</v>
      </c>
      <c r="N179" s="18">
        <v>0</v>
      </c>
      <c r="O179" s="18">
        <v>0</v>
      </c>
    </row>
    <row r="180" spans="1:15" ht="90" hidden="1" x14ac:dyDescent="0.25">
      <c r="A180" s="6" t="s">
        <v>301</v>
      </c>
      <c r="B180" s="116"/>
      <c r="C180" s="116"/>
      <c r="D180" s="116"/>
      <c r="E180" s="37" t="s">
        <v>255</v>
      </c>
      <c r="F180" s="2" t="s">
        <v>13</v>
      </c>
      <c r="G180" s="2" t="s">
        <v>62</v>
      </c>
      <c r="H180" s="70" t="s">
        <v>519</v>
      </c>
      <c r="I180" s="2"/>
      <c r="J180" s="14">
        <f t="shared" ref="J180:M181" si="76">J181</f>
        <v>0</v>
      </c>
      <c r="K180" s="14">
        <f t="shared" si="76"/>
        <v>0</v>
      </c>
      <c r="L180" s="14">
        <f t="shared" si="76"/>
        <v>0</v>
      </c>
      <c r="M180" s="117">
        <f t="shared" si="76"/>
        <v>0</v>
      </c>
      <c r="N180" s="18">
        <v>0</v>
      </c>
      <c r="O180" s="18">
        <v>0</v>
      </c>
    </row>
    <row r="181" spans="1:15" hidden="1" x14ac:dyDescent="0.25">
      <c r="A181" s="114" t="s">
        <v>34</v>
      </c>
      <c r="B181" s="116"/>
      <c r="C181" s="116"/>
      <c r="D181" s="116"/>
      <c r="E181" s="37" t="s">
        <v>255</v>
      </c>
      <c r="F181" s="2" t="s">
        <v>13</v>
      </c>
      <c r="G181" s="2" t="s">
        <v>62</v>
      </c>
      <c r="H181" s="70" t="s">
        <v>519</v>
      </c>
      <c r="I181" s="2" t="s">
        <v>35</v>
      </c>
      <c r="J181" s="14">
        <f t="shared" si="76"/>
        <v>0</v>
      </c>
      <c r="K181" s="14">
        <f t="shared" si="76"/>
        <v>0</v>
      </c>
      <c r="L181" s="14">
        <f t="shared" si="76"/>
        <v>0</v>
      </c>
      <c r="M181" s="117">
        <f t="shared" si="76"/>
        <v>0</v>
      </c>
      <c r="N181" s="18">
        <v>0</v>
      </c>
      <c r="O181" s="18">
        <v>0</v>
      </c>
    </row>
    <row r="182" spans="1:15" hidden="1" x14ac:dyDescent="0.25">
      <c r="A182" s="116" t="s">
        <v>59</v>
      </c>
      <c r="B182" s="116"/>
      <c r="C182" s="116"/>
      <c r="D182" s="116"/>
      <c r="E182" s="37" t="s">
        <v>255</v>
      </c>
      <c r="F182" s="2" t="s">
        <v>13</v>
      </c>
      <c r="G182" s="2" t="s">
        <v>62</v>
      </c>
      <c r="H182" s="70" t="s">
        <v>519</v>
      </c>
      <c r="I182" s="2" t="s">
        <v>60</v>
      </c>
      <c r="J182" s="61">
        <f>'3.ВС'!J150</f>
        <v>0</v>
      </c>
      <c r="K182" s="61">
        <f>'3.ВС'!K150</f>
        <v>0</v>
      </c>
      <c r="L182" s="61">
        <f>'3.ВС'!L150</f>
        <v>0</v>
      </c>
      <c r="M182" s="118">
        <f>'3.ВС'!M150</f>
        <v>0</v>
      </c>
      <c r="N182" s="18">
        <v>0</v>
      </c>
      <c r="O182" s="18">
        <v>0</v>
      </c>
    </row>
    <row r="183" spans="1:15" hidden="1" x14ac:dyDescent="0.25">
      <c r="A183" s="114" t="s">
        <v>64</v>
      </c>
      <c r="B183" s="116"/>
      <c r="C183" s="116"/>
      <c r="D183" s="18"/>
      <c r="E183" s="112">
        <v>851</v>
      </c>
      <c r="F183" s="3" t="s">
        <v>30</v>
      </c>
      <c r="G183" s="3"/>
      <c r="H183" s="3"/>
      <c r="I183" s="2"/>
      <c r="J183" s="14">
        <f t="shared" ref="J183:M183" si="77">J184+J194+J204+J208</f>
        <v>0</v>
      </c>
      <c r="K183" s="14">
        <f t="shared" si="77"/>
        <v>0</v>
      </c>
      <c r="L183" s="14">
        <f t="shared" si="77"/>
        <v>0</v>
      </c>
      <c r="M183" s="117">
        <f t="shared" si="77"/>
        <v>0</v>
      </c>
      <c r="N183" s="18">
        <v>0</v>
      </c>
      <c r="O183" s="18">
        <v>0</v>
      </c>
    </row>
    <row r="184" spans="1:15" hidden="1" x14ac:dyDescent="0.25">
      <c r="A184" s="18" t="s">
        <v>65</v>
      </c>
      <c r="B184" s="116"/>
      <c r="C184" s="116"/>
      <c r="D184" s="18"/>
      <c r="E184" s="112">
        <v>851</v>
      </c>
      <c r="F184" s="3" t="s">
        <v>30</v>
      </c>
      <c r="G184" s="3" t="s">
        <v>11</v>
      </c>
      <c r="H184" s="3"/>
      <c r="I184" s="2"/>
      <c r="J184" s="14">
        <f t="shared" ref="J184:M184" si="78">J185+J188+J191</f>
        <v>0</v>
      </c>
      <c r="K184" s="14">
        <f t="shared" si="78"/>
        <v>0</v>
      </c>
      <c r="L184" s="14">
        <f t="shared" si="78"/>
        <v>0</v>
      </c>
      <c r="M184" s="117">
        <f t="shared" si="78"/>
        <v>0</v>
      </c>
      <c r="N184" s="18">
        <v>0</v>
      </c>
      <c r="O184" s="18">
        <v>0</v>
      </c>
    </row>
    <row r="185" spans="1:15" ht="45" hidden="1" x14ac:dyDescent="0.25">
      <c r="A185" s="114" t="s">
        <v>66</v>
      </c>
      <c r="B185" s="116"/>
      <c r="C185" s="116"/>
      <c r="D185" s="18"/>
      <c r="E185" s="112">
        <v>851</v>
      </c>
      <c r="F185" s="3" t="s">
        <v>30</v>
      </c>
      <c r="G185" s="3" t="s">
        <v>11</v>
      </c>
      <c r="H185" s="70" t="s">
        <v>324</v>
      </c>
      <c r="I185" s="2"/>
      <c r="J185" s="14">
        <f t="shared" ref="J185:M188" si="79">J186</f>
        <v>0</v>
      </c>
      <c r="K185" s="14">
        <f t="shared" si="79"/>
        <v>0</v>
      </c>
      <c r="L185" s="14">
        <f t="shared" si="79"/>
        <v>0</v>
      </c>
      <c r="M185" s="117">
        <f t="shared" si="79"/>
        <v>0</v>
      </c>
      <c r="N185" s="18">
        <v>0</v>
      </c>
      <c r="O185" s="18">
        <v>0</v>
      </c>
    </row>
    <row r="186" spans="1:15" ht="30" hidden="1" x14ac:dyDescent="0.25">
      <c r="A186" s="116" t="s">
        <v>20</v>
      </c>
      <c r="B186" s="116"/>
      <c r="C186" s="116"/>
      <c r="D186" s="116"/>
      <c r="E186" s="112">
        <v>851</v>
      </c>
      <c r="F186" s="3" t="s">
        <v>30</v>
      </c>
      <c r="G186" s="3" t="s">
        <v>11</v>
      </c>
      <c r="H186" s="70" t="s">
        <v>324</v>
      </c>
      <c r="I186" s="2" t="s">
        <v>21</v>
      </c>
      <c r="J186" s="14">
        <f t="shared" si="79"/>
        <v>0</v>
      </c>
      <c r="K186" s="14">
        <f t="shared" si="79"/>
        <v>0</v>
      </c>
      <c r="L186" s="14">
        <f t="shared" si="79"/>
        <v>0</v>
      </c>
      <c r="M186" s="117">
        <f t="shared" si="79"/>
        <v>0</v>
      </c>
      <c r="N186" s="18">
        <v>0</v>
      </c>
      <c r="O186" s="18">
        <v>0</v>
      </c>
    </row>
    <row r="187" spans="1:15" ht="30" hidden="1" x14ac:dyDescent="0.25">
      <c r="A187" s="116" t="s">
        <v>9</v>
      </c>
      <c r="B187" s="116"/>
      <c r="C187" s="116"/>
      <c r="D187" s="116"/>
      <c r="E187" s="112">
        <v>851</v>
      </c>
      <c r="F187" s="3" t="s">
        <v>30</v>
      </c>
      <c r="G187" s="3" t="s">
        <v>11</v>
      </c>
      <c r="H187" s="70" t="s">
        <v>324</v>
      </c>
      <c r="I187" s="2" t="s">
        <v>22</v>
      </c>
      <c r="J187" s="14">
        <f>'3.ВС'!J155</f>
        <v>0</v>
      </c>
      <c r="K187" s="14">
        <f>'3.ВС'!K155</f>
        <v>0</v>
      </c>
      <c r="L187" s="14">
        <f>'3.ВС'!L155</f>
        <v>0</v>
      </c>
      <c r="M187" s="117">
        <f>'3.ВС'!M155</f>
        <v>0</v>
      </c>
      <c r="N187" s="18">
        <v>0</v>
      </c>
      <c r="O187" s="18">
        <v>0</v>
      </c>
    </row>
    <row r="188" spans="1:15" hidden="1" x14ac:dyDescent="0.25">
      <c r="A188" s="51" t="s">
        <v>448</v>
      </c>
      <c r="B188" s="116"/>
      <c r="C188" s="116"/>
      <c r="D188" s="18"/>
      <c r="E188" s="3">
        <v>851</v>
      </c>
      <c r="F188" s="3" t="s">
        <v>30</v>
      </c>
      <c r="G188" s="3" t="s">
        <v>11</v>
      </c>
      <c r="H188" s="70" t="s">
        <v>449</v>
      </c>
      <c r="I188" s="2"/>
      <c r="J188" s="14">
        <f t="shared" si="79"/>
        <v>0</v>
      </c>
      <c r="K188" s="14">
        <f t="shared" si="79"/>
        <v>0</v>
      </c>
      <c r="L188" s="14">
        <f t="shared" si="79"/>
        <v>0</v>
      </c>
      <c r="M188" s="117">
        <f t="shared" si="79"/>
        <v>0</v>
      </c>
      <c r="N188" s="18">
        <v>0</v>
      </c>
      <c r="O188" s="18">
        <v>0</v>
      </c>
    </row>
    <row r="189" spans="1:15" ht="30" hidden="1" x14ac:dyDescent="0.25">
      <c r="A189" s="41" t="s">
        <v>20</v>
      </c>
      <c r="B189" s="116"/>
      <c r="C189" s="116"/>
      <c r="D189" s="18"/>
      <c r="E189" s="3">
        <v>851</v>
      </c>
      <c r="F189" s="3" t="s">
        <v>30</v>
      </c>
      <c r="G189" s="3" t="s">
        <v>11</v>
      </c>
      <c r="H189" s="70" t="s">
        <v>449</v>
      </c>
      <c r="I189" s="2" t="s">
        <v>21</v>
      </c>
      <c r="J189" s="14">
        <f t="shared" ref="J189:M189" si="80">J190</f>
        <v>0</v>
      </c>
      <c r="K189" s="14">
        <f t="shared" si="80"/>
        <v>0</v>
      </c>
      <c r="L189" s="14">
        <f t="shared" si="80"/>
        <v>0</v>
      </c>
      <c r="M189" s="117">
        <f t="shared" si="80"/>
        <v>0</v>
      </c>
      <c r="N189" s="18">
        <v>0</v>
      </c>
      <c r="O189" s="18">
        <v>0</v>
      </c>
    </row>
    <row r="190" spans="1:15" ht="30" hidden="1" x14ac:dyDescent="0.25">
      <c r="A190" s="41" t="s">
        <v>9</v>
      </c>
      <c r="B190" s="116"/>
      <c r="C190" s="116"/>
      <c r="D190" s="18"/>
      <c r="E190" s="3">
        <v>851</v>
      </c>
      <c r="F190" s="3" t="s">
        <v>30</v>
      </c>
      <c r="G190" s="3" t="s">
        <v>11</v>
      </c>
      <c r="H190" s="70" t="s">
        <v>449</v>
      </c>
      <c r="I190" s="2" t="s">
        <v>22</v>
      </c>
      <c r="J190" s="14">
        <f>'3.ВС'!J158</f>
        <v>0</v>
      </c>
      <c r="K190" s="14">
        <f>'3.ВС'!K158</f>
        <v>0</v>
      </c>
      <c r="L190" s="14">
        <f>'3.ВС'!L158</f>
        <v>0</v>
      </c>
      <c r="M190" s="117">
        <f>'3.ВС'!M158</f>
        <v>0</v>
      </c>
      <c r="N190" s="18">
        <v>0</v>
      </c>
      <c r="O190" s="18">
        <v>0</v>
      </c>
    </row>
    <row r="191" spans="1:15" ht="90" hidden="1" x14ac:dyDescent="0.25">
      <c r="A191" s="114" t="s">
        <v>67</v>
      </c>
      <c r="B191" s="116"/>
      <c r="C191" s="116"/>
      <c r="D191" s="116"/>
      <c r="E191" s="112">
        <v>851</v>
      </c>
      <c r="F191" s="3" t="s">
        <v>30</v>
      </c>
      <c r="G191" s="3" t="s">
        <v>11</v>
      </c>
      <c r="H191" s="70" t="s">
        <v>325</v>
      </c>
      <c r="I191" s="2"/>
      <c r="J191" s="14">
        <f t="shared" ref="J191:M192" si="81">J192</f>
        <v>0</v>
      </c>
      <c r="K191" s="14">
        <f t="shared" si="81"/>
        <v>0</v>
      </c>
      <c r="L191" s="14">
        <f t="shared" si="81"/>
        <v>0</v>
      </c>
      <c r="M191" s="117">
        <f t="shared" si="81"/>
        <v>0</v>
      </c>
      <c r="N191" s="18">
        <v>0</v>
      </c>
      <c r="O191" s="18">
        <v>0</v>
      </c>
    </row>
    <row r="192" spans="1:15" hidden="1" x14ac:dyDescent="0.25">
      <c r="A192" s="114" t="s">
        <v>34</v>
      </c>
      <c r="B192" s="116"/>
      <c r="C192" s="116"/>
      <c r="D192" s="116"/>
      <c r="E192" s="112">
        <v>851</v>
      </c>
      <c r="F192" s="3" t="s">
        <v>30</v>
      </c>
      <c r="G192" s="3" t="s">
        <v>11</v>
      </c>
      <c r="H192" s="70" t="s">
        <v>325</v>
      </c>
      <c r="I192" s="2" t="s">
        <v>35</v>
      </c>
      <c r="J192" s="14">
        <f t="shared" si="81"/>
        <v>0</v>
      </c>
      <c r="K192" s="14">
        <f t="shared" si="81"/>
        <v>0</v>
      </c>
      <c r="L192" s="14">
        <f t="shared" si="81"/>
        <v>0</v>
      </c>
      <c r="M192" s="117">
        <f t="shared" si="81"/>
        <v>0</v>
      </c>
      <c r="N192" s="18">
        <v>0</v>
      </c>
      <c r="O192" s="18">
        <v>0</v>
      </c>
    </row>
    <row r="193" spans="1:15" hidden="1" x14ac:dyDescent="0.25">
      <c r="A193" s="116" t="s">
        <v>59</v>
      </c>
      <c r="B193" s="116"/>
      <c r="C193" s="116"/>
      <c r="D193" s="116"/>
      <c r="E193" s="112">
        <v>851</v>
      </c>
      <c r="F193" s="3" t="s">
        <v>30</v>
      </c>
      <c r="G193" s="3" t="s">
        <v>11</v>
      </c>
      <c r="H193" s="70" t="s">
        <v>325</v>
      </c>
      <c r="I193" s="2" t="s">
        <v>60</v>
      </c>
      <c r="J193" s="14">
        <f>'3.ВС'!J161</f>
        <v>0</v>
      </c>
      <c r="K193" s="14">
        <f>'3.ВС'!K161</f>
        <v>0</v>
      </c>
      <c r="L193" s="14">
        <f>'3.ВС'!L161</f>
        <v>0</v>
      </c>
      <c r="M193" s="117">
        <f>'3.ВС'!M161</f>
        <v>0</v>
      </c>
      <c r="N193" s="18">
        <v>0</v>
      </c>
      <c r="O193" s="18">
        <v>0</v>
      </c>
    </row>
    <row r="194" spans="1:15" hidden="1" x14ac:dyDescent="0.25">
      <c r="A194" s="18" t="s">
        <v>68</v>
      </c>
      <c r="B194" s="116"/>
      <c r="C194" s="116"/>
      <c r="D194" s="18"/>
      <c r="E194" s="112">
        <v>851</v>
      </c>
      <c r="F194" s="3" t="s">
        <v>30</v>
      </c>
      <c r="G194" s="3" t="s">
        <v>43</v>
      </c>
      <c r="H194" s="3"/>
      <c r="I194" s="2"/>
      <c r="J194" s="14">
        <f t="shared" ref="J194:M194" si="82">J195+J198+J201</f>
        <v>0</v>
      </c>
      <c r="K194" s="14">
        <f t="shared" si="82"/>
        <v>0</v>
      </c>
      <c r="L194" s="14">
        <f t="shared" si="82"/>
        <v>0</v>
      </c>
      <c r="M194" s="117">
        <f t="shared" si="82"/>
        <v>0</v>
      </c>
      <c r="N194" s="18">
        <v>0</v>
      </c>
      <c r="O194" s="18">
        <v>0</v>
      </c>
    </row>
    <row r="195" spans="1:15" ht="30" hidden="1" x14ac:dyDescent="0.25">
      <c r="A195" s="114" t="s">
        <v>73</v>
      </c>
      <c r="B195" s="116"/>
      <c r="C195" s="116"/>
      <c r="D195" s="18"/>
      <c r="E195" s="112">
        <v>851</v>
      </c>
      <c r="F195" s="3" t="s">
        <v>30</v>
      </c>
      <c r="G195" s="3" t="s">
        <v>43</v>
      </c>
      <c r="H195" s="3" t="s">
        <v>326</v>
      </c>
      <c r="I195" s="2"/>
      <c r="J195" s="14">
        <f t="shared" ref="J195:M196" si="83">J196</f>
        <v>0</v>
      </c>
      <c r="K195" s="14">
        <f t="shared" si="83"/>
        <v>0</v>
      </c>
      <c r="L195" s="14">
        <f t="shared" si="83"/>
        <v>0</v>
      </c>
      <c r="M195" s="117">
        <f t="shared" si="83"/>
        <v>0</v>
      </c>
      <c r="N195" s="18">
        <v>0</v>
      </c>
      <c r="O195" s="18">
        <v>0</v>
      </c>
    </row>
    <row r="196" spans="1:15" ht="30" hidden="1" x14ac:dyDescent="0.25">
      <c r="A196" s="116" t="s">
        <v>69</v>
      </c>
      <c r="B196" s="116"/>
      <c r="C196" s="116"/>
      <c r="D196" s="18"/>
      <c r="E196" s="112">
        <v>851</v>
      </c>
      <c r="F196" s="3" t="s">
        <v>30</v>
      </c>
      <c r="G196" s="3" t="s">
        <v>43</v>
      </c>
      <c r="H196" s="3" t="s">
        <v>326</v>
      </c>
      <c r="I196" s="2" t="s">
        <v>70</v>
      </c>
      <c r="J196" s="14">
        <f t="shared" si="83"/>
        <v>0</v>
      </c>
      <c r="K196" s="14">
        <f t="shared" si="83"/>
        <v>0</v>
      </c>
      <c r="L196" s="14">
        <f t="shared" si="83"/>
        <v>0</v>
      </c>
      <c r="M196" s="117">
        <f t="shared" si="83"/>
        <v>0</v>
      </c>
      <c r="N196" s="18">
        <v>0</v>
      </c>
      <c r="O196" s="18">
        <v>0</v>
      </c>
    </row>
    <row r="197" spans="1:15" hidden="1" x14ac:dyDescent="0.25">
      <c r="A197" s="116" t="s">
        <v>71</v>
      </c>
      <c r="B197" s="116"/>
      <c r="C197" s="116"/>
      <c r="D197" s="18"/>
      <c r="E197" s="112">
        <v>851</v>
      </c>
      <c r="F197" s="3" t="s">
        <v>30</v>
      </c>
      <c r="G197" s="3" t="s">
        <v>43</v>
      </c>
      <c r="H197" s="3" t="s">
        <v>326</v>
      </c>
      <c r="I197" s="2" t="s">
        <v>72</v>
      </c>
      <c r="J197" s="14">
        <f>'3.ВС'!J165</f>
        <v>0</v>
      </c>
      <c r="K197" s="14">
        <f>'3.ВС'!K165</f>
        <v>0</v>
      </c>
      <c r="L197" s="14">
        <f>'3.ВС'!L165</f>
        <v>0</v>
      </c>
      <c r="M197" s="117">
        <f>'3.ВС'!M165</f>
        <v>0</v>
      </c>
      <c r="N197" s="18">
        <v>0</v>
      </c>
      <c r="O197" s="18">
        <v>0</v>
      </c>
    </row>
    <row r="198" spans="1:15" hidden="1" x14ac:dyDescent="0.25">
      <c r="A198" s="116" t="s">
        <v>231</v>
      </c>
      <c r="B198" s="116"/>
      <c r="C198" s="116"/>
      <c r="D198" s="18"/>
      <c r="E198" s="112">
        <v>851</v>
      </c>
      <c r="F198" s="3" t="s">
        <v>30</v>
      </c>
      <c r="G198" s="3" t="s">
        <v>43</v>
      </c>
      <c r="H198" s="3" t="s">
        <v>327</v>
      </c>
      <c r="I198" s="2"/>
      <c r="J198" s="14">
        <f t="shared" ref="J198:M199" si="84">J199</f>
        <v>0</v>
      </c>
      <c r="K198" s="14">
        <f t="shared" si="84"/>
        <v>0</v>
      </c>
      <c r="L198" s="14">
        <f t="shared" si="84"/>
        <v>0</v>
      </c>
      <c r="M198" s="117">
        <f t="shared" si="84"/>
        <v>0</v>
      </c>
      <c r="N198" s="18">
        <v>0</v>
      </c>
      <c r="O198" s="18">
        <v>0</v>
      </c>
    </row>
    <row r="199" spans="1:15" ht="30" hidden="1" x14ac:dyDescent="0.25">
      <c r="A199" s="116" t="s">
        <v>20</v>
      </c>
      <c r="B199" s="116"/>
      <c r="C199" s="116"/>
      <c r="D199" s="18"/>
      <c r="E199" s="112">
        <v>851</v>
      </c>
      <c r="F199" s="3" t="s">
        <v>30</v>
      </c>
      <c r="G199" s="3" t="s">
        <v>43</v>
      </c>
      <c r="H199" s="3" t="s">
        <v>327</v>
      </c>
      <c r="I199" s="2" t="s">
        <v>21</v>
      </c>
      <c r="J199" s="14">
        <f t="shared" si="84"/>
        <v>0</v>
      </c>
      <c r="K199" s="14">
        <f t="shared" si="84"/>
        <v>0</v>
      </c>
      <c r="L199" s="14">
        <f t="shared" si="84"/>
        <v>0</v>
      </c>
      <c r="M199" s="117">
        <f t="shared" si="84"/>
        <v>0</v>
      </c>
      <c r="N199" s="18">
        <v>0</v>
      </c>
      <c r="O199" s="18">
        <v>0</v>
      </c>
    </row>
    <row r="200" spans="1:15" ht="30" hidden="1" x14ac:dyDescent="0.25">
      <c r="A200" s="116" t="s">
        <v>9</v>
      </c>
      <c r="B200" s="116"/>
      <c r="C200" s="116"/>
      <c r="D200" s="18"/>
      <c r="E200" s="112">
        <v>851</v>
      </c>
      <c r="F200" s="3" t="s">
        <v>30</v>
      </c>
      <c r="G200" s="3" t="s">
        <v>43</v>
      </c>
      <c r="H200" s="3" t="s">
        <v>327</v>
      </c>
      <c r="I200" s="2" t="s">
        <v>22</v>
      </c>
      <c r="J200" s="14">
        <f>'3.ВС'!J168</f>
        <v>0</v>
      </c>
      <c r="K200" s="14">
        <f>'3.ВС'!K168</f>
        <v>0</v>
      </c>
      <c r="L200" s="14">
        <f>'3.ВС'!L168</f>
        <v>0</v>
      </c>
      <c r="M200" s="117">
        <f>'3.ВС'!M168</f>
        <v>0</v>
      </c>
      <c r="N200" s="18">
        <v>0</v>
      </c>
      <c r="O200" s="18">
        <v>0</v>
      </c>
    </row>
    <row r="201" spans="1:15" ht="30" hidden="1" x14ac:dyDescent="0.25">
      <c r="A201" s="114" t="s">
        <v>456</v>
      </c>
      <c r="B201" s="116"/>
      <c r="C201" s="116"/>
      <c r="D201" s="18"/>
      <c r="E201" s="112">
        <v>851</v>
      </c>
      <c r="F201" s="3" t="s">
        <v>30</v>
      </c>
      <c r="G201" s="3" t="s">
        <v>43</v>
      </c>
      <c r="H201" s="3" t="s">
        <v>454</v>
      </c>
      <c r="I201" s="2"/>
      <c r="J201" s="14">
        <f t="shared" ref="J201:M202" si="85">J202</f>
        <v>0</v>
      </c>
      <c r="K201" s="14">
        <f t="shared" si="85"/>
        <v>0</v>
      </c>
      <c r="L201" s="14">
        <f t="shared" si="85"/>
        <v>0</v>
      </c>
      <c r="M201" s="117">
        <f t="shared" si="85"/>
        <v>0</v>
      </c>
      <c r="N201" s="18">
        <v>0</v>
      </c>
      <c r="O201" s="18">
        <v>0</v>
      </c>
    </row>
    <row r="202" spans="1:15" ht="30" hidden="1" x14ac:dyDescent="0.25">
      <c r="A202" s="116" t="s">
        <v>69</v>
      </c>
      <c r="B202" s="116"/>
      <c r="C202" s="116"/>
      <c r="D202" s="18"/>
      <c r="E202" s="112">
        <v>851</v>
      </c>
      <c r="F202" s="3" t="s">
        <v>30</v>
      </c>
      <c r="G202" s="3" t="s">
        <v>43</v>
      </c>
      <c r="H202" s="3" t="s">
        <v>454</v>
      </c>
      <c r="I202" s="2" t="s">
        <v>70</v>
      </c>
      <c r="J202" s="14">
        <f t="shared" si="85"/>
        <v>0</v>
      </c>
      <c r="K202" s="14">
        <f t="shared" si="85"/>
        <v>0</v>
      </c>
      <c r="L202" s="14">
        <f t="shared" si="85"/>
        <v>0</v>
      </c>
      <c r="M202" s="117">
        <f t="shared" si="85"/>
        <v>0</v>
      </c>
      <c r="N202" s="18">
        <v>0</v>
      </c>
      <c r="O202" s="18">
        <v>0</v>
      </c>
    </row>
    <row r="203" spans="1:15" hidden="1" x14ac:dyDescent="0.25">
      <c r="A203" s="116" t="s">
        <v>71</v>
      </c>
      <c r="B203" s="116"/>
      <c r="C203" s="116"/>
      <c r="D203" s="18"/>
      <c r="E203" s="112">
        <v>851</v>
      </c>
      <c r="F203" s="3" t="s">
        <v>30</v>
      </c>
      <c r="G203" s="3" t="s">
        <v>43</v>
      </c>
      <c r="H203" s="3" t="s">
        <v>454</v>
      </c>
      <c r="I203" s="2" t="s">
        <v>72</v>
      </c>
      <c r="J203" s="14">
        <f>'3.ВС'!J171</f>
        <v>0</v>
      </c>
      <c r="K203" s="14">
        <f>'3.ВС'!K171</f>
        <v>0</v>
      </c>
      <c r="L203" s="14">
        <f>'3.ВС'!L171</f>
        <v>0</v>
      </c>
      <c r="M203" s="117">
        <f>'3.ВС'!M171</f>
        <v>0</v>
      </c>
      <c r="N203" s="18">
        <v>0</v>
      </c>
      <c r="O203" s="18">
        <v>0</v>
      </c>
    </row>
    <row r="204" spans="1:15" hidden="1" x14ac:dyDescent="0.25">
      <c r="A204" s="116" t="s">
        <v>256</v>
      </c>
      <c r="B204" s="116"/>
      <c r="C204" s="116"/>
      <c r="D204" s="18"/>
      <c r="E204" s="112">
        <v>851</v>
      </c>
      <c r="F204" s="3" t="s">
        <v>30</v>
      </c>
      <c r="G204" s="3" t="s">
        <v>45</v>
      </c>
      <c r="H204" s="3"/>
      <c r="I204" s="2"/>
      <c r="J204" s="14">
        <f t="shared" ref="J204:M206" si="86">J205</f>
        <v>0</v>
      </c>
      <c r="K204" s="14">
        <f t="shared" si="86"/>
        <v>0</v>
      </c>
      <c r="L204" s="14">
        <f t="shared" si="86"/>
        <v>0</v>
      </c>
      <c r="M204" s="117">
        <f t="shared" si="86"/>
        <v>0</v>
      </c>
      <c r="N204" s="18">
        <v>0</v>
      </c>
      <c r="O204" s="18">
        <v>0</v>
      </c>
    </row>
    <row r="205" spans="1:15" ht="30" hidden="1" x14ac:dyDescent="0.25">
      <c r="A205" s="116" t="s">
        <v>284</v>
      </c>
      <c r="B205" s="116"/>
      <c r="C205" s="116"/>
      <c r="D205" s="18"/>
      <c r="E205" s="112">
        <v>851</v>
      </c>
      <c r="F205" s="2" t="s">
        <v>30</v>
      </c>
      <c r="G205" s="2" t="s">
        <v>45</v>
      </c>
      <c r="H205" s="70" t="s">
        <v>328</v>
      </c>
      <c r="I205" s="2"/>
      <c r="J205" s="14">
        <f t="shared" si="86"/>
        <v>0</v>
      </c>
      <c r="K205" s="14">
        <f t="shared" si="86"/>
        <v>0</v>
      </c>
      <c r="L205" s="14">
        <f t="shared" si="86"/>
        <v>0</v>
      </c>
      <c r="M205" s="117">
        <f t="shared" si="86"/>
        <v>0</v>
      </c>
      <c r="N205" s="18">
        <v>0</v>
      </c>
      <c r="O205" s="18">
        <v>0</v>
      </c>
    </row>
    <row r="206" spans="1:15" ht="30" hidden="1" x14ac:dyDescent="0.25">
      <c r="A206" s="116" t="s">
        <v>20</v>
      </c>
      <c r="B206" s="116"/>
      <c r="C206" s="116"/>
      <c r="D206" s="18"/>
      <c r="E206" s="112">
        <v>851</v>
      </c>
      <c r="F206" s="2" t="s">
        <v>30</v>
      </c>
      <c r="G206" s="2" t="s">
        <v>45</v>
      </c>
      <c r="H206" s="70" t="s">
        <v>328</v>
      </c>
      <c r="I206" s="2" t="s">
        <v>21</v>
      </c>
      <c r="J206" s="14">
        <f t="shared" si="86"/>
        <v>0</v>
      </c>
      <c r="K206" s="14">
        <f t="shared" si="86"/>
        <v>0</v>
      </c>
      <c r="L206" s="14">
        <f t="shared" si="86"/>
        <v>0</v>
      </c>
      <c r="M206" s="117">
        <f t="shared" si="86"/>
        <v>0</v>
      </c>
      <c r="N206" s="18">
        <v>0</v>
      </c>
      <c r="O206" s="18">
        <v>0</v>
      </c>
    </row>
    <row r="207" spans="1:15" ht="30" hidden="1" x14ac:dyDescent="0.25">
      <c r="A207" s="116" t="s">
        <v>9</v>
      </c>
      <c r="B207" s="116"/>
      <c r="C207" s="116"/>
      <c r="D207" s="18"/>
      <c r="E207" s="112">
        <v>851</v>
      </c>
      <c r="F207" s="2" t="s">
        <v>30</v>
      </c>
      <c r="G207" s="2" t="s">
        <v>45</v>
      </c>
      <c r="H207" s="70" t="s">
        <v>328</v>
      </c>
      <c r="I207" s="2" t="s">
        <v>22</v>
      </c>
      <c r="J207" s="14">
        <f>'3.ВС'!J175</f>
        <v>0</v>
      </c>
      <c r="K207" s="14">
        <f>'3.ВС'!K175</f>
        <v>0</v>
      </c>
      <c r="L207" s="14">
        <f>'3.ВС'!L175</f>
        <v>0</v>
      </c>
      <c r="M207" s="117">
        <f>'3.ВС'!M175</f>
        <v>0</v>
      </c>
      <c r="N207" s="18">
        <v>0</v>
      </c>
      <c r="O207" s="18">
        <v>0</v>
      </c>
    </row>
    <row r="208" spans="1:15" hidden="1" x14ac:dyDescent="0.25">
      <c r="A208" s="116" t="s">
        <v>252</v>
      </c>
      <c r="B208" s="116"/>
      <c r="C208" s="116"/>
      <c r="D208" s="18"/>
      <c r="E208" s="112">
        <v>851</v>
      </c>
      <c r="F208" s="3" t="s">
        <v>30</v>
      </c>
      <c r="G208" s="3" t="s">
        <v>30</v>
      </c>
      <c r="H208" s="3"/>
      <c r="I208" s="2"/>
      <c r="J208" s="14">
        <f t="shared" ref="J208:M208" si="87">J209+J212</f>
        <v>0</v>
      </c>
      <c r="K208" s="14">
        <f t="shared" si="87"/>
        <v>0</v>
      </c>
      <c r="L208" s="14">
        <f t="shared" si="87"/>
        <v>0</v>
      </c>
      <c r="M208" s="117">
        <f t="shared" si="87"/>
        <v>0</v>
      </c>
      <c r="N208" s="18">
        <v>0</v>
      </c>
      <c r="O208" s="18">
        <v>0</v>
      </c>
    </row>
    <row r="209" spans="1:15" ht="30" hidden="1" x14ac:dyDescent="0.25">
      <c r="A209" s="114" t="s">
        <v>455</v>
      </c>
      <c r="B209" s="116"/>
      <c r="C209" s="116"/>
      <c r="D209" s="18"/>
      <c r="E209" s="112">
        <v>851</v>
      </c>
      <c r="F209" s="3" t="s">
        <v>30</v>
      </c>
      <c r="G209" s="3" t="s">
        <v>30</v>
      </c>
      <c r="H209" s="3" t="s">
        <v>474</v>
      </c>
      <c r="I209" s="2"/>
      <c r="J209" s="14">
        <f t="shared" ref="J209:M210" si="88">J210</f>
        <v>0</v>
      </c>
      <c r="K209" s="14">
        <f t="shared" si="88"/>
        <v>0</v>
      </c>
      <c r="L209" s="14">
        <f t="shared" si="88"/>
        <v>0</v>
      </c>
      <c r="M209" s="117">
        <f t="shared" si="88"/>
        <v>0</v>
      </c>
      <c r="N209" s="18">
        <v>0</v>
      </c>
      <c r="O209" s="18">
        <v>0</v>
      </c>
    </row>
    <row r="210" spans="1:15" ht="30" hidden="1" x14ac:dyDescent="0.25">
      <c r="A210" s="116" t="s">
        <v>69</v>
      </c>
      <c r="B210" s="116"/>
      <c r="C210" s="116"/>
      <c r="D210" s="18"/>
      <c r="E210" s="112">
        <v>851</v>
      </c>
      <c r="F210" s="3" t="s">
        <v>30</v>
      </c>
      <c r="G210" s="3" t="s">
        <v>30</v>
      </c>
      <c r="H210" s="3" t="s">
        <v>474</v>
      </c>
      <c r="I210" s="2" t="s">
        <v>70</v>
      </c>
      <c r="J210" s="14">
        <f t="shared" si="88"/>
        <v>0</v>
      </c>
      <c r="K210" s="14">
        <f t="shared" si="88"/>
        <v>0</v>
      </c>
      <c r="L210" s="14">
        <f t="shared" si="88"/>
        <v>0</v>
      </c>
      <c r="M210" s="117">
        <f t="shared" si="88"/>
        <v>0</v>
      </c>
      <c r="N210" s="18">
        <v>0</v>
      </c>
      <c r="O210" s="18">
        <v>0</v>
      </c>
    </row>
    <row r="211" spans="1:15" hidden="1" x14ac:dyDescent="0.25">
      <c r="A211" s="116" t="s">
        <v>71</v>
      </c>
      <c r="B211" s="116"/>
      <c r="C211" s="116"/>
      <c r="D211" s="18"/>
      <c r="E211" s="112">
        <v>851</v>
      </c>
      <c r="F211" s="3" t="s">
        <v>30</v>
      </c>
      <c r="G211" s="3" t="s">
        <v>30</v>
      </c>
      <c r="H211" s="3" t="s">
        <v>474</v>
      </c>
      <c r="I211" s="2" t="s">
        <v>72</v>
      </c>
      <c r="J211" s="31">
        <f>'3.ВС'!J179</f>
        <v>0</v>
      </c>
      <c r="K211" s="31">
        <f>'3.ВС'!K179</f>
        <v>0</v>
      </c>
      <c r="L211" s="31">
        <f>'3.ВС'!L179</f>
        <v>0</v>
      </c>
      <c r="M211" s="119">
        <f>'3.ВС'!M179</f>
        <v>0</v>
      </c>
      <c r="N211" s="18">
        <v>0</v>
      </c>
      <c r="O211" s="18">
        <v>0</v>
      </c>
    </row>
    <row r="212" spans="1:15" ht="30" hidden="1" x14ac:dyDescent="0.25">
      <c r="A212" s="41" t="s">
        <v>253</v>
      </c>
      <c r="B212" s="116"/>
      <c r="C212" s="116"/>
      <c r="D212" s="18"/>
      <c r="E212" s="3">
        <v>851</v>
      </c>
      <c r="F212" s="3" t="s">
        <v>30</v>
      </c>
      <c r="G212" s="3" t="s">
        <v>30</v>
      </c>
      <c r="H212" s="70" t="s">
        <v>329</v>
      </c>
      <c r="I212" s="2"/>
      <c r="J212" s="14">
        <f t="shared" ref="J212:M213" si="89">J213</f>
        <v>0</v>
      </c>
      <c r="K212" s="14">
        <f t="shared" si="89"/>
        <v>0</v>
      </c>
      <c r="L212" s="14">
        <f t="shared" si="89"/>
        <v>0</v>
      </c>
      <c r="M212" s="117">
        <f t="shared" si="89"/>
        <v>0</v>
      </c>
      <c r="N212" s="18">
        <v>0</v>
      </c>
      <c r="O212" s="18">
        <v>0</v>
      </c>
    </row>
    <row r="213" spans="1:15" ht="30" hidden="1" x14ac:dyDescent="0.25">
      <c r="A213" s="41" t="s">
        <v>69</v>
      </c>
      <c r="B213" s="116"/>
      <c r="C213" s="116"/>
      <c r="D213" s="18"/>
      <c r="E213" s="3">
        <v>851</v>
      </c>
      <c r="F213" s="3" t="s">
        <v>30</v>
      </c>
      <c r="G213" s="3" t="s">
        <v>30</v>
      </c>
      <c r="H213" s="70" t="s">
        <v>329</v>
      </c>
      <c r="I213" s="2" t="s">
        <v>70</v>
      </c>
      <c r="J213" s="14">
        <f t="shared" si="89"/>
        <v>0</v>
      </c>
      <c r="K213" s="14">
        <f t="shared" si="89"/>
        <v>0</v>
      </c>
      <c r="L213" s="14">
        <f t="shared" si="89"/>
        <v>0</v>
      </c>
      <c r="M213" s="117">
        <f t="shared" si="89"/>
        <v>0</v>
      </c>
      <c r="N213" s="18">
        <v>0</v>
      </c>
      <c r="O213" s="18">
        <v>0</v>
      </c>
    </row>
    <row r="214" spans="1:15" hidden="1" x14ac:dyDescent="0.25">
      <c r="A214" s="41" t="s">
        <v>71</v>
      </c>
      <c r="B214" s="116"/>
      <c r="C214" s="116"/>
      <c r="D214" s="18"/>
      <c r="E214" s="3">
        <v>851</v>
      </c>
      <c r="F214" s="3" t="s">
        <v>30</v>
      </c>
      <c r="G214" s="3" t="s">
        <v>30</v>
      </c>
      <c r="H214" s="70" t="s">
        <v>329</v>
      </c>
      <c r="I214" s="2" t="s">
        <v>72</v>
      </c>
      <c r="J214" s="31">
        <f>'3.ВС'!J182</f>
        <v>0</v>
      </c>
      <c r="K214" s="31">
        <f>'3.ВС'!K182</f>
        <v>0</v>
      </c>
      <c r="L214" s="31">
        <f>'3.ВС'!L182</f>
        <v>0</v>
      </c>
      <c r="M214" s="119">
        <f>'3.ВС'!M182</f>
        <v>0</v>
      </c>
      <c r="N214" s="18">
        <v>0</v>
      </c>
      <c r="O214" s="18">
        <v>0</v>
      </c>
    </row>
    <row r="215" spans="1:15" hidden="1" x14ac:dyDescent="0.25">
      <c r="A215" s="116" t="s">
        <v>420</v>
      </c>
      <c r="B215" s="116"/>
      <c r="C215" s="116"/>
      <c r="D215" s="18"/>
      <c r="E215" s="3" t="s">
        <v>255</v>
      </c>
      <c r="F215" s="3" t="s">
        <v>100</v>
      </c>
      <c r="G215" s="3"/>
      <c r="H215" s="70"/>
      <c r="I215" s="2"/>
      <c r="J215" s="31">
        <f t="shared" ref="J215:M218" si="90">J216</f>
        <v>0</v>
      </c>
      <c r="K215" s="31">
        <f t="shared" si="90"/>
        <v>0</v>
      </c>
      <c r="L215" s="31">
        <f t="shared" si="90"/>
        <v>0</v>
      </c>
      <c r="M215" s="119">
        <f t="shared" si="90"/>
        <v>0</v>
      </c>
      <c r="N215" s="18">
        <v>0</v>
      </c>
      <c r="O215" s="18">
        <v>0</v>
      </c>
    </row>
    <row r="216" spans="1:15" hidden="1" x14ac:dyDescent="0.25">
      <c r="A216" s="116" t="s">
        <v>421</v>
      </c>
      <c r="B216" s="116"/>
      <c r="C216" s="116"/>
      <c r="D216" s="18"/>
      <c r="E216" s="3" t="s">
        <v>255</v>
      </c>
      <c r="F216" s="3" t="s">
        <v>100</v>
      </c>
      <c r="G216" s="3" t="s">
        <v>30</v>
      </c>
      <c r="H216" s="70"/>
      <c r="I216" s="2"/>
      <c r="J216" s="14">
        <f t="shared" si="90"/>
        <v>0</v>
      </c>
      <c r="K216" s="14">
        <f t="shared" si="90"/>
        <v>0</v>
      </c>
      <c r="L216" s="14">
        <f t="shared" si="90"/>
        <v>0</v>
      </c>
      <c r="M216" s="117">
        <f t="shared" si="90"/>
        <v>0</v>
      </c>
      <c r="N216" s="18">
        <v>0</v>
      </c>
      <c r="O216" s="18">
        <v>0</v>
      </c>
    </row>
    <row r="217" spans="1:15" hidden="1" x14ac:dyDescent="0.25">
      <c r="A217" s="87" t="s">
        <v>422</v>
      </c>
      <c r="B217" s="116"/>
      <c r="C217" s="116"/>
      <c r="D217" s="18"/>
      <c r="E217" s="3" t="s">
        <v>255</v>
      </c>
      <c r="F217" s="3" t="s">
        <v>100</v>
      </c>
      <c r="G217" s="3" t="s">
        <v>30</v>
      </c>
      <c r="H217" s="70" t="s">
        <v>423</v>
      </c>
      <c r="I217" s="2"/>
      <c r="J217" s="14">
        <f t="shared" si="90"/>
        <v>0</v>
      </c>
      <c r="K217" s="14">
        <f t="shared" si="90"/>
        <v>0</v>
      </c>
      <c r="L217" s="14">
        <f t="shared" si="90"/>
        <v>0</v>
      </c>
      <c r="M217" s="117">
        <f t="shared" si="90"/>
        <v>0</v>
      </c>
      <c r="N217" s="18">
        <v>0</v>
      </c>
      <c r="O217" s="18">
        <v>0</v>
      </c>
    </row>
    <row r="218" spans="1:15" ht="30" hidden="1" x14ac:dyDescent="0.25">
      <c r="A218" s="116" t="s">
        <v>20</v>
      </c>
      <c r="B218" s="116"/>
      <c r="C218" s="116"/>
      <c r="D218" s="18"/>
      <c r="E218" s="3" t="s">
        <v>255</v>
      </c>
      <c r="F218" s="3" t="s">
        <v>100</v>
      </c>
      <c r="G218" s="3" t="s">
        <v>30</v>
      </c>
      <c r="H218" s="70" t="s">
        <v>423</v>
      </c>
      <c r="I218" s="2" t="s">
        <v>21</v>
      </c>
      <c r="J218" s="14">
        <f t="shared" si="90"/>
        <v>0</v>
      </c>
      <c r="K218" s="14">
        <f t="shared" si="90"/>
        <v>0</v>
      </c>
      <c r="L218" s="14">
        <f t="shared" si="90"/>
        <v>0</v>
      </c>
      <c r="M218" s="117">
        <f t="shared" si="90"/>
        <v>0</v>
      </c>
      <c r="N218" s="18">
        <v>0</v>
      </c>
      <c r="O218" s="18">
        <v>0</v>
      </c>
    </row>
    <row r="219" spans="1:15" ht="30" hidden="1" x14ac:dyDescent="0.25">
      <c r="A219" s="116" t="s">
        <v>9</v>
      </c>
      <c r="B219" s="116"/>
      <c r="C219" s="116"/>
      <c r="D219" s="18"/>
      <c r="E219" s="3" t="s">
        <v>255</v>
      </c>
      <c r="F219" s="3" t="s">
        <v>100</v>
      </c>
      <c r="G219" s="3" t="s">
        <v>30</v>
      </c>
      <c r="H219" s="70" t="s">
        <v>423</v>
      </c>
      <c r="I219" s="2" t="s">
        <v>22</v>
      </c>
      <c r="J219" s="31">
        <f>'3.ВС'!J187</f>
        <v>0</v>
      </c>
      <c r="K219" s="31">
        <f>'3.ВС'!K187</f>
        <v>0</v>
      </c>
      <c r="L219" s="31">
        <f>'3.ВС'!L187</f>
        <v>0</v>
      </c>
      <c r="M219" s="119">
        <f>'3.ВС'!M187</f>
        <v>0</v>
      </c>
      <c r="N219" s="18">
        <v>0</v>
      </c>
      <c r="O219" s="18">
        <v>0</v>
      </c>
    </row>
    <row r="220" spans="1:15" x14ac:dyDescent="0.25">
      <c r="A220" s="114" t="s">
        <v>74</v>
      </c>
      <c r="B220" s="116"/>
      <c r="C220" s="116"/>
      <c r="D220" s="116"/>
      <c r="E220" s="112">
        <v>852</v>
      </c>
      <c r="F220" s="2" t="s">
        <v>75</v>
      </c>
      <c r="G220" s="2"/>
      <c r="H220" s="3"/>
      <c r="I220" s="2"/>
      <c r="J220" s="14">
        <f t="shared" ref="J220:M220" si="91">J221+J237+J283+J296+J302</f>
        <v>128476808.92</v>
      </c>
      <c r="K220" s="14">
        <f t="shared" si="91"/>
        <v>117726935.59</v>
      </c>
      <c r="L220" s="14">
        <f t="shared" si="91"/>
        <v>10749873.33</v>
      </c>
      <c r="M220" s="117">
        <f t="shared" si="91"/>
        <v>0</v>
      </c>
      <c r="N220" s="18">
        <v>0</v>
      </c>
      <c r="O220" s="18">
        <v>0</v>
      </c>
    </row>
    <row r="221" spans="1:15" x14ac:dyDescent="0.25">
      <c r="A221" s="114" t="s">
        <v>111</v>
      </c>
      <c r="B221" s="116"/>
      <c r="C221" s="116"/>
      <c r="D221" s="116"/>
      <c r="E221" s="112">
        <v>852</v>
      </c>
      <c r="F221" s="2" t="s">
        <v>75</v>
      </c>
      <c r="G221" s="2" t="s">
        <v>11</v>
      </c>
      <c r="H221" s="3"/>
      <c r="I221" s="2"/>
      <c r="J221" s="14">
        <f t="shared" ref="J221:M221" si="92">J222+J225+J228+J231+J234</f>
        <v>654720</v>
      </c>
      <c r="K221" s="14">
        <f t="shared" si="92"/>
        <v>0</v>
      </c>
      <c r="L221" s="14">
        <f t="shared" si="92"/>
        <v>654720</v>
      </c>
      <c r="M221" s="117">
        <f t="shared" si="92"/>
        <v>0</v>
      </c>
      <c r="N221" s="18">
        <v>0</v>
      </c>
      <c r="O221" s="18">
        <v>0</v>
      </c>
    </row>
    <row r="222" spans="1:15" ht="180" hidden="1" x14ac:dyDescent="0.25">
      <c r="A222" s="116" t="s">
        <v>275</v>
      </c>
      <c r="B222" s="116"/>
      <c r="C222" s="116"/>
      <c r="D222" s="116"/>
      <c r="E222" s="112">
        <v>852</v>
      </c>
      <c r="F222" s="2" t="s">
        <v>75</v>
      </c>
      <c r="G222" s="2" t="s">
        <v>11</v>
      </c>
      <c r="H222" s="70" t="s">
        <v>350</v>
      </c>
      <c r="I222" s="2"/>
      <c r="J222" s="14">
        <f t="shared" ref="J222:M223" si="93">J223</f>
        <v>0</v>
      </c>
      <c r="K222" s="14">
        <f t="shared" si="93"/>
        <v>0</v>
      </c>
      <c r="L222" s="14">
        <f t="shared" si="93"/>
        <v>0</v>
      </c>
      <c r="M222" s="117">
        <f t="shared" si="93"/>
        <v>0</v>
      </c>
      <c r="N222" s="18">
        <v>0</v>
      </c>
      <c r="O222" s="18">
        <v>0</v>
      </c>
    </row>
    <row r="223" spans="1:15" ht="30" hidden="1" x14ac:dyDescent="0.25">
      <c r="A223" s="116" t="s">
        <v>40</v>
      </c>
      <c r="B223" s="116"/>
      <c r="C223" s="116"/>
      <c r="D223" s="116"/>
      <c r="E223" s="112">
        <v>852</v>
      </c>
      <c r="F223" s="2" t="s">
        <v>75</v>
      </c>
      <c r="G223" s="2" t="s">
        <v>11</v>
      </c>
      <c r="H223" s="70" t="s">
        <v>350</v>
      </c>
      <c r="I223" s="2" t="s">
        <v>80</v>
      </c>
      <c r="J223" s="14">
        <f t="shared" si="93"/>
        <v>0</v>
      </c>
      <c r="K223" s="14">
        <f t="shared" si="93"/>
        <v>0</v>
      </c>
      <c r="L223" s="14">
        <f t="shared" si="93"/>
        <v>0</v>
      </c>
      <c r="M223" s="117">
        <f t="shared" si="93"/>
        <v>0</v>
      </c>
      <c r="N223" s="18">
        <v>0</v>
      </c>
      <c r="O223" s="18">
        <v>0</v>
      </c>
    </row>
    <row r="224" spans="1:15" hidden="1" x14ac:dyDescent="0.25">
      <c r="A224" s="116" t="s">
        <v>81</v>
      </c>
      <c r="B224" s="116"/>
      <c r="C224" s="116"/>
      <c r="D224" s="116"/>
      <c r="E224" s="112">
        <v>852</v>
      </c>
      <c r="F224" s="2" t="s">
        <v>75</v>
      </c>
      <c r="G224" s="2" t="s">
        <v>11</v>
      </c>
      <c r="H224" s="70" t="s">
        <v>350</v>
      </c>
      <c r="I224" s="2" t="s">
        <v>82</v>
      </c>
      <c r="J224" s="14">
        <f>'3.ВС'!J293</f>
        <v>0</v>
      </c>
      <c r="K224" s="14">
        <f>'3.ВС'!K293</f>
        <v>0</v>
      </c>
      <c r="L224" s="14">
        <f>'3.ВС'!L293</f>
        <v>0</v>
      </c>
      <c r="M224" s="117">
        <f>'3.ВС'!M293</f>
        <v>0</v>
      </c>
      <c r="N224" s="18">
        <v>0</v>
      </c>
      <c r="O224" s="18">
        <v>0</v>
      </c>
    </row>
    <row r="225" spans="1:15" s="1" customFormat="1" hidden="1" x14ac:dyDescent="0.25">
      <c r="A225" s="114" t="s">
        <v>112</v>
      </c>
      <c r="B225" s="116"/>
      <c r="C225" s="116"/>
      <c r="D225" s="114"/>
      <c r="E225" s="112">
        <v>852</v>
      </c>
      <c r="F225" s="3" t="s">
        <v>75</v>
      </c>
      <c r="G225" s="3" t="s">
        <v>11</v>
      </c>
      <c r="H225" s="70" t="s">
        <v>351</v>
      </c>
      <c r="I225" s="3"/>
      <c r="J225" s="14">
        <f t="shared" ref="J225:M226" si="94">J226</f>
        <v>0</v>
      </c>
      <c r="K225" s="14">
        <f t="shared" si="94"/>
        <v>0</v>
      </c>
      <c r="L225" s="14">
        <f t="shared" si="94"/>
        <v>0</v>
      </c>
      <c r="M225" s="117">
        <f t="shared" si="94"/>
        <v>0</v>
      </c>
      <c r="N225" s="18">
        <v>0</v>
      </c>
      <c r="O225" s="18">
        <v>0</v>
      </c>
    </row>
    <row r="226" spans="1:15" s="1" customFormat="1" ht="30" hidden="1" x14ac:dyDescent="0.25">
      <c r="A226" s="116" t="s">
        <v>40</v>
      </c>
      <c r="B226" s="116"/>
      <c r="C226" s="116"/>
      <c r="D226" s="116"/>
      <c r="E226" s="112">
        <v>852</v>
      </c>
      <c r="F226" s="3" t="s">
        <v>75</v>
      </c>
      <c r="G226" s="3" t="s">
        <v>11</v>
      </c>
      <c r="H226" s="70" t="s">
        <v>351</v>
      </c>
      <c r="I226" s="3" t="s">
        <v>80</v>
      </c>
      <c r="J226" s="14">
        <f t="shared" si="94"/>
        <v>0</v>
      </c>
      <c r="K226" s="14">
        <f t="shared" si="94"/>
        <v>0</v>
      </c>
      <c r="L226" s="14">
        <f t="shared" si="94"/>
        <v>0</v>
      </c>
      <c r="M226" s="117">
        <f t="shared" si="94"/>
        <v>0</v>
      </c>
      <c r="N226" s="18">
        <v>0</v>
      </c>
      <c r="O226" s="18">
        <v>0</v>
      </c>
    </row>
    <row r="227" spans="1:15" s="1" customFormat="1" hidden="1" x14ac:dyDescent="0.25">
      <c r="A227" s="116" t="s">
        <v>81</v>
      </c>
      <c r="B227" s="116"/>
      <c r="C227" s="116"/>
      <c r="D227" s="116"/>
      <c r="E227" s="112">
        <v>852</v>
      </c>
      <c r="F227" s="3" t="s">
        <v>75</v>
      </c>
      <c r="G227" s="3" t="s">
        <v>11</v>
      </c>
      <c r="H227" s="70" t="s">
        <v>351</v>
      </c>
      <c r="I227" s="2" t="s">
        <v>82</v>
      </c>
      <c r="J227" s="14">
        <f>'3.ВС'!J296</f>
        <v>0</v>
      </c>
      <c r="K227" s="14">
        <f>'3.ВС'!K296</f>
        <v>0</v>
      </c>
      <c r="L227" s="14">
        <f>'3.ВС'!L296</f>
        <v>0</v>
      </c>
      <c r="M227" s="117">
        <f>'3.ВС'!M296</f>
        <v>0</v>
      </c>
      <c r="N227" s="18">
        <v>0</v>
      </c>
      <c r="O227" s="18">
        <v>0</v>
      </c>
    </row>
    <row r="228" spans="1:15" s="1" customFormat="1" x14ac:dyDescent="0.25">
      <c r="A228" s="116" t="s">
        <v>113</v>
      </c>
      <c r="B228" s="114"/>
      <c r="C228" s="114"/>
      <c r="D228" s="114"/>
      <c r="E228" s="114"/>
      <c r="F228" s="112" t="s">
        <v>75</v>
      </c>
      <c r="G228" s="112" t="s">
        <v>11</v>
      </c>
      <c r="H228" s="70" t="s">
        <v>352</v>
      </c>
      <c r="I228" s="114" t="s">
        <v>46</v>
      </c>
      <c r="J228" s="14">
        <f t="shared" ref="J228:M229" si="95">J229</f>
        <v>654720</v>
      </c>
      <c r="K228" s="14">
        <f t="shared" si="95"/>
        <v>0</v>
      </c>
      <c r="L228" s="14">
        <f t="shared" si="95"/>
        <v>654720</v>
      </c>
      <c r="M228" s="117">
        <f t="shared" si="95"/>
        <v>0</v>
      </c>
      <c r="N228" s="18">
        <v>0</v>
      </c>
      <c r="O228" s="18">
        <v>0</v>
      </c>
    </row>
    <row r="229" spans="1:15" s="1" customFormat="1" ht="30" x14ac:dyDescent="0.25">
      <c r="A229" s="116" t="s">
        <v>40</v>
      </c>
      <c r="B229" s="114"/>
      <c r="C229" s="114"/>
      <c r="D229" s="114"/>
      <c r="E229" s="114"/>
      <c r="F229" s="112" t="s">
        <v>75</v>
      </c>
      <c r="G229" s="112" t="s">
        <v>11</v>
      </c>
      <c r="H229" s="70" t="s">
        <v>352</v>
      </c>
      <c r="I229" s="112" t="s">
        <v>80</v>
      </c>
      <c r="J229" s="14">
        <f t="shared" si="95"/>
        <v>654720</v>
      </c>
      <c r="K229" s="14">
        <f t="shared" si="95"/>
        <v>0</v>
      </c>
      <c r="L229" s="14">
        <f t="shared" si="95"/>
        <v>654720</v>
      </c>
      <c r="M229" s="117">
        <f t="shared" si="95"/>
        <v>0</v>
      </c>
      <c r="N229" s="18">
        <v>0</v>
      </c>
      <c r="O229" s="18">
        <v>0</v>
      </c>
    </row>
    <row r="230" spans="1:15" s="1" customFormat="1" x14ac:dyDescent="0.25">
      <c r="A230" s="116" t="s">
        <v>81</v>
      </c>
      <c r="B230" s="114"/>
      <c r="C230" s="114"/>
      <c r="D230" s="114"/>
      <c r="E230" s="114"/>
      <c r="F230" s="112" t="s">
        <v>75</v>
      </c>
      <c r="G230" s="112" t="s">
        <v>11</v>
      </c>
      <c r="H230" s="70" t="s">
        <v>352</v>
      </c>
      <c r="I230" s="112" t="s">
        <v>82</v>
      </c>
      <c r="J230" s="14">
        <f>'3.ВС'!J299</f>
        <v>654720</v>
      </c>
      <c r="K230" s="14">
        <f>'3.ВС'!K299</f>
        <v>0</v>
      </c>
      <c r="L230" s="14">
        <f>'3.ВС'!L299</f>
        <v>654720</v>
      </c>
      <c r="M230" s="117">
        <f>'3.ВС'!M299</f>
        <v>0</v>
      </c>
      <c r="N230" s="18">
        <v>0</v>
      </c>
      <c r="O230" s="18">
        <v>0</v>
      </c>
    </row>
    <row r="231" spans="1:15" ht="30" hidden="1" x14ac:dyDescent="0.25">
      <c r="A231" s="114" t="s">
        <v>114</v>
      </c>
      <c r="B231" s="116"/>
      <c r="C231" s="116"/>
      <c r="D231" s="116"/>
      <c r="E231" s="112">
        <v>852</v>
      </c>
      <c r="F231" s="3" t="s">
        <v>75</v>
      </c>
      <c r="G231" s="2" t="s">
        <v>11</v>
      </c>
      <c r="H231" s="70" t="s">
        <v>353</v>
      </c>
      <c r="I231" s="2"/>
      <c r="J231" s="14">
        <f t="shared" ref="J231:M232" si="96">J232</f>
        <v>0</v>
      </c>
      <c r="K231" s="14">
        <f t="shared" si="96"/>
        <v>0</v>
      </c>
      <c r="L231" s="14">
        <f t="shared" si="96"/>
        <v>0</v>
      </c>
      <c r="M231" s="117">
        <f t="shared" si="96"/>
        <v>0</v>
      </c>
      <c r="N231" s="18">
        <v>0</v>
      </c>
      <c r="O231" s="18">
        <v>0</v>
      </c>
    </row>
    <row r="232" spans="1:15" ht="30" hidden="1" x14ac:dyDescent="0.25">
      <c r="A232" s="116" t="s">
        <v>40</v>
      </c>
      <c r="B232" s="116"/>
      <c r="C232" s="116"/>
      <c r="D232" s="116"/>
      <c r="E232" s="112">
        <v>852</v>
      </c>
      <c r="F232" s="2" t="s">
        <v>75</v>
      </c>
      <c r="G232" s="2" t="s">
        <v>11</v>
      </c>
      <c r="H232" s="70" t="s">
        <v>353</v>
      </c>
      <c r="I232" s="2" t="s">
        <v>80</v>
      </c>
      <c r="J232" s="14">
        <f t="shared" si="96"/>
        <v>0</v>
      </c>
      <c r="K232" s="14">
        <f t="shared" si="96"/>
        <v>0</v>
      </c>
      <c r="L232" s="14">
        <f t="shared" si="96"/>
        <v>0</v>
      </c>
      <c r="M232" s="117">
        <f t="shared" si="96"/>
        <v>0</v>
      </c>
      <c r="N232" s="18">
        <v>0</v>
      </c>
      <c r="O232" s="18">
        <v>0</v>
      </c>
    </row>
    <row r="233" spans="1:15" hidden="1" x14ac:dyDescent="0.25">
      <c r="A233" s="116" t="s">
        <v>81</v>
      </c>
      <c r="B233" s="116"/>
      <c r="C233" s="116"/>
      <c r="D233" s="116"/>
      <c r="E233" s="112">
        <v>852</v>
      </c>
      <c r="F233" s="2" t="s">
        <v>75</v>
      </c>
      <c r="G233" s="2" t="s">
        <v>11</v>
      </c>
      <c r="H233" s="70" t="s">
        <v>353</v>
      </c>
      <c r="I233" s="2" t="s">
        <v>82</v>
      </c>
      <c r="J233" s="14">
        <f>'3.ВС'!J302</f>
        <v>0</v>
      </c>
      <c r="K233" s="14">
        <f>'3.ВС'!K302</f>
        <v>0</v>
      </c>
      <c r="L233" s="14">
        <f>'3.ВС'!L302</f>
        <v>0</v>
      </c>
      <c r="M233" s="117">
        <f>'3.ВС'!M302</f>
        <v>0</v>
      </c>
      <c r="N233" s="18">
        <v>0</v>
      </c>
      <c r="O233" s="18">
        <v>0</v>
      </c>
    </row>
    <row r="234" spans="1:15" ht="90" hidden="1" x14ac:dyDescent="0.25">
      <c r="A234" s="116" t="s">
        <v>276</v>
      </c>
      <c r="B234" s="116"/>
      <c r="C234" s="116"/>
      <c r="D234" s="116"/>
      <c r="E234" s="112">
        <v>852</v>
      </c>
      <c r="F234" s="2" t="s">
        <v>75</v>
      </c>
      <c r="G234" s="2" t="s">
        <v>11</v>
      </c>
      <c r="H234" s="70" t="s">
        <v>354</v>
      </c>
      <c r="I234" s="2"/>
      <c r="J234" s="14">
        <f t="shared" ref="J234:M235" si="97">J235</f>
        <v>0</v>
      </c>
      <c r="K234" s="14">
        <f t="shared" si="97"/>
        <v>0</v>
      </c>
      <c r="L234" s="14">
        <f t="shared" si="97"/>
        <v>0</v>
      </c>
      <c r="M234" s="117">
        <f t="shared" si="97"/>
        <v>0</v>
      </c>
      <c r="N234" s="18">
        <v>0</v>
      </c>
      <c r="O234" s="18">
        <v>0</v>
      </c>
    </row>
    <row r="235" spans="1:15" ht="30" hidden="1" x14ac:dyDescent="0.25">
      <c r="A235" s="116" t="s">
        <v>40</v>
      </c>
      <c r="B235" s="116"/>
      <c r="C235" s="116"/>
      <c r="D235" s="116"/>
      <c r="E235" s="112">
        <v>852</v>
      </c>
      <c r="F235" s="2" t="s">
        <v>75</v>
      </c>
      <c r="G235" s="2" t="s">
        <v>11</v>
      </c>
      <c r="H235" s="70" t="s">
        <v>354</v>
      </c>
      <c r="I235" s="2" t="s">
        <v>80</v>
      </c>
      <c r="J235" s="14">
        <f t="shared" si="97"/>
        <v>0</v>
      </c>
      <c r="K235" s="14">
        <f t="shared" si="97"/>
        <v>0</v>
      </c>
      <c r="L235" s="14">
        <f t="shared" si="97"/>
        <v>0</v>
      </c>
      <c r="M235" s="117">
        <f t="shared" si="97"/>
        <v>0</v>
      </c>
      <c r="N235" s="18">
        <v>0</v>
      </c>
      <c r="O235" s="18">
        <v>0</v>
      </c>
    </row>
    <row r="236" spans="1:15" hidden="1" x14ac:dyDescent="0.25">
      <c r="A236" s="116" t="s">
        <v>81</v>
      </c>
      <c r="B236" s="116"/>
      <c r="C236" s="116"/>
      <c r="D236" s="116"/>
      <c r="E236" s="112">
        <v>852</v>
      </c>
      <c r="F236" s="2" t="s">
        <v>75</v>
      </c>
      <c r="G236" s="2" t="s">
        <v>11</v>
      </c>
      <c r="H236" s="70" t="s">
        <v>354</v>
      </c>
      <c r="I236" s="2" t="s">
        <v>82</v>
      </c>
      <c r="J236" s="14">
        <f>'3.ВС'!J305</f>
        <v>0</v>
      </c>
      <c r="K236" s="14">
        <f>'3.ВС'!K305</f>
        <v>0</v>
      </c>
      <c r="L236" s="14">
        <f>'3.ВС'!L305</f>
        <v>0</v>
      </c>
      <c r="M236" s="117">
        <f>'3.ВС'!M305</f>
        <v>0</v>
      </c>
      <c r="N236" s="18">
        <v>0</v>
      </c>
      <c r="O236" s="18">
        <v>0</v>
      </c>
    </row>
    <row r="237" spans="1:15" x14ac:dyDescent="0.25">
      <c r="A237" s="114" t="s">
        <v>76</v>
      </c>
      <c r="B237" s="116"/>
      <c r="C237" s="116"/>
      <c r="D237" s="116"/>
      <c r="E237" s="112">
        <v>852</v>
      </c>
      <c r="F237" s="2" t="s">
        <v>75</v>
      </c>
      <c r="G237" s="2" t="s">
        <v>43</v>
      </c>
      <c r="H237" s="3"/>
      <c r="I237" s="2"/>
      <c r="J237" s="14">
        <f t="shared" ref="J237:M237" si="98">J238+J241+J244+J247+J271+J250+J253+J256+J262+J268+J274+J277+J280+J265+J259</f>
        <v>124990192.13</v>
      </c>
      <c r="K237" s="14">
        <f t="shared" si="98"/>
        <v>117670688.8</v>
      </c>
      <c r="L237" s="14">
        <f t="shared" si="98"/>
        <v>7319503.3300000001</v>
      </c>
      <c r="M237" s="117">
        <f t="shared" si="98"/>
        <v>0</v>
      </c>
      <c r="N237" s="18">
        <v>0</v>
      </c>
      <c r="O237" s="18">
        <v>0</v>
      </c>
    </row>
    <row r="238" spans="1:15" ht="30" hidden="1" x14ac:dyDescent="0.25">
      <c r="A238" s="41" t="s">
        <v>293</v>
      </c>
      <c r="E238" s="37">
        <v>852</v>
      </c>
      <c r="F238" s="2" t="s">
        <v>75</v>
      </c>
      <c r="G238" s="3" t="s">
        <v>43</v>
      </c>
      <c r="H238" s="74" t="s">
        <v>492</v>
      </c>
      <c r="I238" s="2"/>
      <c r="J238" s="31">
        <f t="shared" ref="J238:M239" si="99">J239</f>
        <v>0</v>
      </c>
      <c r="K238" s="31">
        <f t="shared" si="99"/>
        <v>0</v>
      </c>
      <c r="L238" s="31">
        <f t="shared" si="99"/>
        <v>0</v>
      </c>
      <c r="M238" s="119">
        <f t="shared" si="99"/>
        <v>0</v>
      </c>
      <c r="N238" s="18">
        <v>0</v>
      </c>
      <c r="O238" s="18">
        <v>0</v>
      </c>
    </row>
    <row r="239" spans="1:15" ht="30" hidden="1" x14ac:dyDescent="0.25">
      <c r="A239" s="41" t="s">
        <v>40</v>
      </c>
      <c r="E239" s="37">
        <v>852</v>
      </c>
      <c r="F239" s="2" t="s">
        <v>75</v>
      </c>
      <c r="G239" s="3" t="s">
        <v>43</v>
      </c>
      <c r="H239" s="74" t="s">
        <v>492</v>
      </c>
      <c r="I239" s="2" t="s">
        <v>80</v>
      </c>
      <c r="J239" s="31">
        <f t="shared" si="99"/>
        <v>0</v>
      </c>
      <c r="K239" s="31">
        <f t="shared" si="99"/>
        <v>0</v>
      </c>
      <c r="L239" s="31">
        <f t="shared" si="99"/>
        <v>0</v>
      </c>
      <c r="M239" s="119">
        <f t="shared" si="99"/>
        <v>0</v>
      </c>
      <c r="N239" s="18">
        <v>0</v>
      </c>
      <c r="O239" s="18">
        <v>0</v>
      </c>
    </row>
    <row r="240" spans="1:15" hidden="1" x14ac:dyDescent="0.25">
      <c r="A240" s="41" t="s">
        <v>81</v>
      </c>
      <c r="E240" s="37">
        <v>852</v>
      </c>
      <c r="F240" s="2" t="s">
        <v>75</v>
      </c>
      <c r="G240" s="3" t="s">
        <v>43</v>
      </c>
      <c r="H240" s="74" t="s">
        <v>492</v>
      </c>
      <c r="I240" s="2" t="s">
        <v>82</v>
      </c>
      <c r="J240" s="31">
        <f>'3.ВС'!J309</f>
        <v>0</v>
      </c>
      <c r="K240" s="31">
        <f>'3.ВС'!K309</f>
        <v>0</v>
      </c>
      <c r="L240" s="31">
        <f>'3.ВС'!L309</f>
        <v>0</v>
      </c>
      <c r="M240" s="119">
        <f>'3.ВС'!M309</f>
        <v>0</v>
      </c>
      <c r="N240" s="18">
        <v>0</v>
      </c>
      <c r="O240" s="18">
        <v>0</v>
      </c>
    </row>
    <row r="241" spans="1:15" ht="45" hidden="1" x14ac:dyDescent="0.25">
      <c r="A241" s="41" t="s">
        <v>283</v>
      </c>
      <c r="E241" s="37">
        <v>852</v>
      </c>
      <c r="F241" s="2" t="s">
        <v>75</v>
      </c>
      <c r="G241" s="3" t="s">
        <v>43</v>
      </c>
      <c r="H241" s="74" t="s">
        <v>493</v>
      </c>
      <c r="I241" s="2"/>
      <c r="J241" s="31">
        <f t="shared" ref="J241:M242" si="100">J242</f>
        <v>0</v>
      </c>
      <c r="K241" s="31">
        <f t="shared" si="100"/>
        <v>0</v>
      </c>
      <c r="L241" s="31">
        <f t="shared" si="100"/>
        <v>0</v>
      </c>
      <c r="M241" s="119">
        <f t="shared" si="100"/>
        <v>0</v>
      </c>
      <c r="N241" s="18">
        <v>0</v>
      </c>
      <c r="O241" s="18">
        <v>0</v>
      </c>
    </row>
    <row r="242" spans="1:15" ht="30" hidden="1" x14ac:dyDescent="0.25">
      <c r="A242" s="41" t="s">
        <v>40</v>
      </c>
      <c r="E242" s="37">
        <v>852</v>
      </c>
      <c r="F242" s="2" t="s">
        <v>75</v>
      </c>
      <c r="G242" s="3" t="s">
        <v>43</v>
      </c>
      <c r="H242" s="74" t="s">
        <v>493</v>
      </c>
      <c r="I242" s="2" t="s">
        <v>80</v>
      </c>
      <c r="J242" s="31">
        <f t="shared" si="100"/>
        <v>0</v>
      </c>
      <c r="K242" s="31">
        <f t="shared" si="100"/>
        <v>0</v>
      </c>
      <c r="L242" s="31">
        <f t="shared" si="100"/>
        <v>0</v>
      </c>
      <c r="M242" s="119">
        <f t="shared" si="100"/>
        <v>0</v>
      </c>
      <c r="N242" s="18">
        <v>0</v>
      </c>
      <c r="O242" s="18">
        <v>0</v>
      </c>
    </row>
    <row r="243" spans="1:15" hidden="1" x14ac:dyDescent="0.25">
      <c r="A243" s="41" t="s">
        <v>81</v>
      </c>
      <c r="E243" s="37">
        <v>852</v>
      </c>
      <c r="F243" s="2" t="s">
        <v>75</v>
      </c>
      <c r="G243" s="3" t="s">
        <v>43</v>
      </c>
      <c r="H243" s="74" t="s">
        <v>493</v>
      </c>
      <c r="I243" s="2" t="s">
        <v>82</v>
      </c>
      <c r="J243" s="31">
        <f>'3.ВС'!J312</f>
        <v>0</v>
      </c>
      <c r="K243" s="31">
        <f>'3.ВС'!K312</f>
        <v>0</v>
      </c>
      <c r="L243" s="31">
        <f>'3.ВС'!L312</f>
        <v>0</v>
      </c>
      <c r="M243" s="119">
        <f>'3.ВС'!M312</f>
        <v>0</v>
      </c>
      <c r="N243" s="18">
        <v>0</v>
      </c>
      <c r="O243" s="18">
        <v>0</v>
      </c>
    </row>
    <row r="244" spans="1:15" ht="60" hidden="1" x14ac:dyDescent="0.25">
      <c r="A244" s="51" t="s">
        <v>438</v>
      </c>
      <c r="B244" s="116"/>
      <c r="C244" s="116"/>
      <c r="D244" s="116"/>
      <c r="E244" s="3" t="s">
        <v>296</v>
      </c>
      <c r="F244" s="2" t="s">
        <v>75</v>
      </c>
      <c r="G244" s="2" t="s">
        <v>43</v>
      </c>
      <c r="H244" s="70" t="s">
        <v>439</v>
      </c>
      <c r="I244" s="2"/>
      <c r="J244" s="14">
        <f t="shared" ref="J244:M245" si="101">J245</f>
        <v>0</v>
      </c>
      <c r="K244" s="14">
        <f t="shared" si="101"/>
        <v>0</v>
      </c>
      <c r="L244" s="14">
        <f t="shared" si="101"/>
        <v>0</v>
      </c>
      <c r="M244" s="117">
        <f t="shared" si="101"/>
        <v>0</v>
      </c>
      <c r="N244" s="18">
        <v>0</v>
      </c>
      <c r="O244" s="18">
        <v>0</v>
      </c>
    </row>
    <row r="245" spans="1:15" ht="30" hidden="1" x14ac:dyDescent="0.25">
      <c r="A245" s="41" t="s">
        <v>40</v>
      </c>
      <c r="B245" s="116"/>
      <c r="C245" s="116"/>
      <c r="D245" s="116"/>
      <c r="E245" s="3" t="s">
        <v>296</v>
      </c>
      <c r="F245" s="2" t="s">
        <v>75</v>
      </c>
      <c r="G245" s="2" t="s">
        <v>43</v>
      </c>
      <c r="H245" s="70" t="s">
        <v>439</v>
      </c>
      <c r="I245" s="2" t="s">
        <v>80</v>
      </c>
      <c r="J245" s="14">
        <f t="shared" si="101"/>
        <v>0</v>
      </c>
      <c r="K245" s="14">
        <f t="shared" si="101"/>
        <v>0</v>
      </c>
      <c r="L245" s="14">
        <f t="shared" si="101"/>
        <v>0</v>
      </c>
      <c r="M245" s="117">
        <f t="shared" si="101"/>
        <v>0</v>
      </c>
      <c r="N245" s="18">
        <v>0</v>
      </c>
      <c r="O245" s="18">
        <v>0</v>
      </c>
    </row>
    <row r="246" spans="1:15" hidden="1" x14ac:dyDescent="0.25">
      <c r="A246" s="41" t="s">
        <v>81</v>
      </c>
      <c r="B246" s="116"/>
      <c r="C246" s="116"/>
      <c r="D246" s="116"/>
      <c r="E246" s="3" t="s">
        <v>296</v>
      </c>
      <c r="F246" s="2" t="s">
        <v>75</v>
      </c>
      <c r="G246" s="2" t="s">
        <v>43</v>
      </c>
      <c r="H246" s="70" t="s">
        <v>439</v>
      </c>
      <c r="I246" s="2" t="s">
        <v>82</v>
      </c>
      <c r="J246" s="14">
        <f>'3.ВС'!J315</f>
        <v>0</v>
      </c>
      <c r="K246" s="14">
        <f>'3.ВС'!K315</f>
        <v>0</v>
      </c>
      <c r="L246" s="14">
        <f>'3.ВС'!L315</f>
        <v>0</v>
      </c>
      <c r="M246" s="117">
        <f>'3.ВС'!M315</f>
        <v>0</v>
      </c>
      <c r="N246" s="18">
        <v>0</v>
      </c>
      <c r="O246" s="18">
        <v>0</v>
      </c>
    </row>
    <row r="247" spans="1:15" ht="75" hidden="1" x14ac:dyDescent="0.25">
      <c r="A247" s="116" t="s">
        <v>277</v>
      </c>
      <c r="B247" s="116"/>
      <c r="C247" s="116"/>
      <c r="D247" s="116"/>
      <c r="E247" s="112">
        <v>852</v>
      </c>
      <c r="F247" s="2" t="s">
        <v>75</v>
      </c>
      <c r="G247" s="2" t="s">
        <v>43</v>
      </c>
      <c r="H247" s="73" t="s">
        <v>355</v>
      </c>
      <c r="I247" s="2"/>
      <c r="J247" s="14">
        <f t="shared" ref="J247:M248" si="102">J248</f>
        <v>0</v>
      </c>
      <c r="K247" s="14">
        <f t="shared" si="102"/>
        <v>0</v>
      </c>
      <c r="L247" s="14">
        <f t="shared" si="102"/>
        <v>0</v>
      </c>
      <c r="M247" s="117">
        <f t="shared" si="102"/>
        <v>0</v>
      </c>
      <c r="N247" s="18">
        <v>0</v>
      </c>
      <c r="O247" s="18">
        <v>0</v>
      </c>
    </row>
    <row r="248" spans="1:15" ht="30" hidden="1" x14ac:dyDescent="0.25">
      <c r="A248" s="116" t="s">
        <v>40</v>
      </c>
      <c r="B248" s="116"/>
      <c r="C248" s="116"/>
      <c r="D248" s="116"/>
      <c r="E248" s="112">
        <v>852</v>
      </c>
      <c r="F248" s="2" t="s">
        <v>75</v>
      </c>
      <c r="G248" s="2" t="s">
        <v>43</v>
      </c>
      <c r="H248" s="70" t="s">
        <v>355</v>
      </c>
      <c r="I248" s="2" t="s">
        <v>80</v>
      </c>
      <c r="J248" s="14">
        <f t="shared" si="102"/>
        <v>0</v>
      </c>
      <c r="K248" s="14">
        <f t="shared" si="102"/>
        <v>0</v>
      </c>
      <c r="L248" s="14">
        <f t="shared" si="102"/>
        <v>0</v>
      </c>
      <c r="M248" s="117">
        <f t="shared" si="102"/>
        <v>0</v>
      </c>
      <c r="N248" s="18">
        <v>0</v>
      </c>
      <c r="O248" s="18">
        <v>0</v>
      </c>
    </row>
    <row r="249" spans="1:15" hidden="1" x14ac:dyDescent="0.25">
      <c r="A249" s="116" t="s">
        <v>81</v>
      </c>
      <c r="B249" s="116"/>
      <c r="C249" s="116"/>
      <c r="D249" s="116"/>
      <c r="E249" s="112">
        <v>852</v>
      </c>
      <c r="F249" s="2" t="s">
        <v>75</v>
      </c>
      <c r="G249" s="2" t="s">
        <v>43</v>
      </c>
      <c r="H249" s="70" t="s">
        <v>355</v>
      </c>
      <c r="I249" s="2" t="s">
        <v>82</v>
      </c>
      <c r="J249" s="14">
        <f>'3.ВС'!J318</f>
        <v>0</v>
      </c>
      <c r="K249" s="14">
        <f>'3.ВС'!K318</f>
        <v>0</v>
      </c>
      <c r="L249" s="14">
        <f>'3.ВС'!L318</f>
        <v>0</v>
      </c>
      <c r="M249" s="117">
        <f>'3.ВС'!M318</f>
        <v>0</v>
      </c>
      <c r="N249" s="18">
        <v>0</v>
      </c>
      <c r="O249" s="18">
        <v>0</v>
      </c>
    </row>
    <row r="250" spans="1:15" hidden="1" x14ac:dyDescent="0.25">
      <c r="A250" s="114" t="s">
        <v>115</v>
      </c>
      <c r="B250" s="116"/>
      <c r="C250" s="116"/>
      <c r="D250" s="116"/>
      <c r="E250" s="112">
        <v>852</v>
      </c>
      <c r="F250" s="2" t="s">
        <v>75</v>
      </c>
      <c r="G250" s="2" t="s">
        <v>43</v>
      </c>
      <c r="H250" s="70" t="s">
        <v>357</v>
      </c>
      <c r="I250" s="2"/>
      <c r="J250" s="14">
        <f t="shared" ref="J250:M251" si="103">J251</f>
        <v>0</v>
      </c>
      <c r="K250" s="14">
        <f t="shared" si="103"/>
        <v>0</v>
      </c>
      <c r="L250" s="14">
        <f t="shared" si="103"/>
        <v>0</v>
      </c>
      <c r="M250" s="117">
        <f t="shared" si="103"/>
        <v>0</v>
      </c>
      <c r="N250" s="18">
        <v>0</v>
      </c>
      <c r="O250" s="18">
        <v>0</v>
      </c>
    </row>
    <row r="251" spans="1:15" ht="30" hidden="1" x14ac:dyDescent="0.25">
      <c r="A251" s="116" t="s">
        <v>40</v>
      </c>
      <c r="B251" s="116"/>
      <c r="C251" s="116"/>
      <c r="D251" s="116"/>
      <c r="E251" s="112">
        <v>852</v>
      </c>
      <c r="F251" s="2" t="s">
        <v>75</v>
      </c>
      <c r="G251" s="3" t="s">
        <v>43</v>
      </c>
      <c r="H251" s="70" t="s">
        <v>357</v>
      </c>
      <c r="I251" s="2" t="s">
        <v>80</v>
      </c>
      <c r="J251" s="14">
        <f t="shared" si="103"/>
        <v>0</v>
      </c>
      <c r="K251" s="14">
        <f t="shared" si="103"/>
        <v>0</v>
      </c>
      <c r="L251" s="14">
        <f t="shared" si="103"/>
        <v>0</v>
      </c>
      <c r="M251" s="117">
        <f t="shared" si="103"/>
        <v>0</v>
      </c>
      <c r="N251" s="18">
        <v>0</v>
      </c>
      <c r="O251" s="18">
        <v>0</v>
      </c>
    </row>
    <row r="252" spans="1:15" hidden="1" x14ac:dyDescent="0.25">
      <c r="A252" s="116" t="s">
        <v>81</v>
      </c>
      <c r="B252" s="116"/>
      <c r="C252" s="116"/>
      <c r="D252" s="116"/>
      <c r="E252" s="112">
        <v>852</v>
      </c>
      <c r="F252" s="2" t="s">
        <v>75</v>
      </c>
      <c r="G252" s="3" t="s">
        <v>43</v>
      </c>
      <c r="H252" s="70" t="s">
        <v>357</v>
      </c>
      <c r="I252" s="2" t="s">
        <v>82</v>
      </c>
      <c r="J252" s="14">
        <f>'3.ВС'!J321</f>
        <v>0</v>
      </c>
      <c r="K252" s="14">
        <f>'3.ВС'!K321</f>
        <v>0</v>
      </c>
      <c r="L252" s="14">
        <f>'3.ВС'!L321</f>
        <v>0</v>
      </c>
      <c r="M252" s="117">
        <f>'3.ВС'!M321</f>
        <v>0</v>
      </c>
      <c r="N252" s="18">
        <v>0</v>
      </c>
      <c r="O252" s="18">
        <v>0</v>
      </c>
    </row>
    <row r="253" spans="1:15" x14ac:dyDescent="0.25">
      <c r="A253" s="114" t="s">
        <v>113</v>
      </c>
      <c r="B253" s="116"/>
      <c r="C253" s="116"/>
      <c r="D253" s="116"/>
      <c r="E253" s="112">
        <v>852</v>
      </c>
      <c r="F253" s="2" t="s">
        <v>75</v>
      </c>
      <c r="G253" s="3" t="s">
        <v>43</v>
      </c>
      <c r="H253" s="70" t="s">
        <v>352</v>
      </c>
      <c r="I253" s="2"/>
      <c r="J253" s="14">
        <f t="shared" ref="J253:M254" si="104">J254</f>
        <v>8000000</v>
      </c>
      <c r="K253" s="14">
        <f t="shared" si="104"/>
        <v>0</v>
      </c>
      <c r="L253" s="14">
        <f t="shared" si="104"/>
        <v>8000000</v>
      </c>
      <c r="M253" s="117">
        <f t="shared" si="104"/>
        <v>0</v>
      </c>
      <c r="N253" s="18">
        <v>0</v>
      </c>
      <c r="O253" s="18">
        <v>0</v>
      </c>
    </row>
    <row r="254" spans="1:15" ht="30" x14ac:dyDescent="0.25">
      <c r="A254" s="116" t="s">
        <v>40</v>
      </c>
      <c r="B254" s="116"/>
      <c r="C254" s="116"/>
      <c r="D254" s="116"/>
      <c r="E254" s="112">
        <v>852</v>
      </c>
      <c r="F254" s="2" t="s">
        <v>75</v>
      </c>
      <c r="G254" s="3" t="s">
        <v>43</v>
      </c>
      <c r="H254" s="70" t="s">
        <v>352</v>
      </c>
      <c r="I254" s="2" t="s">
        <v>80</v>
      </c>
      <c r="J254" s="14">
        <f t="shared" si="104"/>
        <v>8000000</v>
      </c>
      <c r="K254" s="14">
        <f t="shared" si="104"/>
        <v>0</v>
      </c>
      <c r="L254" s="14">
        <f t="shared" si="104"/>
        <v>8000000</v>
      </c>
      <c r="M254" s="117">
        <f t="shared" si="104"/>
        <v>0</v>
      </c>
      <c r="N254" s="18">
        <v>0</v>
      </c>
      <c r="O254" s="18">
        <v>0</v>
      </c>
    </row>
    <row r="255" spans="1:15" x14ac:dyDescent="0.25">
      <c r="A255" s="116" t="s">
        <v>81</v>
      </c>
      <c r="B255" s="116"/>
      <c r="C255" s="116"/>
      <c r="D255" s="116"/>
      <c r="E255" s="112">
        <v>852</v>
      </c>
      <c r="F255" s="2" t="s">
        <v>75</v>
      </c>
      <c r="G255" s="3" t="s">
        <v>43</v>
      </c>
      <c r="H255" s="70" t="s">
        <v>352</v>
      </c>
      <c r="I255" s="2" t="s">
        <v>82</v>
      </c>
      <c r="J255" s="14">
        <f>'3.ВС'!J324</f>
        <v>8000000</v>
      </c>
      <c r="K255" s="14">
        <f>'3.ВС'!K324</f>
        <v>0</v>
      </c>
      <c r="L255" s="14">
        <f>'3.ВС'!L324</f>
        <v>8000000</v>
      </c>
      <c r="M255" s="117">
        <f>'3.ВС'!M324</f>
        <v>0</v>
      </c>
      <c r="N255" s="18">
        <v>0</v>
      </c>
      <c r="O255" s="18">
        <v>0</v>
      </c>
    </row>
    <row r="256" spans="1:15" ht="30" x14ac:dyDescent="0.25">
      <c r="A256" s="114" t="s">
        <v>114</v>
      </c>
      <c r="B256" s="116"/>
      <c r="C256" s="116"/>
      <c r="D256" s="116"/>
      <c r="E256" s="112">
        <v>852</v>
      </c>
      <c r="F256" s="3" t="s">
        <v>75</v>
      </c>
      <c r="G256" s="3" t="s">
        <v>43</v>
      </c>
      <c r="H256" s="70" t="s">
        <v>353</v>
      </c>
      <c r="I256" s="2"/>
      <c r="J256" s="14">
        <f t="shared" ref="J256:M257" si="105">J257</f>
        <v>-366647.87</v>
      </c>
      <c r="K256" s="14">
        <f t="shared" si="105"/>
        <v>0</v>
      </c>
      <c r="L256" s="14">
        <f t="shared" si="105"/>
        <v>-366647.87</v>
      </c>
      <c r="M256" s="117">
        <f t="shared" si="105"/>
        <v>0</v>
      </c>
      <c r="N256" s="18">
        <v>0</v>
      </c>
      <c r="O256" s="18">
        <v>0</v>
      </c>
    </row>
    <row r="257" spans="1:15" ht="30" x14ac:dyDescent="0.25">
      <c r="A257" s="116" t="s">
        <v>40</v>
      </c>
      <c r="B257" s="116"/>
      <c r="C257" s="116"/>
      <c r="D257" s="116"/>
      <c r="E257" s="112">
        <v>852</v>
      </c>
      <c r="F257" s="2" t="s">
        <v>75</v>
      </c>
      <c r="G257" s="3" t="s">
        <v>43</v>
      </c>
      <c r="H257" s="70" t="s">
        <v>353</v>
      </c>
      <c r="I257" s="2" t="s">
        <v>80</v>
      </c>
      <c r="J257" s="14">
        <f t="shared" si="105"/>
        <v>-366647.87</v>
      </c>
      <c r="K257" s="14">
        <f t="shared" si="105"/>
        <v>0</v>
      </c>
      <c r="L257" s="14">
        <f t="shared" si="105"/>
        <v>-366647.87</v>
      </c>
      <c r="M257" s="117">
        <f t="shared" si="105"/>
        <v>0</v>
      </c>
      <c r="N257" s="18">
        <v>0</v>
      </c>
      <c r="O257" s="18">
        <v>0</v>
      </c>
    </row>
    <row r="258" spans="1:15" x14ac:dyDescent="0.25">
      <c r="A258" s="116" t="s">
        <v>81</v>
      </c>
      <c r="B258" s="116"/>
      <c r="C258" s="116"/>
      <c r="D258" s="116"/>
      <c r="E258" s="112">
        <v>852</v>
      </c>
      <c r="F258" s="2" t="s">
        <v>75</v>
      </c>
      <c r="G258" s="3" t="s">
        <v>43</v>
      </c>
      <c r="H258" s="70" t="s">
        <v>353</v>
      </c>
      <c r="I258" s="2" t="s">
        <v>82</v>
      </c>
      <c r="J258" s="14">
        <f>'3.ВС'!J327</f>
        <v>-366647.87</v>
      </c>
      <c r="K258" s="14">
        <f>'3.ВС'!K327</f>
        <v>0</v>
      </c>
      <c r="L258" s="14">
        <f>'3.ВС'!L327</f>
        <v>-366647.87</v>
      </c>
      <c r="M258" s="117">
        <f>'3.ВС'!M327</f>
        <v>0</v>
      </c>
      <c r="N258" s="18">
        <v>0</v>
      </c>
      <c r="O258" s="18">
        <v>0</v>
      </c>
    </row>
    <row r="259" spans="1:15" ht="45" hidden="1" x14ac:dyDescent="0.25">
      <c r="A259" s="116" t="s">
        <v>286</v>
      </c>
      <c r="B259" s="116"/>
      <c r="C259" s="116"/>
      <c r="D259" s="116"/>
      <c r="E259" s="112">
        <v>852</v>
      </c>
      <c r="F259" s="2" t="s">
        <v>75</v>
      </c>
      <c r="G259" s="2" t="s">
        <v>43</v>
      </c>
      <c r="H259" s="70" t="s">
        <v>358</v>
      </c>
      <c r="I259" s="2"/>
      <c r="J259" s="14">
        <f t="shared" ref="J259:M260" si="106">J260</f>
        <v>0</v>
      </c>
      <c r="K259" s="14">
        <f t="shared" si="106"/>
        <v>0</v>
      </c>
      <c r="L259" s="14">
        <f t="shared" si="106"/>
        <v>0</v>
      </c>
      <c r="M259" s="117">
        <f t="shared" si="106"/>
        <v>0</v>
      </c>
      <c r="N259" s="18">
        <v>0</v>
      </c>
      <c r="O259" s="18">
        <v>0</v>
      </c>
    </row>
    <row r="260" spans="1:15" ht="30" hidden="1" x14ac:dyDescent="0.25">
      <c r="A260" s="116" t="s">
        <v>40</v>
      </c>
      <c r="B260" s="116"/>
      <c r="C260" s="116"/>
      <c r="D260" s="116"/>
      <c r="E260" s="112">
        <v>852</v>
      </c>
      <c r="F260" s="2" t="s">
        <v>75</v>
      </c>
      <c r="G260" s="2" t="s">
        <v>43</v>
      </c>
      <c r="H260" s="70" t="s">
        <v>358</v>
      </c>
      <c r="I260" s="2" t="s">
        <v>80</v>
      </c>
      <c r="J260" s="14">
        <f t="shared" si="106"/>
        <v>0</v>
      </c>
      <c r="K260" s="14">
        <f t="shared" si="106"/>
        <v>0</v>
      </c>
      <c r="L260" s="14">
        <f t="shared" si="106"/>
        <v>0</v>
      </c>
      <c r="M260" s="117">
        <f t="shared" si="106"/>
        <v>0</v>
      </c>
      <c r="N260" s="18">
        <v>0</v>
      </c>
      <c r="O260" s="18">
        <v>0</v>
      </c>
    </row>
    <row r="261" spans="1:15" hidden="1" x14ac:dyDescent="0.25">
      <c r="A261" s="116" t="s">
        <v>81</v>
      </c>
      <c r="B261" s="116"/>
      <c r="C261" s="116"/>
      <c r="D261" s="116"/>
      <c r="E261" s="112">
        <v>852</v>
      </c>
      <c r="F261" s="2" t="s">
        <v>75</v>
      </c>
      <c r="G261" s="2" t="s">
        <v>43</v>
      </c>
      <c r="H261" s="70" t="s">
        <v>358</v>
      </c>
      <c r="I261" s="2" t="s">
        <v>82</v>
      </c>
      <c r="J261" s="14">
        <f>'3.ВС'!J330</f>
        <v>0</v>
      </c>
      <c r="K261" s="14">
        <f>'3.ВС'!K330</f>
        <v>0</v>
      </c>
      <c r="L261" s="14">
        <f>'3.ВС'!L330</f>
        <v>0</v>
      </c>
      <c r="M261" s="117">
        <f>'3.ВС'!M330</f>
        <v>0</v>
      </c>
      <c r="N261" s="18">
        <v>0</v>
      </c>
      <c r="O261" s="18">
        <v>0</v>
      </c>
    </row>
    <row r="262" spans="1:15" ht="45" hidden="1" x14ac:dyDescent="0.25">
      <c r="A262" s="116" t="s">
        <v>283</v>
      </c>
      <c r="B262" s="18"/>
      <c r="C262" s="18"/>
      <c r="D262" s="18"/>
      <c r="E262" s="112">
        <v>852</v>
      </c>
      <c r="F262" s="2" t="s">
        <v>75</v>
      </c>
      <c r="G262" s="3" t="s">
        <v>43</v>
      </c>
      <c r="H262" s="74" t="s">
        <v>359</v>
      </c>
      <c r="I262" s="2"/>
      <c r="J262" s="14">
        <f t="shared" ref="J262:M263" si="107">J263</f>
        <v>0</v>
      </c>
      <c r="K262" s="14">
        <f t="shared" si="107"/>
        <v>0</v>
      </c>
      <c r="L262" s="14">
        <f t="shared" si="107"/>
        <v>0</v>
      </c>
      <c r="M262" s="117">
        <f t="shared" si="107"/>
        <v>0</v>
      </c>
      <c r="N262" s="18">
        <v>0</v>
      </c>
      <c r="O262" s="18">
        <v>0</v>
      </c>
    </row>
    <row r="263" spans="1:15" ht="30" hidden="1" x14ac:dyDescent="0.25">
      <c r="A263" s="116" t="s">
        <v>40</v>
      </c>
      <c r="B263" s="18"/>
      <c r="C263" s="18"/>
      <c r="D263" s="18"/>
      <c r="E263" s="112">
        <v>852</v>
      </c>
      <c r="F263" s="2" t="s">
        <v>75</v>
      </c>
      <c r="G263" s="3" t="s">
        <v>43</v>
      </c>
      <c r="H263" s="74" t="s">
        <v>359</v>
      </c>
      <c r="I263" s="2" t="s">
        <v>80</v>
      </c>
      <c r="J263" s="14">
        <f t="shared" si="107"/>
        <v>0</v>
      </c>
      <c r="K263" s="14">
        <f t="shared" si="107"/>
        <v>0</v>
      </c>
      <c r="L263" s="14">
        <f t="shared" si="107"/>
        <v>0</v>
      </c>
      <c r="M263" s="117">
        <f t="shared" si="107"/>
        <v>0</v>
      </c>
      <c r="N263" s="18">
        <v>0</v>
      </c>
      <c r="O263" s="18">
        <v>0</v>
      </c>
    </row>
    <row r="264" spans="1:15" hidden="1" x14ac:dyDescent="0.25">
      <c r="A264" s="116" t="s">
        <v>81</v>
      </c>
      <c r="B264" s="18"/>
      <c r="C264" s="18"/>
      <c r="D264" s="18"/>
      <c r="E264" s="112">
        <v>852</v>
      </c>
      <c r="F264" s="2" t="s">
        <v>75</v>
      </c>
      <c r="G264" s="3" t="s">
        <v>43</v>
      </c>
      <c r="H264" s="74" t="s">
        <v>359</v>
      </c>
      <c r="I264" s="2" t="s">
        <v>82</v>
      </c>
      <c r="J264" s="14">
        <f>'3.ВС'!J333</f>
        <v>0</v>
      </c>
      <c r="K264" s="14">
        <f>'3.ВС'!K333</f>
        <v>0</v>
      </c>
      <c r="L264" s="14">
        <f>'3.ВС'!L333</f>
        <v>0</v>
      </c>
      <c r="M264" s="117">
        <f>'3.ВС'!M333</f>
        <v>0</v>
      </c>
      <c r="N264" s="18">
        <v>0</v>
      </c>
      <c r="O264" s="18">
        <v>0</v>
      </c>
    </row>
    <row r="265" spans="1:15" ht="30" hidden="1" x14ac:dyDescent="0.25">
      <c r="A265" s="116" t="s">
        <v>293</v>
      </c>
      <c r="B265" s="18"/>
      <c r="C265" s="18"/>
      <c r="D265" s="18"/>
      <c r="E265" s="112">
        <v>852</v>
      </c>
      <c r="F265" s="2" t="s">
        <v>75</v>
      </c>
      <c r="G265" s="3" t="s">
        <v>43</v>
      </c>
      <c r="H265" s="74" t="s">
        <v>360</v>
      </c>
      <c r="I265" s="2"/>
      <c r="J265" s="14">
        <f t="shared" ref="J265:M266" si="108">J266</f>
        <v>0</v>
      </c>
      <c r="K265" s="14">
        <f t="shared" si="108"/>
        <v>0</v>
      </c>
      <c r="L265" s="14">
        <f t="shared" si="108"/>
        <v>0</v>
      </c>
      <c r="M265" s="117">
        <f t="shared" si="108"/>
        <v>0</v>
      </c>
      <c r="N265" s="18">
        <v>0</v>
      </c>
      <c r="O265" s="18">
        <v>0</v>
      </c>
    </row>
    <row r="266" spans="1:15" ht="30" hidden="1" x14ac:dyDescent="0.25">
      <c r="A266" s="116" t="s">
        <v>40</v>
      </c>
      <c r="B266" s="18"/>
      <c r="C266" s="18"/>
      <c r="D266" s="18"/>
      <c r="E266" s="112">
        <v>852</v>
      </c>
      <c r="F266" s="2" t="s">
        <v>75</v>
      </c>
      <c r="G266" s="3" t="s">
        <v>43</v>
      </c>
      <c r="H266" s="74" t="s">
        <v>360</v>
      </c>
      <c r="I266" s="2" t="s">
        <v>80</v>
      </c>
      <c r="J266" s="14">
        <f t="shared" si="108"/>
        <v>0</v>
      </c>
      <c r="K266" s="14">
        <f t="shared" si="108"/>
        <v>0</v>
      </c>
      <c r="L266" s="14">
        <f t="shared" si="108"/>
        <v>0</v>
      </c>
      <c r="M266" s="117">
        <f t="shared" si="108"/>
        <v>0</v>
      </c>
      <c r="N266" s="18">
        <v>0</v>
      </c>
      <c r="O266" s="18">
        <v>0</v>
      </c>
    </row>
    <row r="267" spans="1:15" hidden="1" x14ac:dyDescent="0.25">
      <c r="A267" s="116" t="s">
        <v>81</v>
      </c>
      <c r="B267" s="18"/>
      <c r="C267" s="18"/>
      <c r="D267" s="18"/>
      <c r="E267" s="112">
        <v>852</v>
      </c>
      <c r="F267" s="2" t="s">
        <v>75</v>
      </c>
      <c r="G267" s="3" t="s">
        <v>43</v>
      </c>
      <c r="H267" s="74" t="s">
        <v>360</v>
      </c>
      <c r="I267" s="2" t="s">
        <v>82</v>
      </c>
      <c r="J267" s="14">
        <f>'3.ВС'!J336</f>
        <v>0</v>
      </c>
      <c r="K267" s="14">
        <f>'3.ВС'!K336</f>
        <v>0</v>
      </c>
      <c r="L267" s="14">
        <f>'3.ВС'!L336</f>
        <v>0</v>
      </c>
      <c r="M267" s="117">
        <f>'3.ВС'!M336</f>
        <v>0</v>
      </c>
      <c r="N267" s="18">
        <v>0</v>
      </c>
      <c r="O267" s="18">
        <v>0</v>
      </c>
    </row>
    <row r="268" spans="1:15" ht="90" hidden="1" x14ac:dyDescent="0.25">
      <c r="A268" s="116" t="s">
        <v>276</v>
      </c>
      <c r="B268" s="116"/>
      <c r="C268" s="116"/>
      <c r="D268" s="116"/>
      <c r="E268" s="112">
        <v>852</v>
      </c>
      <c r="F268" s="2" t="s">
        <v>75</v>
      </c>
      <c r="G268" s="2" t="s">
        <v>43</v>
      </c>
      <c r="H268" s="70" t="s">
        <v>354</v>
      </c>
      <c r="I268" s="2"/>
      <c r="J268" s="14">
        <f t="shared" ref="J268:M269" si="109">J269</f>
        <v>0</v>
      </c>
      <c r="K268" s="14">
        <f t="shared" si="109"/>
        <v>0</v>
      </c>
      <c r="L268" s="14">
        <f t="shared" si="109"/>
        <v>0</v>
      </c>
      <c r="M268" s="117">
        <f t="shared" si="109"/>
        <v>0</v>
      </c>
      <c r="N268" s="18">
        <v>0</v>
      </c>
      <c r="O268" s="18">
        <v>0</v>
      </c>
    </row>
    <row r="269" spans="1:15" ht="30" hidden="1" x14ac:dyDescent="0.25">
      <c r="A269" s="116" t="s">
        <v>40</v>
      </c>
      <c r="B269" s="116"/>
      <c r="C269" s="116"/>
      <c r="D269" s="116"/>
      <c r="E269" s="112">
        <v>852</v>
      </c>
      <c r="F269" s="2" t="s">
        <v>75</v>
      </c>
      <c r="G269" s="2" t="s">
        <v>43</v>
      </c>
      <c r="H269" s="70" t="s">
        <v>354</v>
      </c>
      <c r="I269" s="2" t="s">
        <v>80</v>
      </c>
      <c r="J269" s="14">
        <f t="shared" si="109"/>
        <v>0</v>
      </c>
      <c r="K269" s="14">
        <f t="shared" si="109"/>
        <v>0</v>
      </c>
      <c r="L269" s="14">
        <f t="shared" si="109"/>
        <v>0</v>
      </c>
      <c r="M269" s="117">
        <f t="shared" si="109"/>
        <v>0</v>
      </c>
      <c r="N269" s="18">
        <v>0</v>
      </c>
      <c r="O269" s="18">
        <v>0</v>
      </c>
    </row>
    <row r="270" spans="1:15" hidden="1" x14ac:dyDescent="0.25">
      <c r="A270" s="116" t="s">
        <v>81</v>
      </c>
      <c r="B270" s="116"/>
      <c r="C270" s="116"/>
      <c r="D270" s="116"/>
      <c r="E270" s="112">
        <v>852</v>
      </c>
      <c r="F270" s="2" t="s">
        <v>75</v>
      </c>
      <c r="G270" s="2" t="s">
        <v>43</v>
      </c>
      <c r="H270" s="70" t="s">
        <v>354</v>
      </c>
      <c r="I270" s="2" t="s">
        <v>82</v>
      </c>
      <c r="J270" s="14">
        <f>'3.ВС'!J339</f>
        <v>0</v>
      </c>
      <c r="K270" s="14">
        <f>'3.ВС'!K339</f>
        <v>0</v>
      </c>
      <c r="L270" s="14">
        <f>'3.ВС'!L339</f>
        <v>0</v>
      </c>
      <c r="M270" s="117">
        <f>'3.ВС'!M339</f>
        <v>0</v>
      </c>
      <c r="N270" s="18">
        <v>0</v>
      </c>
      <c r="O270" s="18">
        <v>0</v>
      </c>
    </row>
    <row r="271" spans="1:15" ht="90" hidden="1" x14ac:dyDescent="0.25">
      <c r="A271" s="41" t="s">
        <v>435</v>
      </c>
      <c r="B271" s="116"/>
      <c r="C271" s="116"/>
      <c r="D271" s="116"/>
      <c r="E271" s="112">
        <v>852</v>
      </c>
      <c r="F271" s="2" t="s">
        <v>75</v>
      </c>
      <c r="G271" s="2" t="s">
        <v>43</v>
      </c>
      <c r="H271" s="70" t="s">
        <v>356</v>
      </c>
      <c r="I271" s="2"/>
      <c r="J271" s="14">
        <f t="shared" ref="J271:M272" si="110">J272</f>
        <v>0</v>
      </c>
      <c r="K271" s="14">
        <f t="shared" si="110"/>
        <v>0</v>
      </c>
      <c r="L271" s="14">
        <f t="shared" si="110"/>
        <v>0</v>
      </c>
      <c r="M271" s="117">
        <f t="shared" si="110"/>
        <v>0</v>
      </c>
      <c r="N271" s="18">
        <v>0</v>
      </c>
      <c r="O271" s="18">
        <v>0</v>
      </c>
    </row>
    <row r="272" spans="1:15" ht="30" hidden="1" x14ac:dyDescent="0.25">
      <c r="A272" s="116" t="s">
        <v>40</v>
      </c>
      <c r="B272" s="116"/>
      <c r="C272" s="116"/>
      <c r="D272" s="116"/>
      <c r="E272" s="112">
        <v>852</v>
      </c>
      <c r="F272" s="2" t="s">
        <v>75</v>
      </c>
      <c r="G272" s="2" t="s">
        <v>43</v>
      </c>
      <c r="H272" s="70" t="s">
        <v>356</v>
      </c>
      <c r="I272" s="2" t="s">
        <v>80</v>
      </c>
      <c r="J272" s="14">
        <f t="shared" si="110"/>
        <v>0</v>
      </c>
      <c r="K272" s="14">
        <f t="shared" si="110"/>
        <v>0</v>
      </c>
      <c r="L272" s="14">
        <f t="shared" si="110"/>
        <v>0</v>
      </c>
      <c r="M272" s="117">
        <f t="shared" si="110"/>
        <v>0</v>
      </c>
      <c r="N272" s="18">
        <v>0</v>
      </c>
      <c r="O272" s="18">
        <v>0</v>
      </c>
    </row>
    <row r="273" spans="1:15" hidden="1" x14ac:dyDescent="0.25">
      <c r="A273" s="116" t="s">
        <v>81</v>
      </c>
      <c r="B273" s="116"/>
      <c r="C273" s="116"/>
      <c r="D273" s="116"/>
      <c r="E273" s="112">
        <v>852</v>
      </c>
      <c r="F273" s="2" t="s">
        <v>75</v>
      </c>
      <c r="G273" s="2" t="s">
        <v>43</v>
      </c>
      <c r="H273" s="70" t="s">
        <v>356</v>
      </c>
      <c r="I273" s="2" t="s">
        <v>82</v>
      </c>
      <c r="J273" s="14">
        <f>'3.ВС'!J342</f>
        <v>0</v>
      </c>
      <c r="K273" s="14">
        <f>'3.ВС'!K342</f>
        <v>0</v>
      </c>
      <c r="L273" s="14">
        <f>'3.ВС'!L342</f>
        <v>0</v>
      </c>
      <c r="M273" s="117">
        <f>'3.ВС'!M342</f>
        <v>0</v>
      </c>
      <c r="N273" s="18">
        <v>0</v>
      </c>
      <c r="O273" s="18">
        <v>0</v>
      </c>
    </row>
    <row r="274" spans="1:15" ht="90" x14ac:dyDescent="0.25">
      <c r="A274" s="41" t="s">
        <v>435</v>
      </c>
      <c r="B274" s="116"/>
      <c r="C274" s="116"/>
      <c r="D274" s="116"/>
      <c r="E274" s="37">
        <v>852</v>
      </c>
      <c r="F274" s="2" t="s">
        <v>75</v>
      </c>
      <c r="G274" s="2" t="s">
        <v>43</v>
      </c>
      <c r="H274" s="70" t="s">
        <v>498</v>
      </c>
      <c r="I274" s="2"/>
      <c r="J274" s="14">
        <f t="shared" ref="J274:M275" si="111">J275</f>
        <v>6041280</v>
      </c>
      <c r="K274" s="14">
        <f t="shared" ref="K274:M274" si="112">K275</f>
        <v>6041280</v>
      </c>
      <c r="L274" s="14">
        <f t="shared" si="112"/>
        <v>0</v>
      </c>
      <c r="M274" s="117">
        <f t="shared" si="112"/>
        <v>0</v>
      </c>
      <c r="N274" s="18">
        <v>0</v>
      </c>
      <c r="O274" s="18">
        <v>0</v>
      </c>
    </row>
    <row r="275" spans="1:15" ht="30" x14ac:dyDescent="0.25">
      <c r="A275" s="41" t="s">
        <v>40</v>
      </c>
      <c r="B275" s="116"/>
      <c r="C275" s="116"/>
      <c r="D275" s="116"/>
      <c r="E275" s="37">
        <v>852</v>
      </c>
      <c r="F275" s="2" t="s">
        <v>75</v>
      </c>
      <c r="G275" s="2" t="s">
        <v>43</v>
      </c>
      <c r="H275" s="70" t="s">
        <v>498</v>
      </c>
      <c r="I275" s="2" t="s">
        <v>80</v>
      </c>
      <c r="J275" s="14">
        <f t="shared" si="111"/>
        <v>6041280</v>
      </c>
      <c r="K275" s="14">
        <f t="shared" si="111"/>
        <v>6041280</v>
      </c>
      <c r="L275" s="14">
        <f t="shared" si="111"/>
        <v>0</v>
      </c>
      <c r="M275" s="117">
        <f t="shared" si="111"/>
        <v>0</v>
      </c>
      <c r="N275" s="18">
        <v>0</v>
      </c>
      <c r="O275" s="18">
        <v>0</v>
      </c>
    </row>
    <row r="276" spans="1:15" x14ac:dyDescent="0.25">
      <c r="A276" s="41" t="s">
        <v>81</v>
      </c>
      <c r="B276" s="116"/>
      <c r="C276" s="116"/>
      <c r="D276" s="116"/>
      <c r="E276" s="37">
        <v>852</v>
      </c>
      <c r="F276" s="2" t="s">
        <v>75</v>
      </c>
      <c r="G276" s="2" t="s">
        <v>43</v>
      </c>
      <c r="H276" s="70" t="s">
        <v>498</v>
      </c>
      <c r="I276" s="2" t="s">
        <v>82</v>
      </c>
      <c r="J276" s="14">
        <f>'3.ВС'!J345</f>
        <v>6041280</v>
      </c>
      <c r="K276" s="14">
        <f>'3.ВС'!K345</f>
        <v>6041280</v>
      </c>
      <c r="L276" s="14">
        <f>'3.ВС'!L345</f>
        <v>0</v>
      </c>
      <c r="M276" s="117">
        <f>'3.ВС'!M345</f>
        <v>0</v>
      </c>
      <c r="N276" s="18">
        <v>0</v>
      </c>
      <c r="O276" s="18">
        <v>0</v>
      </c>
    </row>
    <row r="277" spans="1:15" x14ac:dyDescent="0.25">
      <c r="A277" s="12" t="s">
        <v>504</v>
      </c>
      <c r="B277" s="116"/>
      <c r="C277" s="116"/>
      <c r="D277" s="116"/>
      <c r="E277" s="37">
        <v>852</v>
      </c>
      <c r="F277" s="2" t="s">
        <v>75</v>
      </c>
      <c r="G277" s="2" t="s">
        <v>43</v>
      </c>
      <c r="H277" s="70" t="s">
        <v>506</v>
      </c>
      <c r="I277" s="2"/>
      <c r="J277" s="14">
        <f t="shared" ref="J277:M278" si="113">J278</f>
        <v>111315560</v>
      </c>
      <c r="K277" s="14">
        <f t="shared" si="113"/>
        <v>111629408.8</v>
      </c>
      <c r="L277" s="14">
        <f t="shared" si="113"/>
        <v>-313848.79999999981</v>
      </c>
      <c r="M277" s="117">
        <f t="shared" si="113"/>
        <v>0</v>
      </c>
      <c r="N277" s="18">
        <v>0</v>
      </c>
      <c r="O277" s="18">
        <v>0</v>
      </c>
    </row>
    <row r="278" spans="1:15" ht="30" x14ac:dyDescent="0.25">
      <c r="A278" s="41" t="s">
        <v>40</v>
      </c>
      <c r="B278" s="116"/>
      <c r="C278" s="116"/>
      <c r="D278" s="116"/>
      <c r="E278" s="37">
        <v>852</v>
      </c>
      <c r="F278" s="2" t="s">
        <v>75</v>
      </c>
      <c r="G278" s="2" t="s">
        <v>43</v>
      </c>
      <c r="H278" s="70" t="s">
        <v>506</v>
      </c>
      <c r="I278" s="2" t="s">
        <v>80</v>
      </c>
      <c r="J278" s="14">
        <f t="shared" si="113"/>
        <v>111315560</v>
      </c>
      <c r="K278" s="14">
        <f t="shared" si="113"/>
        <v>111629408.8</v>
      </c>
      <c r="L278" s="14">
        <f t="shared" si="113"/>
        <v>-313848.79999999981</v>
      </c>
      <c r="M278" s="117">
        <f t="shared" si="113"/>
        <v>0</v>
      </c>
      <c r="N278" s="18">
        <v>0</v>
      </c>
      <c r="O278" s="18">
        <v>0</v>
      </c>
    </row>
    <row r="279" spans="1:15" x14ac:dyDescent="0.25">
      <c r="A279" s="41" t="s">
        <v>81</v>
      </c>
      <c r="B279" s="116"/>
      <c r="C279" s="116"/>
      <c r="D279" s="116"/>
      <c r="E279" s="37">
        <v>852</v>
      </c>
      <c r="F279" s="2" t="s">
        <v>75</v>
      </c>
      <c r="G279" s="2" t="s">
        <v>43</v>
      </c>
      <c r="H279" s="70" t="s">
        <v>506</v>
      </c>
      <c r="I279" s="2" t="s">
        <v>82</v>
      </c>
      <c r="J279" s="14">
        <f>'3.ВС'!J348</f>
        <v>111315560</v>
      </c>
      <c r="K279" s="14">
        <f>'3.ВС'!K348</f>
        <v>111629408.8</v>
      </c>
      <c r="L279" s="14">
        <f>'3.ВС'!L348</f>
        <v>-313848.79999999981</v>
      </c>
      <c r="M279" s="117">
        <f>'3.ВС'!M348</f>
        <v>0</v>
      </c>
      <c r="N279" s="18">
        <v>0</v>
      </c>
      <c r="O279" s="18">
        <v>0</v>
      </c>
    </row>
    <row r="280" spans="1:15" hidden="1" x14ac:dyDescent="0.25">
      <c r="A280" s="114" t="s">
        <v>236</v>
      </c>
      <c r="B280" s="116"/>
      <c r="C280" s="116"/>
      <c r="D280" s="116"/>
      <c r="E280" s="112">
        <v>852</v>
      </c>
      <c r="F280" s="2" t="s">
        <v>75</v>
      </c>
      <c r="G280" s="3" t="s">
        <v>43</v>
      </c>
      <c r="H280" s="70" t="s">
        <v>361</v>
      </c>
      <c r="I280" s="2"/>
      <c r="J280" s="14">
        <f t="shared" ref="J280:M281" si="114">J281</f>
        <v>0</v>
      </c>
      <c r="K280" s="14">
        <f t="shared" si="114"/>
        <v>0</v>
      </c>
      <c r="L280" s="14">
        <f t="shared" si="114"/>
        <v>0</v>
      </c>
      <c r="M280" s="117">
        <f t="shared" si="114"/>
        <v>0</v>
      </c>
      <c r="N280" s="18">
        <v>0</v>
      </c>
      <c r="O280" s="18">
        <v>0</v>
      </c>
    </row>
    <row r="281" spans="1:15" ht="30" hidden="1" x14ac:dyDescent="0.25">
      <c r="A281" s="116" t="s">
        <v>40</v>
      </c>
      <c r="B281" s="116"/>
      <c r="C281" s="116"/>
      <c r="D281" s="116"/>
      <c r="E281" s="112">
        <v>852</v>
      </c>
      <c r="F281" s="2" t="s">
        <v>75</v>
      </c>
      <c r="G281" s="3" t="s">
        <v>43</v>
      </c>
      <c r="H281" s="70" t="s">
        <v>361</v>
      </c>
      <c r="I281" s="2" t="s">
        <v>80</v>
      </c>
      <c r="J281" s="14">
        <f t="shared" si="114"/>
        <v>0</v>
      </c>
      <c r="K281" s="14">
        <f t="shared" si="114"/>
        <v>0</v>
      </c>
      <c r="L281" s="14">
        <f t="shared" si="114"/>
        <v>0</v>
      </c>
      <c r="M281" s="117">
        <f t="shared" si="114"/>
        <v>0</v>
      </c>
      <c r="N281" s="18">
        <v>0</v>
      </c>
      <c r="O281" s="18">
        <v>0</v>
      </c>
    </row>
    <row r="282" spans="1:15" hidden="1" x14ac:dyDescent="0.25">
      <c r="A282" s="116" t="s">
        <v>81</v>
      </c>
      <c r="B282" s="116"/>
      <c r="C282" s="116"/>
      <c r="D282" s="116"/>
      <c r="E282" s="112">
        <v>852</v>
      </c>
      <c r="F282" s="2" t="s">
        <v>75</v>
      </c>
      <c r="G282" s="3" t="s">
        <v>43</v>
      </c>
      <c r="H282" s="70" t="s">
        <v>361</v>
      </c>
      <c r="I282" s="2" t="s">
        <v>82</v>
      </c>
      <c r="J282" s="14">
        <f>'3.ВС'!J351</f>
        <v>0</v>
      </c>
      <c r="K282" s="14">
        <f>'3.ВС'!K351</f>
        <v>0</v>
      </c>
      <c r="L282" s="14">
        <f>'3.ВС'!L351</f>
        <v>0</v>
      </c>
      <c r="M282" s="117">
        <f>'3.ВС'!M351</f>
        <v>0</v>
      </c>
      <c r="N282" s="18">
        <v>0</v>
      </c>
      <c r="O282" s="18">
        <v>0</v>
      </c>
    </row>
    <row r="283" spans="1:15" x14ac:dyDescent="0.25">
      <c r="A283" s="114" t="s">
        <v>117</v>
      </c>
      <c r="B283" s="116"/>
      <c r="C283" s="116"/>
      <c r="D283" s="116"/>
      <c r="E283" s="112">
        <v>852</v>
      </c>
      <c r="F283" s="2" t="s">
        <v>75</v>
      </c>
      <c r="G283" s="3" t="s">
        <v>45</v>
      </c>
      <c r="H283" s="3"/>
      <c r="I283" s="2"/>
      <c r="J283" s="14">
        <f t="shared" ref="J283:M283" si="115">J284+J287+J290+J293</f>
        <v>951300</v>
      </c>
      <c r="K283" s="14">
        <f t="shared" si="115"/>
        <v>0</v>
      </c>
      <c r="L283" s="14">
        <f t="shared" si="115"/>
        <v>951300</v>
      </c>
      <c r="M283" s="117">
        <f t="shared" si="115"/>
        <v>0</v>
      </c>
      <c r="N283" s="18">
        <v>0</v>
      </c>
      <c r="O283" s="18">
        <v>0</v>
      </c>
    </row>
    <row r="284" spans="1:15" x14ac:dyDescent="0.25">
      <c r="A284" s="116" t="s">
        <v>118</v>
      </c>
      <c r="B284" s="116"/>
      <c r="C284" s="116"/>
      <c r="D284" s="116"/>
      <c r="E284" s="112">
        <v>851</v>
      </c>
      <c r="F284" s="3" t="s">
        <v>75</v>
      </c>
      <c r="G284" s="3" t="s">
        <v>45</v>
      </c>
      <c r="H284" s="70" t="s">
        <v>330</v>
      </c>
      <c r="I284" s="2"/>
      <c r="J284" s="14">
        <f t="shared" ref="J284:M285" si="116">J285</f>
        <v>977000</v>
      </c>
      <c r="K284" s="14">
        <f t="shared" si="116"/>
        <v>0</v>
      </c>
      <c r="L284" s="14">
        <f t="shared" si="116"/>
        <v>977000</v>
      </c>
      <c r="M284" s="117">
        <f t="shared" si="116"/>
        <v>0</v>
      </c>
      <c r="N284" s="18">
        <v>0</v>
      </c>
      <c r="O284" s="18">
        <v>0</v>
      </c>
    </row>
    <row r="285" spans="1:15" ht="30" x14ac:dyDescent="0.25">
      <c r="A285" s="116" t="s">
        <v>40</v>
      </c>
      <c r="B285" s="116"/>
      <c r="C285" s="116"/>
      <c r="D285" s="116"/>
      <c r="E285" s="112">
        <v>851</v>
      </c>
      <c r="F285" s="2" t="s">
        <v>75</v>
      </c>
      <c r="G285" s="3" t="s">
        <v>45</v>
      </c>
      <c r="H285" s="70" t="s">
        <v>330</v>
      </c>
      <c r="I285" s="2" t="s">
        <v>80</v>
      </c>
      <c r="J285" s="14">
        <f t="shared" si="116"/>
        <v>977000</v>
      </c>
      <c r="K285" s="14">
        <f t="shared" si="116"/>
        <v>0</v>
      </c>
      <c r="L285" s="14">
        <f t="shared" si="116"/>
        <v>977000</v>
      </c>
      <c r="M285" s="117">
        <f t="shared" si="116"/>
        <v>0</v>
      </c>
      <c r="N285" s="18">
        <v>0</v>
      </c>
      <c r="O285" s="18">
        <v>0</v>
      </c>
    </row>
    <row r="286" spans="1:15" x14ac:dyDescent="0.25">
      <c r="A286" s="116" t="s">
        <v>81</v>
      </c>
      <c r="B286" s="116"/>
      <c r="C286" s="116"/>
      <c r="D286" s="116"/>
      <c r="E286" s="112">
        <v>851</v>
      </c>
      <c r="F286" s="2" t="s">
        <v>75</v>
      </c>
      <c r="G286" s="2" t="s">
        <v>45</v>
      </c>
      <c r="H286" s="70" t="s">
        <v>330</v>
      </c>
      <c r="I286" s="2" t="s">
        <v>82</v>
      </c>
      <c r="J286" s="14">
        <f>'3.ВС'!J192</f>
        <v>977000</v>
      </c>
      <c r="K286" s="14">
        <f>'3.ВС'!K192</f>
        <v>0</v>
      </c>
      <c r="L286" s="14">
        <f>'3.ВС'!L192</f>
        <v>977000</v>
      </c>
      <c r="M286" s="117">
        <f>'3.ВС'!M192</f>
        <v>0</v>
      </c>
      <c r="N286" s="18">
        <v>0</v>
      </c>
      <c r="O286" s="18">
        <v>0</v>
      </c>
    </row>
    <row r="287" spans="1:15" x14ac:dyDescent="0.25">
      <c r="A287" s="116" t="s">
        <v>113</v>
      </c>
      <c r="B287" s="116"/>
      <c r="C287" s="116"/>
      <c r="D287" s="116"/>
      <c r="E287" s="112">
        <v>851</v>
      </c>
      <c r="F287" s="2" t="s">
        <v>75</v>
      </c>
      <c r="G287" s="2" t="s">
        <v>45</v>
      </c>
      <c r="H287" s="70" t="s">
        <v>331</v>
      </c>
      <c r="I287" s="2"/>
      <c r="J287" s="14">
        <f t="shared" ref="J287:M288" si="117">J288</f>
        <v>-25700</v>
      </c>
      <c r="K287" s="14">
        <f t="shared" si="117"/>
        <v>0</v>
      </c>
      <c r="L287" s="14">
        <f t="shared" si="117"/>
        <v>-25700</v>
      </c>
      <c r="M287" s="117">
        <f t="shared" si="117"/>
        <v>0</v>
      </c>
      <c r="N287" s="18">
        <v>0</v>
      </c>
      <c r="O287" s="18">
        <v>0</v>
      </c>
    </row>
    <row r="288" spans="1:15" ht="30" x14ac:dyDescent="0.25">
      <c r="A288" s="116" t="s">
        <v>40</v>
      </c>
      <c r="B288" s="116"/>
      <c r="C288" s="116"/>
      <c r="D288" s="116"/>
      <c r="E288" s="112">
        <v>851</v>
      </c>
      <c r="F288" s="2" t="s">
        <v>75</v>
      </c>
      <c r="G288" s="2" t="s">
        <v>45</v>
      </c>
      <c r="H288" s="70" t="s">
        <v>331</v>
      </c>
      <c r="I288" s="2" t="s">
        <v>80</v>
      </c>
      <c r="J288" s="14">
        <f t="shared" si="117"/>
        <v>-25700</v>
      </c>
      <c r="K288" s="14">
        <f t="shared" si="117"/>
        <v>0</v>
      </c>
      <c r="L288" s="14">
        <f t="shared" si="117"/>
        <v>-25700</v>
      </c>
      <c r="M288" s="117">
        <f t="shared" si="117"/>
        <v>0</v>
      </c>
      <c r="N288" s="18">
        <v>0</v>
      </c>
      <c r="O288" s="18">
        <v>0</v>
      </c>
    </row>
    <row r="289" spans="1:15" x14ac:dyDescent="0.25">
      <c r="A289" s="116" t="s">
        <v>81</v>
      </c>
      <c r="B289" s="116"/>
      <c r="C289" s="116"/>
      <c r="D289" s="116"/>
      <c r="E289" s="112">
        <v>851</v>
      </c>
      <c r="F289" s="2" t="s">
        <v>75</v>
      </c>
      <c r="G289" s="3" t="s">
        <v>45</v>
      </c>
      <c r="H289" s="70" t="s">
        <v>331</v>
      </c>
      <c r="I289" s="2" t="s">
        <v>82</v>
      </c>
      <c r="J289" s="14">
        <f>'3.ВС'!J195</f>
        <v>-25700</v>
      </c>
      <c r="K289" s="14">
        <f>'3.ВС'!K195</f>
        <v>0</v>
      </c>
      <c r="L289" s="14">
        <f>'3.ВС'!L195</f>
        <v>-25700</v>
      </c>
      <c r="M289" s="117">
        <f>'3.ВС'!M195</f>
        <v>0</v>
      </c>
      <c r="N289" s="18">
        <v>0</v>
      </c>
      <c r="O289" s="18">
        <v>0</v>
      </c>
    </row>
    <row r="290" spans="1:15" hidden="1" x14ac:dyDescent="0.25">
      <c r="A290" s="58" t="s">
        <v>114</v>
      </c>
      <c r="B290" s="44"/>
      <c r="C290" s="44"/>
      <c r="D290" s="44"/>
      <c r="E290" s="37">
        <v>851</v>
      </c>
      <c r="F290" s="46" t="s">
        <v>75</v>
      </c>
      <c r="G290" s="46" t="s">
        <v>45</v>
      </c>
      <c r="H290" s="70" t="s">
        <v>332</v>
      </c>
      <c r="I290" s="46"/>
      <c r="J290" s="14">
        <f t="shared" ref="J290:M291" si="118">J291</f>
        <v>0</v>
      </c>
      <c r="K290" s="14">
        <f t="shared" si="118"/>
        <v>0</v>
      </c>
      <c r="L290" s="14">
        <f t="shared" si="118"/>
        <v>0</v>
      </c>
      <c r="M290" s="117">
        <f t="shared" si="118"/>
        <v>0</v>
      </c>
      <c r="N290" s="18">
        <v>0</v>
      </c>
      <c r="O290" s="18">
        <v>0</v>
      </c>
    </row>
    <row r="291" spans="1:15" ht="25.5" hidden="1" x14ac:dyDescent="0.25">
      <c r="A291" s="56" t="s">
        <v>40</v>
      </c>
      <c r="B291" s="44"/>
      <c r="C291" s="44"/>
      <c r="D291" s="44"/>
      <c r="E291" s="37">
        <v>851</v>
      </c>
      <c r="F291" s="46" t="s">
        <v>75</v>
      </c>
      <c r="G291" s="46" t="s">
        <v>45</v>
      </c>
      <c r="H291" s="70" t="s">
        <v>332</v>
      </c>
      <c r="I291" s="46" t="s">
        <v>80</v>
      </c>
      <c r="J291" s="14">
        <f t="shared" si="118"/>
        <v>0</v>
      </c>
      <c r="K291" s="14">
        <f t="shared" si="118"/>
        <v>0</v>
      </c>
      <c r="L291" s="14">
        <f t="shared" si="118"/>
        <v>0</v>
      </c>
      <c r="M291" s="117">
        <f t="shared" si="118"/>
        <v>0</v>
      </c>
      <c r="N291" s="18">
        <v>0</v>
      </c>
      <c r="O291" s="18">
        <v>0</v>
      </c>
    </row>
    <row r="292" spans="1:15" hidden="1" x14ac:dyDescent="0.25">
      <c r="A292" s="58" t="s">
        <v>81</v>
      </c>
      <c r="B292" s="44"/>
      <c r="C292" s="44"/>
      <c r="D292" s="44"/>
      <c r="E292" s="55">
        <v>851</v>
      </c>
      <c r="F292" s="48" t="s">
        <v>75</v>
      </c>
      <c r="G292" s="55" t="s">
        <v>45</v>
      </c>
      <c r="H292" s="70" t="s">
        <v>332</v>
      </c>
      <c r="I292" s="48" t="s">
        <v>82</v>
      </c>
      <c r="J292" s="14">
        <f>'3.ВС'!J198</f>
        <v>0</v>
      </c>
      <c r="K292" s="14">
        <f>'3.ВС'!K198</f>
        <v>0</v>
      </c>
      <c r="L292" s="14">
        <f>'3.ВС'!L198</f>
        <v>0</v>
      </c>
      <c r="M292" s="117">
        <f>'3.ВС'!M198</f>
        <v>0</v>
      </c>
      <c r="N292" s="18">
        <v>0</v>
      </c>
      <c r="O292" s="18">
        <v>0</v>
      </c>
    </row>
    <row r="293" spans="1:15" ht="90" hidden="1" x14ac:dyDescent="0.25">
      <c r="A293" s="116" t="s">
        <v>276</v>
      </c>
      <c r="B293" s="116"/>
      <c r="C293" s="116"/>
      <c r="D293" s="116"/>
      <c r="E293" s="112">
        <v>851</v>
      </c>
      <c r="F293" s="2" t="s">
        <v>75</v>
      </c>
      <c r="G293" s="2" t="s">
        <v>45</v>
      </c>
      <c r="H293" s="70" t="s">
        <v>333</v>
      </c>
      <c r="I293" s="2"/>
      <c r="J293" s="14">
        <f t="shared" ref="J293:M294" si="119">J294</f>
        <v>0</v>
      </c>
      <c r="K293" s="14">
        <f t="shared" si="119"/>
        <v>0</v>
      </c>
      <c r="L293" s="14">
        <f t="shared" si="119"/>
        <v>0</v>
      </c>
      <c r="M293" s="117">
        <f t="shared" si="119"/>
        <v>0</v>
      </c>
      <c r="N293" s="18">
        <v>0</v>
      </c>
      <c r="O293" s="18">
        <v>0</v>
      </c>
    </row>
    <row r="294" spans="1:15" ht="30" hidden="1" x14ac:dyDescent="0.25">
      <c r="A294" s="116" t="s">
        <v>40</v>
      </c>
      <c r="B294" s="116"/>
      <c r="C294" s="116"/>
      <c r="D294" s="116"/>
      <c r="E294" s="112">
        <v>851</v>
      </c>
      <c r="F294" s="2" t="s">
        <v>75</v>
      </c>
      <c r="G294" s="2" t="s">
        <v>45</v>
      </c>
      <c r="H294" s="70" t="s">
        <v>333</v>
      </c>
      <c r="I294" s="2" t="s">
        <v>80</v>
      </c>
      <c r="J294" s="14">
        <f t="shared" si="119"/>
        <v>0</v>
      </c>
      <c r="K294" s="14">
        <f t="shared" si="119"/>
        <v>0</v>
      </c>
      <c r="L294" s="14">
        <f t="shared" si="119"/>
        <v>0</v>
      </c>
      <c r="M294" s="117">
        <f t="shared" si="119"/>
        <v>0</v>
      </c>
      <c r="N294" s="18">
        <v>0</v>
      </c>
      <c r="O294" s="18">
        <v>0</v>
      </c>
    </row>
    <row r="295" spans="1:15" hidden="1" x14ac:dyDescent="0.25">
      <c r="A295" s="116" t="s">
        <v>81</v>
      </c>
      <c r="B295" s="116"/>
      <c r="C295" s="116"/>
      <c r="D295" s="116"/>
      <c r="E295" s="112">
        <v>851</v>
      </c>
      <c r="F295" s="2" t="s">
        <v>75</v>
      </c>
      <c r="G295" s="2" t="s">
        <v>45</v>
      </c>
      <c r="H295" s="70" t="s">
        <v>333</v>
      </c>
      <c r="I295" s="2" t="s">
        <v>82</v>
      </c>
      <c r="J295" s="14">
        <f>'3.ВС'!J201</f>
        <v>0</v>
      </c>
      <c r="K295" s="14">
        <f>'3.ВС'!K201</f>
        <v>0</v>
      </c>
      <c r="L295" s="14">
        <f>'3.ВС'!L201</f>
        <v>0</v>
      </c>
      <c r="M295" s="117">
        <f>'3.ВС'!M201</f>
        <v>0</v>
      </c>
      <c r="N295" s="18">
        <v>0</v>
      </c>
      <c r="O295" s="18">
        <v>0</v>
      </c>
    </row>
    <row r="296" spans="1:15" hidden="1" x14ac:dyDescent="0.25">
      <c r="A296" s="114" t="s">
        <v>119</v>
      </c>
      <c r="B296" s="116"/>
      <c r="C296" s="116"/>
      <c r="D296" s="116"/>
      <c r="E296" s="112">
        <v>852</v>
      </c>
      <c r="F296" s="2" t="s">
        <v>75</v>
      </c>
      <c r="G296" s="2" t="s">
        <v>75</v>
      </c>
      <c r="H296" s="3"/>
      <c r="I296" s="2"/>
      <c r="J296" s="14">
        <f t="shared" ref="J296:M296" si="120">J297</f>
        <v>0</v>
      </c>
      <c r="K296" s="14">
        <f t="shared" si="120"/>
        <v>0</v>
      </c>
      <c r="L296" s="14">
        <f t="shared" si="120"/>
        <v>0</v>
      </c>
      <c r="M296" s="117">
        <f t="shared" si="120"/>
        <v>0</v>
      </c>
      <c r="N296" s="18">
        <v>0</v>
      </c>
      <c r="O296" s="18">
        <v>0</v>
      </c>
    </row>
    <row r="297" spans="1:15" hidden="1" x14ac:dyDescent="0.25">
      <c r="A297" s="114" t="s">
        <v>120</v>
      </c>
      <c r="B297" s="116"/>
      <c r="C297" s="116"/>
      <c r="D297" s="116"/>
      <c r="E297" s="112">
        <v>852</v>
      </c>
      <c r="F297" s="2" t="s">
        <v>75</v>
      </c>
      <c r="G297" s="2" t="s">
        <v>75</v>
      </c>
      <c r="H297" s="70" t="s">
        <v>364</v>
      </c>
      <c r="I297" s="2"/>
      <c r="J297" s="14">
        <f t="shared" ref="J297:M297" si="121">J298+J300</f>
        <v>0</v>
      </c>
      <c r="K297" s="14">
        <f t="shared" si="121"/>
        <v>0</v>
      </c>
      <c r="L297" s="14">
        <f t="shared" si="121"/>
        <v>0</v>
      </c>
      <c r="M297" s="117">
        <f t="shared" si="121"/>
        <v>0</v>
      </c>
      <c r="N297" s="18">
        <v>0</v>
      </c>
      <c r="O297" s="18">
        <v>0</v>
      </c>
    </row>
    <row r="298" spans="1:15" ht="60" hidden="1" x14ac:dyDescent="0.25">
      <c r="A298" s="114" t="s">
        <v>15</v>
      </c>
      <c r="B298" s="116"/>
      <c r="C298" s="116"/>
      <c r="D298" s="116"/>
      <c r="E298" s="112">
        <v>852</v>
      </c>
      <c r="F298" s="2" t="s">
        <v>75</v>
      </c>
      <c r="G298" s="2" t="s">
        <v>75</v>
      </c>
      <c r="H298" s="70" t="s">
        <v>364</v>
      </c>
      <c r="I298" s="2" t="s">
        <v>17</v>
      </c>
      <c r="J298" s="14">
        <f t="shared" ref="J298:M298" si="122">J299</f>
        <v>0</v>
      </c>
      <c r="K298" s="14">
        <f t="shared" si="122"/>
        <v>0</v>
      </c>
      <c r="L298" s="14">
        <f t="shared" si="122"/>
        <v>0</v>
      </c>
      <c r="M298" s="117">
        <f t="shared" si="122"/>
        <v>0</v>
      </c>
      <c r="N298" s="18">
        <v>0</v>
      </c>
      <c r="O298" s="18">
        <v>0</v>
      </c>
    </row>
    <row r="299" spans="1:15" hidden="1" x14ac:dyDescent="0.25">
      <c r="A299" s="116" t="s">
        <v>7</v>
      </c>
      <c r="B299" s="116"/>
      <c r="C299" s="116"/>
      <c r="D299" s="116"/>
      <c r="E299" s="112">
        <v>852</v>
      </c>
      <c r="F299" s="2" t="s">
        <v>75</v>
      </c>
      <c r="G299" s="2" t="s">
        <v>75</v>
      </c>
      <c r="H299" s="70" t="s">
        <v>364</v>
      </c>
      <c r="I299" s="2" t="s">
        <v>50</v>
      </c>
      <c r="J299" s="14">
        <f>'3.ВС'!J355</f>
        <v>0</v>
      </c>
      <c r="K299" s="14">
        <f>'3.ВС'!K355</f>
        <v>0</v>
      </c>
      <c r="L299" s="14">
        <f>'3.ВС'!L355</f>
        <v>0</v>
      </c>
      <c r="M299" s="117">
        <f>'3.ВС'!M355</f>
        <v>0</v>
      </c>
      <c r="N299" s="18">
        <v>0</v>
      </c>
      <c r="O299" s="18">
        <v>0</v>
      </c>
    </row>
    <row r="300" spans="1:15" ht="30" hidden="1" x14ac:dyDescent="0.25">
      <c r="A300" s="116" t="s">
        <v>20</v>
      </c>
      <c r="B300" s="114"/>
      <c r="C300" s="114"/>
      <c r="D300" s="114"/>
      <c r="E300" s="112">
        <v>852</v>
      </c>
      <c r="F300" s="2" t="s">
        <v>75</v>
      </c>
      <c r="G300" s="2" t="s">
        <v>75</v>
      </c>
      <c r="H300" s="70" t="s">
        <v>364</v>
      </c>
      <c r="I300" s="2" t="s">
        <v>21</v>
      </c>
      <c r="J300" s="14">
        <f t="shared" ref="J300:M300" si="123">J301</f>
        <v>0</v>
      </c>
      <c r="K300" s="14">
        <f t="shared" si="123"/>
        <v>0</v>
      </c>
      <c r="L300" s="14">
        <f t="shared" si="123"/>
        <v>0</v>
      </c>
      <c r="M300" s="117">
        <f t="shared" si="123"/>
        <v>0</v>
      </c>
      <c r="N300" s="18">
        <v>0</v>
      </c>
      <c r="O300" s="18">
        <v>0</v>
      </c>
    </row>
    <row r="301" spans="1:15" ht="30" hidden="1" x14ac:dyDescent="0.25">
      <c r="A301" s="116" t="s">
        <v>9</v>
      </c>
      <c r="B301" s="116"/>
      <c r="C301" s="116"/>
      <c r="D301" s="116"/>
      <c r="E301" s="112">
        <v>852</v>
      </c>
      <c r="F301" s="2" t="s">
        <v>75</v>
      </c>
      <c r="G301" s="2" t="s">
        <v>75</v>
      </c>
      <c r="H301" s="70" t="s">
        <v>364</v>
      </c>
      <c r="I301" s="2" t="s">
        <v>22</v>
      </c>
      <c r="J301" s="14">
        <f>'3.ВС'!J357</f>
        <v>0</v>
      </c>
      <c r="K301" s="14">
        <f>'3.ВС'!K357</f>
        <v>0</v>
      </c>
      <c r="L301" s="14">
        <f>'3.ВС'!L357</f>
        <v>0</v>
      </c>
      <c r="M301" s="117">
        <f>'3.ВС'!M357</f>
        <v>0</v>
      </c>
      <c r="N301" s="18">
        <v>0</v>
      </c>
      <c r="O301" s="18">
        <v>0</v>
      </c>
    </row>
    <row r="302" spans="1:15" x14ac:dyDescent="0.25">
      <c r="A302" s="114" t="s">
        <v>121</v>
      </c>
      <c r="B302" s="116"/>
      <c r="C302" s="116"/>
      <c r="D302" s="116"/>
      <c r="E302" s="112">
        <v>852</v>
      </c>
      <c r="F302" s="2" t="s">
        <v>75</v>
      </c>
      <c r="G302" s="2" t="s">
        <v>48</v>
      </c>
      <c r="H302" s="3"/>
      <c r="I302" s="2"/>
      <c r="J302" s="14">
        <f t="shared" ref="J302:M302" si="124">J303+J308+J311+J318+J321</f>
        <v>1880596.79</v>
      </c>
      <c r="K302" s="14">
        <f t="shared" si="124"/>
        <v>56246.79</v>
      </c>
      <c r="L302" s="14">
        <f t="shared" si="124"/>
        <v>1824350</v>
      </c>
      <c r="M302" s="117">
        <f t="shared" si="124"/>
        <v>0</v>
      </c>
      <c r="N302" s="18">
        <v>0</v>
      </c>
      <c r="O302" s="18">
        <v>0</v>
      </c>
    </row>
    <row r="303" spans="1:15" ht="30" x14ac:dyDescent="0.25">
      <c r="A303" s="114" t="s">
        <v>410</v>
      </c>
      <c r="B303" s="114"/>
      <c r="C303" s="114"/>
      <c r="D303" s="114"/>
      <c r="E303" s="112">
        <v>852</v>
      </c>
      <c r="F303" s="2" t="s">
        <v>75</v>
      </c>
      <c r="G303" s="2" t="s">
        <v>48</v>
      </c>
      <c r="H303" s="70" t="s">
        <v>370</v>
      </c>
      <c r="I303" s="2"/>
      <c r="J303" s="14">
        <f t="shared" ref="J303:M303" si="125">J304+J306</f>
        <v>0</v>
      </c>
      <c r="K303" s="14">
        <f t="shared" si="125"/>
        <v>0</v>
      </c>
      <c r="L303" s="14">
        <f t="shared" si="125"/>
        <v>0</v>
      </c>
      <c r="M303" s="117">
        <f t="shared" si="125"/>
        <v>0</v>
      </c>
      <c r="N303" s="18">
        <v>0</v>
      </c>
      <c r="O303" s="18">
        <v>0</v>
      </c>
    </row>
    <row r="304" spans="1:15" ht="60" x14ac:dyDescent="0.25">
      <c r="A304" s="114" t="s">
        <v>15</v>
      </c>
      <c r="B304" s="116"/>
      <c r="C304" s="116"/>
      <c r="D304" s="116"/>
      <c r="E304" s="112">
        <v>852</v>
      </c>
      <c r="F304" s="2" t="s">
        <v>75</v>
      </c>
      <c r="G304" s="2" t="s">
        <v>48</v>
      </c>
      <c r="H304" s="70" t="s">
        <v>370</v>
      </c>
      <c r="I304" s="2" t="s">
        <v>17</v>
      </c>
      <c r="J304" s="14">
        <f t="shared" ref="J304:M304" si="126">J305</f>
        <v>175100</v>
      </c>
      <c r="K304" s="14">
        <f t="shared" si="126"/>
        <v>175100</v>
      </c>
      <c r="L304" s="14">
        <f t="shared" si="126"/>
        <v>0</v>
      </c>
      <c r="M304" s="117">
        <f t="shared" si="126"/>
        <v>0</v>
      </c>
      <c r="N304" s="18">
        <v>0</v>
      </c>
      <c r="O304" s="18">
        <v>0</v>
      </c>
    </row>
    <row r="305" spans="1:15" ht="30" x14ac:dyDescent="0.25">
      <c r="A305" s="114" t="s">
        <v>8</v>
      </c>
      <c r="B305" s="114"/>
      <c r="C305" s="114"/>
      <c r="D305" s="114"/>
      <c r="E305" s="112">
        <v>852</v>
      </c>
      <c r="F305" s="2" t="s">
        <v>75</v>
      </c>
      <c r="G305" s="2" t="s">
        <v>48</v>
      </c>
      <c r="H305" s="70" t="s">
        <v>370</v>
      </c>
      <c r="I305" s="2" t="s">
        <v>18</v>
      </c>
      <c r="J305" s="14">
        <f>'3.ВС'!J361</f>
        <v>175100</v>
      </c>
      <c r="K305" s="14">
        <f>'3.ВС'!K361</f>
        <v>175100</v>
      </c>
      <c r="L305" s="14">
        <f>'3.ВС'!L361</f>
        <v>0</v>
      </c>
      <c r="M305" s="117">
        <f>'3.ВС'!M361</f>
        <v>0</v>
      </c>
      <c r="N305" s="18">
        <v>0</v>
      </c>
      <c r="O305" s="18">
        <v>0</v>
      </c>
    </row>
    <row r="306" spans="1:15" ht="30" x14ac:dyDescent="0.25">
      <c r="A306" s="116" t="s">
        <v>20</v>
      </c>
      <c r="B306" s="114"/>
      <c r="C306" s="114"/>
      <c r="D306" s="114"/>
      <c r="E306" s="112">
        <v>852</v>
      </c>
      <c r="F306" s="2" t="s">
        <v>75</v>
      </c>
      <c r="G306" s="2" t="s">
        <v>48</v>
      </c>
      <c r="H306" s="70" t="s">
        <v>370</v>
      </c>
      <c r="I306" s="2" t="s">
        <v>21</v>
      </c>
      <c r="J306" s="14">
        <f t="shared" ref="J306:M306" si="127">J307</f>
        <v>-175100</v>
      </c>
      <c r="K306" s="14">
        <f t="shared" si="127"/>
        <v>-175100</v>
      </c>
      <c r="L306" s="14">
        <f t="shared" si="127"/>
        <v>0</v>
      </c>
      <c r="M306" s="117">
        <f t="shared" si="127"/>
        <v>0</v>
      </c>
      <c r="N306" s="18">
        <v>0</v>
      </c>
      <c r="O306" s="18">
        <v>0</v>
      </c>
    </row>
    <row r="307" spans="1:15" ht="30" x14ac:dyDescent="0.25">
      <c r="A307" s="116" t="s">
        <v>9</v>
      </c>
      <c r="B307" s="116"/>
      <c r="C307" s="116"/>
      <c r="D307" s="116"/>
      <c r="E307" s="112">
        <v>852</v>
      </c>
      <c r="F307" s="2" t="s">
        <v>75</v>
      </c>
      <c r="G307" s="2" t="s">
        <v>48</v>
      </c>
      <c r="H307" s="70" t="s">
        <v>370</v>
      </c>
      <c r="I307" s="2" t="s">
        <v>22</v>
      </c>
      <c r="J307" s="14">
        <f>'3.ВС'!J363</f>
        <v>-175100</v>
      </c>
      <c r="K307" s="14">
        <f>'3.ВС'!K363</f>
        <v>-175100</v>
      </c>
      <c r="L307" s="14">
        <f>'3.ВС'!L363</f>
        <v>0</v>
      </c>
      <c r="M307" s="117">
        <f>'3.ВС'!M363</f>
        <v>0</v>
      </c>
      <c r="N307" s="18">
        <v>0</v>
      </c>
      <c r="O307" s="18">
        <v>0</v>
      </c>
    </row>
    <row r="308" spans="1:15" ht="30" x14ac:dyDescent="0.25">
      <c r="A308" s="114" t="s">
        <v>19</v>
      </c>
      <c r="B308" s="112"/>
      <c r="C308" s="112"/>
      <c r="D308" s="112"/>
      <c r="E308" s="112">
        <v>852</v>
      </c>
      <c r="F308" s="2" t="s">
        <v>75</v>
      </c>
      <c r="G308" s="2" t="s">
        <v>48</v>
      </c>
      <c r="H308" s="70" t="s">
        <v>365</v>
      </c>
      <c r="I308" s="2"/>
      <c r="J308" s="14">
        <f t="shared" ref="J308:M309" si="128">J309</f>
        <v>266500</v>
      </c>
      <c r="K308" s="14">
        <f t="shared" si="128"/>
        <v>0</v>
      </c>
      <c r="L308" s="14">
        <f t="shared" si="128"/>
        <v>266500</v>
      </c>
      <c r="M308" s="117">
        <f t="shared" si="128"/>
        <v>0</v>
      </c>
      <c r="N308" s="18">
        <v>0</v>
      </c>
      <c r="O308" s="18">
        <v>0</v>
      </c>
    </row>
    <row r="309" spans="1:15" ht="60" x14ac:dyDescent="0.25">
      <c r="A309" s="114" t="s">
        <v>15</v>
      </c>
      <c r="B309" s="112"/>
      <c r="C309" s="112"/>
      <c r="D309" s="112"/>
      <c r="E309" s="112">
        <v>852</v>
      </c>
      <c r="F309" s="2" t="s">
        <v>75</v>
      </c>
      <c r="G309" s="2" t="s">
        <v>48</v>
      </c>
      <c r="H309" s="70" t="s">
        <v>365</v>
      </c>
      <c r="I309" s="2" t="s">
        <v>17</v>
      </c>
      <c r="J309" s="14">
        <f t="shared" si="128"/>
        <v>266500</v>
      </c>
      <c r="K309" s="14">
        <f t="shared" si="128"/>
        <v>0</v>
      </c>
      <c r="L309" s="14">
        <f t="shared" si="128"/>
        <v>266500</v>
      </c>
      <c r="M309" s="117">
        <f t="shared" si="128"/>
        <v>0</v>
      </c>
      <c r="N309" s="18">
        <v>0</v>
      </c>
      <c r="O309" s="18">
        <v>0</v>
      </c>
    </row>
    <row r="310" spans="1:15" ht="30" x14ac:dyDescent="0.25">
      <c r="A310" s="114" t="s">
        <v>8</v>
      </c>
      <c r="B310" s="112"/>
      <c r="C310" s="112"/>
      <c r="D310" s="112"/>
      <c r="E310" s="112">
        <v>852</v>
      </c>
      <c r="F310" s="2" t="s">
        <v>75</v>
      </c>
      <c r="G310" s="2" t="s">
        <v>48</v>
      </c>
      <c r="H310" s="70" t="s">
        <v>365</v>
      </c>
      <c r="I310" s="2" t="s">
        <v>18</v>
      </c>
      <c r="J310" s="14">
        <f>'3.ВС'!J366</f>
        <v>266500</v>
      </c>
      <c r="K310" s="14">
        <f>'3.ВС'!K366</f>
        <v>0</v>
      </c>
      <c r="L310" s="14">
        <f>'3.ВС'!L366</f>
        <v>266500</v>
      </c>
      <c r="M310" s="117">
        <f>'3.ВС'!M366</f>
        <v>0</v>
      </c>
      <c r="N310" s="18">
        <v>0</v>
      </c>
      <c r="O310" s="18">
        <v>0</v>
      </c>
    </row>
    <row r="311" spans="1:15" ht="30" x14ac:dyDescent="0.25">
      <c r="A311" s="114" t="s">
        <v>122</v>
      </c>
      <c r="B311" s="116"/>
      <c r="C311" s="116"/>
      <c r="D311" s="116"/>
      <c r="E311" s="112">
        <v>852</v>
      </c>
      <c r="F311" s="2" t="s">
        <v>75</v>
      </c>
      <c r="G311" s="2" t="s">
        <v>48</v>
      </c>
      <c r="H311" s="70" t="s">
        <v>366</v>
      </c>
      <c r="I311" s="2"/>
      <c r="J311" s="14">
        <f t="shared" ref="J311:M311" si="129">J312+J314+J316</f>
        <v>1557850</v>
      </c>
      <c r="K311" s="14">
        <f t="shared" si="129"/>
        <v>0</v>
      </c>
      <c r="L311" s="14">
        <f t="shared" si="129"/>
        <v>1557850</v>
      </c>
      <c r="M311" s="117">
        <f t="shared" si="129"/>
        <v>0</v>
      </c>
      <c r="N311" s="18">
        <v>0</v>
      </c>
      <c r="O311" s="18">
        <v>0</v>
      </c>
    </row>
    <row r="312" spans="1:15" ht="60" x14ac:dyDescent="0.25">
      <c r="A312" s="114" t="s">
        <v>15</v>
      </c>
      <c r="B312" s="112"/>
      <c r="C312" s="112"/>
      <c r="D312" s="112"/>
      <c r="E312" s="112">
        <v>852</v>
      </c>
      <c r="F312" s="2" t="s">
        <v>75</v>
      </c>
      <c r="G312" s="2" t="s">
        <v>48</v>
      </c>
      <c r="H312" s="70" t="s">
        <v>366</v>
      </c>
      <c r="I312" s="2" t="s">
        <v>17</v>
      </c>
      <c r="J312" s="14">
        <f t="shared" ref="J312:M312" si="130">J313</f>
        <v>1557850</v>
      </c>
      <c r="K312" s="14">
        <f t="shared" si="130"/>
        <v>0</v>
      </c>
      <c r="L312" s="14">
        <f t="shared" si="130"/>
        <v>1557850</v>
      </c>
      <c r="M312" s="117">
        <f t="shared" si="130"/>
        <v>0</v>
      </c>
      <c r="N312" s="18">
        <v>0</v>
      </c>
      <c r="O312" s="18">
        <v>0</v>
      </c>
    </row>
    <row r="313" spans="1:15" ht="30" x14ac:dyDescent="0.25">
      <c r="A313" s="114" t="s">
        <v>8</v>
      </c>
      <c r="B313" s="112"/>
      <c r="C313" s="112"/>
      <c r="D313" s="112"/>
      <c r="E313" s="112">
        <v>852</v>
      </c>
      <c r="F313" s="2" t="s">
        <v>75</v>
      </c>
      <c r="G313" s="2" t="s">
        <v>48</v>
      </c>
      <c r="H313" s="70" t="s">
        <v>366</v>
      </c>
      <c r="I313" s="2" t="s">
        <v>18</v>
      </c>
      <c r="J313" s="14">
        <f>'3.ВС'!J369</f>
        <v>1557850</v>
      </c>
      <c r="K313" s="14">
        <f>'3.ВС'!K369</f>
        <v>0</v>
      </c>
      <c r="L313" s="14">
        <f>'3.ВС'!L369</f>
        <v>1557850</v>
      </c>
      <c r="M313" s="117">
        <f>'3.ВС'!M369</f>
        <v>0</v>
      </c>
      <c r="N313" s="18">
        <v>0</v>
      </c>
      <c r="O313" s="18">
        <v>0</v>
      </c>
    </row>
    <row r="314" spans="1:15" ht="30" hidden="1" x14ac:dyDescent="0.25">
      <c r="A314" s="116" t="s">
        <v>20</v>
      </c>
      <c r="B314" s="114"/>
      <c r="C314" s="114"/>
      <c r="D314" s="114"/>
      <c r="E314" s="112">
        <v>852</v>
      </c>
      <c r="F314" s="2" t="s">
        <v>75</v>
      </c>
      <c r="G314" s="2" t="s">
        <v>48</v>
      </c>
      <c r="H314" s="70" t="s">
        <v>366</v>
      </c>
      <c r="I314" s="2" t="s">
        <v>21</v>
      </c>
      <c r="J314" s="14">
        <f t="shared" ref="J314:M314" si="131">J315</f>
        <v>0</v>
      </c>
      <c r="K314" s="14">
        <f t="shared" si="131"/>
        <v>0</v>
      </c>
      <c r="L314" s="14">
        <f t="shared" si="131"/>
        <v>0</v>
      </c>
      <c r="M314" s="117">
        <f t="shared" si="131"/>
        <v>0</v>
      </c>
      <c r="N314" s="18">
        <v>0</v>
      </c>
      <c r="O314" s="18">
        <v>0</v>
      </c>
    </row>
    <row r="315" spans="1:15" ht="30" hidden="1" x14ac:dyDescent="0.25">
      <c r="A315" s="116" t="s">
        <v>9</v>
      </c>
      <c r="B315" s="116"/>
      <c r="C315" s="116"/>
      <c r="D315" s="116"/>
      <c r="E315" s="112">
        <v>852</v>
      </c>
      <c r="F315" s="2" t="s">
        <v>75</v>
      </c>
      <c r="G315" s="2" t="s">
        <v>48</v>
      </c>
      <c r="H315" s="70" t="s">
        <v>366</v>
      </c>
      <c r="I315" s="2" t="s">
        <v>22</v>
      </c>
      <c r="J315" s="14">
        <f>'3.ВС'!J371</f>
        <v>0</v>
      </c>
      <c r="K315" s="14">
        <f>'3.ВС'!K371</f>
        <v>0</v>
      </c>
      <c r="L315" s="14">
        <f>'3.ВС'!L371</f>
        <v>0</v>
      </c>
      <c r="M315" s="117">
        <f>'3.ВС'!M371</f>
        <v>0</v>
      </c>
      <c r="N315" s="18">
        <v>0</v>
      </c>
      <c r="O315" s="18">
        <v>0</v>
      </c>
    </row>
    <row r="316" spans="1:15" hidden="1" x14ac:dyDescent="0.25">
      <c r="A316" s="116" t="s">
        <v>23</v>
      </c>
      <c r="B316" s="116"/>
      <c r="C316" s="116"/>
      <c r="D316" s="116"/>
      <c r="E316" s="112">
        <v>852</v>
      </c>
      <c r="F316" s="2" t="s">
        <v>75</v>
      </c>
      <c r="G316" s="2" t="s">
        <v>48</v>
      </c>
      <c r="H316" s="70" t="s">
        <v>366</v>
      </c>
      <c r="I316" s="2" t="s">
        <v>24</v>
      </c>
      <c r="J316" s="14">
        <f t="shared" ref="J316:M316" si="132">J317</f>
        <v>0</v>
      </c>
      <c r="K316" s="14">
        <f t="shared" si="132"/>
        <v>0</v>
      </c>
      <c r="L316" s="14">
        <f t="shared" si="132"/>
        <v>0</v>
      </c>
      <c r="M316" s="117">
        <f t="shared" si="132"/>
        <v>0</v>
      </c>
      <c r="N316" s="18">
        <v>0</v>
      </c>
      <c r="O316" s="18">
        <v>0</v>
      </c>
    </row>
    <row r="317" spans="1:15" hidden="1" x14ac:dyDescent="0.25">
      <c r="A317" s="116" t="s">
        <v>25</v>
      </c>
      <c r="B317" s="116"/>
      <c r="C317" s="116"/>
      <c r="D317" s="116"/>
      <c r="E317" s="112">
        <v>852</v>
      </c>
      <c r="F317" s="2" t="s">
        <v>75</v>
      </c>
      <c r="G317" s="2" t="s">
        <v>48</v>
      </c>
      <c r="H317" s="70" t="s">
        <v>366</v>
      </c>
      <c r="I317" s="2" t="s">
        <v>26</v>
      </c>
      <c r="J317" s="14">
        <f>'3.ВС'!J373</f>
        <v>0</v>
      </c>
      <c r="K317" s="14">
        <f>'3.ВС'!K373</f>
        <v>0</v>
      </c>
      <c r="L317" s="14">
        <f>'3.ВС'!L373</f>
        <v>0</v>
      </c>
      <c r="M317" s="117">
        <f>'3.ВС'!M373</f>
        <v>0</v>
      </c>
      <c r="N317" s="18">
        <v>0</v>
      </c>
      <c r="O317" s="18">
        <v>0</v>
      </c>
    </row>
    <row r="318" spans="1:15" ht="90" hidden="1" x14ac:dyDescent="0.25">
      <c r="A318" s="116" t="s">
        <v>276</v>
      </c>
      <c r="B318" s="116"/>
      <c r="C318" s="116"/>
      <c r="D318" s="116"/>
      <c r="E318" s="112">
        <v>852</v>
      </c>
      <c r="F318" s="2" t="s">
        <v>75</v>
      </c>
      <c r="G318" s="2" t="s">
        <v>48</v>
      </c>
      <c r="H318" s="70" t="s">
        <v>354</v>
      </c>
      <c r="I318" s="2"/>
      <c r="J318" s="14">
        <f t="shared" ref="J318:M319" si="133">J319</f>
        <v>0</v>
      </c>
      <c r="K318" s="14">
        <f t="shared" si="133"/>
        <v>0</v>
      </c>
      <c r="L318" s="14">
        <f t="shared" si="133"/>
        <v>0</v>
      </c>
      <c r="M318" s="117">
        <f t="shared" si="133"/>
        <v>0</v>
      </c>
      <c r="N318" s="18">
        <v>0</v>
      </c>
      <c r="O318" s="18">
        <v>0</v>
      </c>
    </row>
    <row r="319" spans="1:15" hidden="1" x14ac:dyDescent="0.25">
      <c r="A319" s="116" t="s">
        <v>93</v>
      </c>
      <c r="B319" s="116"/>
      <c r="C319" s="116"/>
      <c r="D319" s="116"/>
      <c r="E319" s="112">
        <v>852</v>
      </c>
      <c r="F319" s="2" t="s">
        <v>75</v>
      </c>
      <c r="G319" s="2" t="s">
        <v>48</v>
      </c>
      <c r="H319" s="70" t="s">
        <v>354</v>
      </c>
      <c r="I319" s="2" t="s">
        <v>94</v>
      </c>
      <c r="J319" s="14">
        <f t="shared" si="133"/>
        <v>0</v>
      </c>
      <c r="K319" s="14">
        <f t="shared" si="133"/>
        <v>0</v>
      </c>
      <c r="L319" s="14">
        <f t="shared" si="133"/>
        <v>0</v>
      </c>
      <c r="M319" s="117">
        <f t="shared" si="133"/>
        <v>0</v>
      </c>
      <c r="N319" s="18">
        <v>0</v>
      </c>
      <c r="O319" s="18">
        <v>0</v>
      </c>
    </row>
    <row r="320" spans="1:15" ht="30" hidden="1" x14ac:dyDescent="0.25">
      <c r="A320" s="116" t="s">
        <v>95</v>
      </c>
      <c r="B320" s="116"/>
      <c r="C320" s="116"/>
      <c r="D320" s="116"/>
      <c r="E320" s="112">
        <v>852</v>
      </c>
      <c r="F320" s="2" t="s">
        <v>75</v>
      </c>
      <c r="G320" s="2" t="s">
        <v>48</v>
      </c>
      <c r="H320" s="70" t="s">
        <v>354</v>
      </c>
      <c r="I320" s="2" t="s">
        <v>96</v>
      </c>
      <c r="J320" s="14">
        <f>'3.ВС'!J376</f>
        <v>0</v>
      </c>
      <c r="K320" s="14">
        <f>'3.ВС'!K376</f>
        <v>0</v>
      </c>
      <c r="L320" s="14">
        <f>'3.ВС'!L376</f>
        <v>0</v>
      </c>
      <c r="M320" s="117">
        <f>'3.ВС'!M376</f>
        <v>0</v>
      </c>
      <c r="N320" s="18">
        <v>0</v>
      </c>
      <c r="O320" s="18">
        <v>0</v>
      </c>
    </row>
    <row r="321" spans="1:15" ht="30" x14ac:dyDescent="0.25">
      <c r="A321" s="116" t="s">
        <v>413</v>
      </c>
      <c r="B321" s="116"/>
      <c r="C321" s="116"/>
      <c r="D321" s="116"/>
      <c r="E321" s="3">
        <v>852</v>
      </c>
      <c r="F321" s="2" t="s">
        <v>75</v>
      </c>
      <c r="G321" s="2" t="s">
        <v>48</v>
      </c>
      <c r="H321" s="112" t="s">
        <v>414</v>
      </c>
      <c r="I321" s="2"/>
      <c r="J321" s="14">
        <f t="shared" ref="J321:M322" si="134">J322</f>
        <v>56246.79</v>
      </c>
      <c r="K321" s="14">
        <f t="shared" si="134"/>
        <v>56246.79</v>
      </c>
      <c r="L321" s="14">
        <f t="shared" si="134"/>
        <v>0</v>
      </c>
      <c r="M321" s="117">
        <f t="shared" si="134"/>
        <v>0</v>
      </c>
      <c r="N321" s="18">
        <v>0</v>
      </c>
      <c r="O321" s="18">
        <v>0</v>
      </c>
    </row>
    <row r="322" spans="1:15" ht="60" x14ac:dyDescent="0.25">
      <c r="A322" s="116" t="s">
        <v>15</v>
      </c>
      <c r="B322" s="116"/>
      <c r="C322" s="116"/>
      <c r="D322" s="116"/>
      <c r="E322" s="3">
        <v>852</v>
      </c>
      <c r="F322" s="2" t="s">
        <v>75</v>
      </c>
      <c r="G322" s="2" t="s">
        <v>48</v>
      </c>
      <c r="H322" s="112" t="s">
        <v>414</v>
      </c>
      <c r="I322" s="2" t="s">
        <v>17</v>
      </c>
      <c r="J322" s="14">
        <f t="shared" si="134"/>
        <v>56246.79</v>
      </c>
      <c r="K322" s="14">
        <f t="shared" si="134"/>
        <v>56246.79</v>
      </c>
      <c r="L322" s="14">
        <f t="shared" si="134"/>
        <v>0</v>
      </c>
      <c r="M322" s="117">
        <f t="shared" si="134"/>
        <v>0</v>
      </c>
      <c r="N322" s="18">
        <v>0</v>
      </c>
      <c r="O322" s="18">
        <v>0</v>
      </c>
    </row>
    <row r="323" spans="1:15" ht="30" x14ac:dyDescent="0.25">
      <c r="A323" s="116" t="s">
        <v>261</v>
      </c>
      <c r="B323" s="116"/>
      <c r="C323" s="116"/>
      <c r="D323" s="116"/>
      <c r="E323" s="3">
        <v>852</v>
      </c>
      <c r="F323" s="2" t="s">
        <v>75</v>
      </c>
      <c r="G323" s="2" t="s">
        <v>48</v>
      </c>
      <c r="H323" s="112" t="s">
        <v>414</v>
      </c>
      <c r="I323" s="2" t="s">
        <v>18</v>
      </c>
      <c r="J323" s="14">
        <f>'3.ВС'!J379</f>
        <v>56246.79</v>
      </c>
      <c r="K323" s="14">
        <f>'3.ВС'!K379</f>
        <v>56246.79</v>
      </c>
      <c r="L323" s="14">
        <f>'3.ВС'!L379</f>
        <v>0</v>
      </c>
      <c r="M323" s="117">
        <f>'3.ВС'!M379</f>
        <v>0</v>
      </c>
      <c r="N323" s="18">
        <v>0</v>
      </c>
      <c r="O323" s="18">
        <v>0</v>
      </c>
    </row>
    <row r="324" spans="1:15" x14ac:dyDescent="0.25">
      <c r="A324" s="114" t="s">
        <v>77</v>
      </c>
      <c r="B324" s="116"/>
      <c r="C324" s="116"/>
      <c r="D324" s="116"/>
      <c r="E324" s="112">
        <v>851</v>
      </c>
      <c r="F324" s="2" t="s">
        <v>56</v>
      </c>
      <c r="G324" s="2"/>
      <c r="H324" s="3"/>
      <c r="I324" s="2"/>
      <c r="J324" s="14">
        <f t="shared" ref="J324:M324" si="135">J325+J363</f>
        <v>1289600</v>
      </c>
      <c r="K324" s="14">
        <f t="shared" si="135"/>
        <v>0</v>
      </c>
      <c r="L324" s="14">
        <f t="shared" si="135"/>
        <v>1289600</v>
      </c>
      <c r="M324" s="117">
        <f t="shared" si="135"/>
        <v>0</v>
      </c>
      <c r="N324" s="18">
        <v>0</v>
      </c>
      <c r="O324" s="18">
        <v>0</v>
      </c>
    </row>
    <row r="325" spans="1:15" x14ac:dyDescent="0.25">
      <c r="A325" s="114" t="s">
        <v>78</v>
      </c>
      <c r="B325" s="116"/>
      <c r="C325" s="116"/>
      <c r="D325" s="116"/>
      <c r="E325" s="112">
        <v>851</v>
      </c>
      <c r="F325" s="2" t="s">
        <v>56</v>
      </c>
      <c r="G325" s="2" t="s">
        <v>11</v>
      </c>
      <c r="H325" s="3"/>
      <c r="I325" s="2"/>
      <c r="J325" s="14">
        <f t="shared" ref="J325:M325" si="136">J326+J335+J338+J349+J332+J341+J346+J360+J354+J357+J329</f>
        <v>1289600</v>
      </c>
      <c r="K325" s="14">
        <f t="shared" si="136"/>
        <v>0</v>
      </c>
      <c r="L325" s="14">
        <f t="shared" si="136"/>
        <v>1289600</v>
      </c>
      <c r="M325" s="117">
        <f t="shared" si="136"/>
        <v>0</v>
      </c>
      <c r="N325" s="18">
        <v>0</v>
      </c>
      <c r="O325" s="18">
        <v>0</v>
      </c>
    </row>
    <row r="326" spans="1:15" hidden="1" x14ac:dyDescent="0.25">
      <c r="A326" s="6" t="s">
        <v>431</v>
      </c>
      <c r="B326" s="116"/>
      <c r="C326" s="116"/>
      <c r="D326" s="116"/>
      <c r="E326" s="3">
        <v>851</v>
      </c>
      <c r="F326" s="2" t="s">
        <v>56</v>
      </c>
      <c r="G326" s="2" t="s">
        <v>11</v>
      </c>
      <c r="H326" s="3" t="s">
        <v>432</v>
      </c>
      <c r="I326" s="2"/>
      <c r="J326" s="14">
        <f t="shared" ref="J326:M327" si="137">J327</f>
        <v>0</v>
      </c>
      <c r="K326" s="14">
        <f t="shared" si="137"/>
        <v>0</v>
      </c>
      <c r="L326" s="14">
        <f t="shared" si="137"/>
        <v>0</v>
      </c>
      <c r="M326" s="117">
        <f t="shared" si="137"/>
        <v>0</v>
      </c>
      <c r="N326" s="18">
        <v>0</v>
      </c>
      <c r="O326" s="18">
        <v>0</v>
      </c>
    </row>
    <row r="327" spans="1:15" ht="30" hidden="1" x14ac:dyDescent="0.25">
      <c r="A327" s="116" t="s">
        <v>40</v>
      </c>
      <c r="B327" s="116"/>
      <c r="C327" s="116"/>
      <c r="D327" s="116"/>
      <c r="E327" s="3">
        <v>851</v>
      </c>
      <c r="F327" s="2" t="s">
        <v>56</v>
      </c>
      <c r="G327" s="2" t="s">
        <v>11</v>
      </c>
      <c r="H327" s="3" t="s">
        <v>432</v>
      </c>
      <c r="I327" s="2" t="s">
        <v>80</v>
      </c>
      <c r="J327" s="14">
        <f t="shared" si="137"/>
        <v>0</v>
      </c>
      <c r="K327" s="14">
        <f t="shared" si="137"/>
        <v>0</v>
      </c>
      <c r="L327" s="14">
        <f t="shared" si="137"/>
        <v>0</v>
      </c>
      <c r="M327" s="117">
        <f t="shared" si="137"/>
        <v>0</v>
      </c>
      <c r="N327" s="18">
        <v>0</v>
      </c>
      <c r="O327" s="18">
        <v>0</v>
      </c>
    </row>
    <row r="328" spans="1:15" hidden="1" x14ac:dyDescent="0.25">
      <c r="A328" s="116" t="s">
        <v>41</v>
      </c>
      <c r="B328" s="116"/>
      <c r="C328" s="116"/>
      <c r="D328" s="116"/>
      <c r="E328" s="3">
        <v>851</v>
      </c>
      <c r="F328" s="2" t="s">
        <v>56</v>
      </c>
      <c r="G328" s="2" t="s">
        <v>11</v>
      </c>
      <c r="H328" s="3" t="s">
        <v>432</v>
      </c>
      <c r="I328" s="2" t="s">
        <v>82</v>
      </c>
      <c r="J328" s="14">
        <f>'3.ВС'!J206</f>
        <v>0</v>
      </c>
      <c r="K328" s="14">
        <f>'3.ВС'!K206</f>
        <v>0</v>
      </c>
      <c r="L328" s="14">
        <f>'3.ВС'!L206</f>
        <v>0</v>
      </c>
      <c r="M328" s="117">
        <f>'3.ВС'!M206</f>
        <v>0</v>
      </c>
      <c r="N328" s="18">
        <v>0</v>
      </c>
      <c r="O328" s="18">
        <v>0</v>
      </c>
    </row>
    <row r="329" spans="1:15" hidden="1" x14ac:dyDescent="0.25">
      <c r="A329" s="57" t="s">
        <v>297</v>
      </c>
      <c r="B329" s="116"/>
      <c r="C329" s="116"/>
      <c r="D329" s="116"/>
      <c r="E329" s="37">
        <v>851</v>
      </c>
      <c r="F329" s="46" t="s">
        <v>56</v>
      </c>
      <c r="G329" s="46" t="s">
        <v>11</v>
      </c>
      <c r="H329" s="3" t="s">
        <v>342</v>
      </c>
      <c r="I329" s="46"/>
      <c r="J329" s="14">
        <f t="shared" ref="J329:M330" si="138">J330</f>
        <v>0</v>
      </c>
      <c r="K329" s="14">
        <f t="shared" si="138"/>
        <v>0</v>
      </c>
      <c r="L329" s="14">
        <f t="shared" si="138"/>
        <v>0</v>
      </c>
      <c r="M329" s="117">
        <f t="shared" si="138"/>
        <v>0</v>
      </c>
      <c r="N329" s="18">
        <v>0</v>
      </c>
      <c r="O329" s="18">
        <v>0</v>
      </c>
    </row>
    <row r="330" spans="1:15" ht="25.5" hidden="1" x14ac:dyDescent="0.25">
      <c r="A330" s="38" t="s">
        <v>40</v>
      </c>
      <c r="B330" s="116"/>
      <c r="C330" s="116"/>
      <c r="D330" s="116"/>
      <c r="E330" s="37">
        <v>851</v>
      </c>
      <c r="F330" s="46" t="s">
        <v>56</v>
      </c>
      <c r="G330" s="46" t="s">
        <v>11</v>
      </c>
      <c r="H330" s="3" t="s">
        <v>342</v>
      </c>
      <c r="I330" s="46" t="s">
        <v>80</v>
      </c>
      <c r="J330" s="14">
        <f t="shared" si="138"/>
        <v>0</v>
      </c>
      <c r="K330" s="14">
        <f t="shared" si="138"/>
        <v>0</v>
      </c>
      <c r="L330" s="14">
        <f t="shared" si="138"/>
        <v>0</v>
      </c>
      <c r="M330" s="117">
        <f t="shared" si="138"/>
        <v>0</v>
      </c>
      <c r="N330" s="18">
        <v>0</v>
      </c>
      <c r="O330" s="18">
        <v>0</v>
      </c>
    </row>
    <row r="331" spans="1:15" hidden="1" x14ac:dyDescent="0.25">
      <c r="A331" s="38" t="s">
        <v>41</v>
      </c>
      <c r="B331" s="116"/>
      <c r="C331" s="116"/>
      <c r="D331" s="116"/>
      <c r="E331" s="37">
        <v>851</v>
      </c>
      <c r="F331" s="46" t="s">
        <v>56</v>
      </c>
      <c r="G331" s="46" t="s">
        <v>11</v>
      </c>
      <c r="H331" s="3" t="s">
        <v>342</v>
      </c>
      <c r="I331" s="46" t="s">
        <v>82</v>
      </c>
      <c r="J331" s="14">
        <f>'3.ВС'!J209</f>
        <v>0</v>
      </c>
      <c r="K331" s="14">
        <f>'3.ВС'!K209</f>
        <v>0</v>
      </c>
      <c r="L331" s="14">
        <f>'3.ВС'!L209</f>
        <v>0</v>
      </c>
      <c r="M331" s="117">
        <f>'3.ВС'!M209</f>
        <v>0</v>
      </c>
      <c r="N331" s="18">
        <v>0</v>
      </c>
      <c r="O331" s="18">
        <v>0</v>
      </c>
    </row>
    <row r="332" spans="1:15" ht="60" hidden="1" x14ac:dyDescent="0.25">
      <c r="A332" s="114" t="s">
        <v>85</v>
      </c>
      <c r="B332" s="116"/>
      <c r="C332" s="116"/>
      <c r="D332" s="116"/>
      <c r="E332" s="112">
        <v>851</v>
      </c>
      <c r="F332" s="2" t="s">
        <v>56</v>
      </c>
      <c r="G332" s="2" t="s">
        <v>11</v>
      </c>
      <c r="H332" s="70" t="s">
        <v>334</v>
      </c>
      <c r="I332" s="2"/>
      <c r="J332" s="14">
        <f t="shared" ref="J332:M333" si="139">J333</f>
        <v>0</v>
      </c>
      <c r="K332" s="14">
        <f t="shared" si="139"/>
        <v>0</v>
      </c>
      <c r="L332" s="14">
        <f t="shared" si="139"/>
        <v>0</v>
      </c>
      <c r="M332" s="117">
        <f t="shared" si="139"/>
        <v>0</v>
      </c>
      <c r="N332" s="18">
        <v>0</v>
      </c>
      <c r="O332" s="18">
        <v>0</v>
      </c>
    </row>
    <row r="333" spans="1:15" ht="30" hidden="1" x14ac:dyDescent="0.25">
      <c r="A333" s="116" t="s">
        <v>40</v>
      </c>
      <c r="B333" s="116"/>
      <c r="C333" s="116"/>
      <c r="D333" s="116"/>
      <c r="E333" s="112">
        <v>851</v>
      </c>
      <c r="F333" s="2" t="s">
        <v>56</v>
      </c>
      <c r="G333" s="2" t="s">
        <v>11</v>
      </c>
      <c r="H333" s="70" t="s">
        <v>334</v>
      </c>
      <c r="I333" s="2" t="s">
        <v>80</v>
      </c>
      <c r="J333" s="14">
        <f t="shared" si="139"/>
        <v>0</v>
      </c>
      <c r="K333" s="14">
        <f t="shared" si="139"/>
        <v>0</v>
      </c>
      <c r="L333" s="14">
        <f t="shared" si="139"/>
        <v>0</v>
      </c>
      <c r="M333" s="117">
        <f t="shared" si="139"/>
        <v>0</v>
      </c>
      <c r="N333" s="18">
        <v>0</v>
      </c>
      <c r="O333" s="18">
        <v>0</v>
      </c>
    </row>
    <row r="334" spans="1:15" hidden="1" x14ac:dyDescent="0.25">
      <c r="A334" s="116" t="s">
        <v>81</v>
      </c>
      <c r="B334" s="116"/>
      <c r="C334" s="116"/>
      <c r="D334" s="116"/>
      <c r="E334" s="112">
        <v>851</v>
      </c>
      <c r="F334" s="2" t="s">
        <v>56</v>
      </c>
      <c r="G334" s="2" t="s">
        <v>11</v>
      </c>
      <c r="H334" s="70" t="s">
        <v>334</v>
      </c>
      <c r="I334" s="2" t="s">
        <v>82</v>
      </c>
      <c r="J334" s="14">
        <f>'3.ВС'!J212</f>
        <v>0</v>
      </c>
      <c r="K334" s="14">
        <f>'3.ВС'!K212</f>
        <v>0</v>
      </c>
      <c r="L334" s="14">
        <f>'3.ВС'!L212</f>
        <v>0</v>
      </c>
      <c r="M334" s="117">
        <f>'3.ВС'!M212</f>
        <v>0</v>
      </c>
      <c r="N334" s="18">
        <v>0</v>
      </c>
      <c r="O334" s="18">
        <v>0</v>
      </c>
    </row>
    <row r="335" spans="1:15" x14ac:dyDescent="0.25">
      <c r="A335" s="114" t="s">
        <v>79</v>
      </c>
      <c r="B335" s="116"/>
      <c r="C335" s="116"/>
      <c r="D335" s="116"/>
      <c r="E335" s="112">
        <v>851</v>
      </c>
      <c r="F335" s="2" t="s">
        <v>56</v>
      </c>
      <c r="G335" s="2" t="s">
        <v>11</v>
      </c>
      <c r="H335" s="70" t="s">
        <v>335</v>
      </c>
      <c r="I335" s="2"/>
      <c r="J335" s="14">
        <f t="shared" ref="J335:M336" si="140">J336</f>
        <v>889600</v>
      </c>
      <c r="K335" s="14">
        <f t="shared" si="140"/>
        <v>0</v>
      </c>
      <c r="L335" s="14">
        <f t="shared" si="140"/>
        <v>889600</v>
      </c>
      <c r="M335" s="117">
        <f t="shared" si="140"/>
        <v>0</v>
      </c>
      <c r="N335" s="18">
        <v>0</v>
      </c>
      <c r="O335" s="18">
        <v>0</v>
      </c>
    </row>
    <row r="336" spans="1:15" ht="30" x14ac:dyDescent="0.25">
      <c r="A336" s="116" t="s">
        <v>40</v>
      </c>
      <c r="B336" s="116"/>
      <c r="C336" s="116"/>
      <c r="D336" s="116"/>
      <c r="E336" s="112">
        <v>851</v>
      </c>
      <c r="F336" s="2" t="s">
        <v>56</v>
      </c>
      <c r="G336" s="2" t="s">
        <v>11</v>
      </c>
      <c r="H336" s="70" t="s">
        <v>335</v>
      </c>
      <c r="I336" s="2" t="s">
        <v>80</v>
      </c>
      <c r="J336" s="14">
        <f t="shared" si="140"/>
        <v>889600</v>
      </c>
      <c r="K336" s="14">
        <f t="shared" si="140"/>
        <v>0</v>
      </c>
      <c r="L336" s="14">
        <f t="shared" si="140"/>
        <v>889600</v>
      </c>
      <c r="M336" s="117">
        <f t="shared" si="140"/>
        <v>0</v>
      </c>
      <c r="N336" s="18">
        <v>0</v>
      </c>
      <c r="O336" s="18">
        <v>0</v>
      </c>
    </row>
    <row r="337" spans="1:15" x14ac:dyDescent="0.25">
      <c r="A337" s="116" t="s">
        <v>81</v>
      </c>
      <c r="B337" s="116"/>
      <c r="C337" s="116"/>
      <c r="D337" s="116"/>
      <c r="E337" s="112">
        <v>851</v>
      </c>
      <c r="F337" s="2" t="s">
        <v>56</v>
      </c>
      <c r="G337" s="2" t="s">
        <v>11</v>
      </c>
      <c r="H337" s="70" t="s">
        <v>335</v>
      </c>
      <c r="I337" s="2" t="s">
        <v>82</v>
      </c>
      <c r="J337" s="14">
        <f>'3.ВС'!J215</f>
        <v>889600</v>
      </c>
      <c r="K337" s="14">
        <f>'3.ВС'!K215</f>
        <v>0</v>
      </c>
      <c r="L337" s="14">
        <f>'3.ВС'!L215</f>
        <v>889600</v>
      </c>
      <c r="M337" s="117">
        <f>'3.ВС'!M215</f>
        <v>0</v>
      </c>
      <c r="N337" s="18">
        <v>0</v>
      </c>
      <c r="O337" s="18">
        <v>0</v>
      </c>
    </row>
    <row r="338" spans="1:15" hidden="1" x14ac:dyDescent="0.25">
      <c r="A338" s="114" t="s">
        <v>83</v>
      </c>
      <c r="B338" s="116"/>
      <c r="C338" s="116"/>
      <c r="D338" s="116"/>
      <c r="E338" s="112">
        <v>851</v>
      </c>
      <c r="F338" s="2" t="s">
        <v>56</v>
      </c>
      <c r="G338" s="2" t="s">
        <v>11</v>
      </c>
      <c r="H338" s="70" t="s">
        <v>336</v>
      </c>
      <c r="I338" s="2"/>
      <c r="J338" s="14">
        <f t="shared" ref="J338:M339" si="141">J339</f>
        <v>0</v>
      </c>
      <c r="K338" s="14">
        <f t="shared" si="141"/>
        <v>0</v>
      </c>
      <c r="L338" s="14">
        <f t="shared" si="141"/>
        <v>0</v>
      </c>
      <c r="M338" s="117">
        <f t="shared" si="141"/>
        <v>0</v>
      </c>
      <c r="N338" s="18">
        <v>0</v>
      </c>
      <c r="O338" s="18">
        <v>0</v>
      </c>
    </row>
    <row r="339" spans="1:15" ht="30" hidden="1" x14ac:dyDescent="0.25">
      <c r="A339" s="116" t="s">
        <v>40</v>
      </c>
      <c r="B339" s="116"/>
      <c r="C339" s="116"/>
      <c r="D339" s="116"/>
      <c r="E339" s="112">
        <v>851</v>
      </c>
      <c r="F339" s="2" t="s">
        <v>56</v>
      </c>
      <c r="G339" s="2" t="s">
        <v>11</v>
      </c>
      <c r="H339" s="70" t="s">
        <v>336</v>
      </c>
      <c r="I339" s="4">
        <v>600</v>
      </c>
      <c r="J339" s="14">
        <f t="shared" si="141"/>
        <v>0</v>
      </c>
      <c r="K339" s="14">
        <f t="shared" si="141"/>
        <v>0</v>
      </c>
      <c r="L339" s="14">
        <f t="shared" si="141"/>
        <v>0</v>
      </c>
      <c r="M339" s="117">
        <f t="shared" si="141"/>
        <v>0</v>
      </c>
      <c r="N339" s="18">
        <v>0</v>
      </c>
      <c r="O339" s="18">
        <v>0</v>
      </c>
    </row>
    <row r="340" spans="1:15" hidden="1" x14ac:dyDescent="0.25">
      <c r="A340" s="116" t="s">
        <v>81</v>
      </c>
      <c r="B340" s="116"/>
      <c r="C340" s="116"/>
      <c r="D340" s="116"/>
      <c r="E340" s="112">
        <v>851</v>
      </c>
      <c r="F340" s="2" t="s">
        <v>56</v>
      </c>
      <c r="G340" s="2" t="s">
        <v>11</v>
      </c>
      <c r="H340" s="70" t="s">
        <v>336</v>
      </c>
      <c r="I340" s="2" t="s">
        <v>82</v>
      </c>
      <c r="J340" s="14">
        <f>'3.ВС'!J218</f>
        <v>0</v>
      </c>
      <c r="K340" s="14">
        <f>'3.ВС'!K218</f>
        <v>0</v>
      </c>
      <c r="L340" s="14">
        <f>'3.ВС'!L218</f>
        <v>0</v>
      </c>
      <c r="M340" s="117">
        <f>'3.ВС'!M218</f>
        <v>0</v>
      </c>
      <c r="N340" s="18">
        <v>0</v>
      </c>
      <c r="O340" s="18">
        <v>0</v>
      </c>
    </row>
    <row r="341" spans="1:15" x14ac:dyDescent="0.25">
      <c r="A341" s="114" t="s">
        <v>86</v>
      </c>
      <c r="B341" s="116"/>
      <c r="C341" s="116"/>
      <c r="D341" s="116"/>
      <c r="E341" s="112">
        <v>851</v>
      </c>
      <c r="F341" s="2" t="s">
        <v>56</v>
      </c>
      <c r="G341" s="2" t="s">
        <v>11</v>
      </c>
      <c r="H341" s="70" t="s">
        <v>337</v>
      </c>
      <c r="I341" s="2"/>
      <c r="J341" s="14">
        <f t="shared" ref="J341:M341" si="142">J342+J344</f>
        <v>400000</v>
      </c>
      <c r="K341" s="14">
        <f t="shared" si="142"/>
        <v>0</v>
      </c>
      <c r="L341" s="14">
        <f t="shared" si="142"/>
        <v>400000</v>
      </c>
      <c r="M341" s="117">
        <f t="shared" si="142"/>
        <v>0</v>
      </c>
      <c r="N341" s="18">
        <v>0</v>
      </c>
      <c r="O341" s="18">
        <v>0</v>
      </c>
    </row>
    <row r="342" spans="1:15" ht="30" hidden="1" x14ac:dyDescent="0.25">
      <c r="A342" s="116" t="s">
        <v>20</v>
      </c>
      <c r="B342" s="114"/>
      <c r="C342" s="114"/>
      <c r="D342" s="114"/>
      <c r="E342" s="112">
        <v>851</v>
      </c>
      <c r="F342" s="2" t="s">
        <v>56</v>
      </c>
      <c r="G342" s="2" t="s">
        <v>11</v>
      </c>
      <c r="H342" s="70" t="s">
        <v>337</v>
      </c>
      <c r="I342" s="2" t="s">
        <v>21</v>
      </c>
      <c r="J342" s="14">
        <f t="shared" ref="J342:M342" si="143">J343</f>
        <v>0</v>
      </c>
      <c r="K342" s="14">
        <f t="shared" si="143"/>
        <v>0</v>
      </c>
      <c r="L342" s="14">
        <f t="shared" si="143"/>
        <v>0</v>
      </c>
      <c r="M342" s="117">
        <f t="shared" si="143"/>
        <v>0</v>
      </c>
      <c r="N342" s="18">
        <v>0</v>
      </c>
      <c r="O342" s="18">
        <v>0</v>
      </c>
    </row>
    <row r="343" spans="1:15" ht="30" hidden="1" x14ac:dyDescent="0.25">
      <c r="A343" s="116" t="s">
        <v>9</v>
      </c>
      <c r="B343" s="116"/>
      <c r="C343" s="116"/>
      <c r="D343" s="116"/>
      <c r="E343" s="112">
        <v>851</v>
      </c>
      <c r="F343" s="2" t="s">
        <v>56</v>
      </c>
      <c r="G343" s="2" t="s">
        <v>11</v>
      </c>
      <c r="H343" s="70" t="s">
        <v>337</v>
      </c>
      <c r="I343" s="2" t="s">
        <v>22</v>
      </c>
      <c r="J343" s="14">
        <f>'3.ВС'!J221</f>
        <v>0</v>
      </c>
      <c r="K343" s="14">
        <f>'3.ВС'!K221</f>
        <v>0</v>
      </c>
      <c r="L343" s="14">
        <f>'3.ВС'!L221</f>
        <v>0</v>
      </c>
      <c r="M343" s="117">
        <f>'3.ВС'!M221</f>
        <v>0</v>
      </c>
      <c r="N343" s="18">
        <v>0</v>
      </c>
      <c r="O343" s="18">
        <v>0</v>
      </c>
    </row>
    <row r="344" spans="1:15" ht="30" x14ac:dyDescent="0.25">
      <c r="A344" s="116" t="s">
        <v>40</v>
      </c>
      <c r="B344" s="116"/>
      <c r="C344" s="116"/>
      <c r="D344" s="116"/>
      <c r="E344" s="112">
        <v>851</v>
      </c>
      <c r="F344" s="2" t="s">
        <v>56</v>
      </c>
      <c r="G344" s="2" t="s">
        <v>11</v>
      </c>
      <c r="H344" s="70" t="s">
        <v>337</v>
      </c>
      <c r="I344" s="2" t="s">
        <v>80</v>
      </c>
      <c r="J344" s="14">
        <f t="shared" ref="J344:M344" si="144">J345</f>
        <v>400000</v>
      </c>
      <c r="K344" s="14">
        <f t="shared" si="144"/>
        <v>0</v>
      </c>
      <c r="L344" s="14">
        <f t="shared" si="144"/>
        <v>400000</v>
      </c>
      <c r="M344" s="117">
        <f t="shared" si="144"/>
        <v>0</v>
      </c>
      <c r="N344" s="18">
        <v>0</v>
      </c>
      <c r="O344" s="18">
        <v>0</v>
      </c>
    </row>
    <row r="345" spans="1:15" x14ac:dyDescent="0.25">
      <c r="A345" s="116" t="s">
        <v>81</v>
      </c>
      <c r="B345" s="116"/>
      <c r="C345" s="116"/>
      <c r="D345" s="116"/>
      <c r="E345" s="112">
        <v>851</v>
      </c>
      <c r="F345" s="2" t="s">
        <v>56</v>
      </c>
      <c r="G345" s="2" t="s">
        <v>11</v>
      </c>
      <c r="H345" s="70" t="s">
        <v>337</v>
      </c>
      <c r="I345" s="2" t="s">
        <v>82</v>
      </c>
      <c r="J345" s="14">
        <f>'3.ВС'!J223</f>
        <v>400000</v>
      </c>
      <c r="K345" s="14">
        <f>'3.ВС'!K223</f>
        <v>0</v>
      </c>
      <c r="L345" s="14">
        <f>'3.ВС'!L223</f>
        <v>400000</v>
      </c>
      <c r="M345" s="117">
        <f>'3.ВС'!M223</f>
        <v>0</v>
      </c>
      <c r="N345" s="18">
        <v>0</v>
      </c>
      <c r="O345" s="18">
        <v>0</v>
      </c>
    </row>
    <row r="346" spans="1:15" ht="30" hidden="1" x14ac:dyDescent="0.25">
      <c r="A346" s="41" t="s">
        <v>114</v>
      </c>
      <c r="B346" s="116"/>
      <c r="C346" s="116"/>
      <c r="D346" s="116"/>
      <c r="E346" s="3">
        <v>851</v>
      </c>
      <c r="F346" s="2" t="s">
        <v>56</v>
      </c>
      <c r="G346" s="2" t="s">
        <v>11</v>
      </c>
      <c r="H346" s="70" t="s">
        <v>416</v>
      </c>
      <c r="I346" s="2"/>
      <c r="J346" s="14">
        <f t="shared" ref="J346:M347" si="145">J347</f>
        <v>0</v>
      </c>
      <c r="K346" s="14">
        <f t="shared" si="145"/>
        <v>0</v>
      </c>
      <c r="L346" s="14">
        <f t="shared" si="145"/>
        <v>0</v>
      </c>
      <c r="M346" s="117">
        <f t="shared" si="145"/>
        <v>0</v>
      </c>
      <c r="N346" s="18">
        <v>0</v>
      </c>
      <c r="O346" s="18">
        <v>0</v>
      </c>
    </row>
    <row r="347" spans="1:15" ht="30" hidden="1" x14ac:dyDescent="0.25">
      <c r="A347" s="41" t="s">
        <v>40</v>
      </c>
      <c r="B347" s="116"/>
      <c r="C347" s="116"/>
      <c r="D347" s="116"/>
      <c r="E347" s="3">
        <v>851</v>
      </c>
      <c r="F347" s="2" t="s">
        <v>56</v>
      </c>
      <c r="G347" s="2" t="s">
        <v>11</v>
      </c>
      <c r="H347" s="70" t="s">
        <v>416</v>
      </c>
      <c r="I347" s="2" t="s">
        <v>80</v>
      </c>
      <c r="J347" s="14">
        <f t="shared" si="145"/>
        <v>0</v>
      </c>
      <c r="K347" s="14">
        <f t="shared" si="145"/>
        <v>0</v>
      </c>
      <c r="L347" s="14">
        <f t="shared" si="145"/>
        <v>0</v>
      </c>
      <c r="M347" s="117">
        <f t="shared" si="145"/>
        <v>0</v>
      </c>
      <c r="N347" s="18">
        <v>0</v>
      </c>
      <c r="O347" s="18">
        <v>0</v>
      </c>
    </row>
    <row r="348" spans="1:15" hidden="1" x14ac:dyDescent="0.25">
      <c r="A348" s="41" t="s">
        <v>81</v>
      </c>
      <c r="B348" s="116"/>
      <c r="C348" s="116"/>
      <c r="D348" s="116"/>
      <c r="E348" s="3">
        <v>851</v>
      </c>
      <c r="F348" s="2" t="s">
        <v>56</v>
      </c>
      <c r="G348" s="2" t="s">
        <v>11</v>
      </c>
      <c r="H348" s="70" t="s">
        <v>416</v>
      </c>
      <c r="I348" s="2" t="s">
        <v>82</v>
      </c>
      <c r="J348" s="14">
        <f>'3.ВС'!J226</f>
        <v>0</v>
      </c>
      <c r="K348" s="14">
        <f>'3.ВС'!K226</f>
        <v>0</v>
      </c>
      <c r="L348" s="14">
        <f>'3.ВС'!L226</f>
        <v>0</v>
      </c>
      <c r="M348" s="117">
        <f>'3.ВС'!M226</f>
        <v>0</v>
      </c>
      <c r="N348" s="18">
        <v>0</v>
      </c>
      <c r="O348" s="18">
        <v>0</v>
      </c>
    </row>
    <row r="349" spans="1:15" ht="60" hidden="1" x14ac:dyDescent="0.25">
      <c r="A349" s="114" t="s">
        <v>84</v>
      </c>
      <c r="B349" s="116"/>
      <c r="C349" s="116"/>
      <c r="D349" s="116"/>
      <c r="E349" s="112">
        <v>851</v>
      </c>
      <c r="F349" s="2" t="s">
        <v>56</v>
      </c>
      <c r="G349" s="2" t="s">
        <v>11</v>
      </c>
      <c r="H349" s="70" t="s">
        <v>339</v>
      </c>
      <c r="I349" s="4"/>
      <c r="J349" s="14">
        <f t="shared" ref="J349:M349" si="146">J350+J352</f>
        <v>0</v>
      </c>
      <c r="K349" s="14">
        <f t="shared" si="146"/>
        <v>0</v>
      </c>
      <c r="L349" s="14">
        <f t="shared" si="146"/>
        <v>0</v>
      </c>
      <c r="M349" s="117">
        <f t="shared" si="146"/>
        <v>0</v>
      </c>
      <c r="N349" s="18">
        <v>0</v>
      </c>
      <c r="O349" s="18">
        <v>0</v>
      </c>
    </row>
    <row r="350" spans="1:15" ht="30" hidden="1" x14ac:dyDescent="0.25">
      <c r="A350" s="116" t="s">
        <v>20</v>
      </c>
      <c r="B350" s="116"/>
      <c r="C350" s="116"/>
      <c r="D350" s="116"/>
      <c r="E350" s="112">
        <v>851</v>
      </c>
      <c r="F350" s="2" t="s">
        <v>56</v>
      </c>
      <c r="G350" s="2" t="s">
        <v>11</v>
      </c>
      <c r="H350" s="70" t="s">
        <v>339</v>
      </c>
      <c r="I350" s="4">
        <v>200</v>
      </c>
      <c r="J350" s="14">
        <f t="shared" ref="J350:M350" si="147">J351</f>
        <v>0</v>
      </c>
      <c r="K350" s="14">
        <f t="shared" si="147"/>
        <v>0</v>
      </c>
      <c r="L350" s="14">
        <f t="shared" si="147"/>
        <v>0</v>
      </c>
      <c r="M350" s="117">
        <f t="shared" si="147"/>
        <v>0</v>
      </c>
      <c r="N350" s="18">
        <v>0</v>
      </c>
      <c r="O350" s="18">
        <v>0</v>
      </c>
    </row>
    <row r="351" spans="1:15" ht="30" hidden="1" x14ac:dyDescent="0.25">
      <c r="A351" s="116" t="s">
        <v>9</v>
      </c>
      <c r="B351" s="116"/>
      <c r="C351" s="116"/>
      <c r="D351" s="116"/>
      <c r="E351" s="112">
        <v>851</v>
      </c>
      <c r="F351" s="2" t="s">
        <v>56</v>
      </c>
      <c r="G351" s="2" t="s">
        <v>11</v>
      </c>
      <c r="H351" s="70" t="s">
        <v>339</v>
      </c>
      <c r="I351" s="4">
        <v>240</v>
      </c>
      <c r="J351" s="14">
        <f>'3.ВС'!J229</f>
        <v>0</v>
      </c>
      <c r="K351" s="14">
        <f>'3.ВС'!K229</f>
        <v>0</v>
      </c>
      <c r="L351" s="14">
        <f>'3.ВС'!L229</f>
        <v>0</v>
      </c>
      <c r="M351" s="117">
        <f>'3.ВС'!M229</f>
        <v>0</v>
      </c>
      <c r="N351" s="18">
        <v>0</v>
      </c>
      <c r="O351" s="18">
        <v>0</v>
      </c>
    </row>
    <row r="352" spans="1:15" ht="30" hidden="1" x14ac:dyDescent="0.25">
      <c r="A352" s="116" t="s">
        <v>40</v>
      </c>
      <c r="B352" s="116"/>
      <c r="C352" s="116"/>
      <c r="D352" s="116"/>
      <c r="E352" s="112">
        <v>851</v>
      </c>
      <c r="F352" s="2" t="s">
        <v>56</v>
      </c>
      <c r="G352" s="2" t="s">
        <v>11</v>
      </c>
      <c r="H352" s="70" t="s">
        <v>339</v>
      </c>
      <c r="I352" s="4">
        <v>600</v>
      </c>
      <c r="J352" s="14">
        <f t="shared" ref="J352:M352" si="148">J353</f>
        <v>0</v>
      </c>
      <c r="K352" s="14">
        <f t="shared" si="148"/>
        <v>0</v>
      </c>
      <c r="L352" s="14">
        <f t="shared" si="148"/>
        <v>0</v>
      </c>
      <c r="M352" s="117">
        <f t="shared" si="148"/>
        <v>0</v>
      </c>
      <c r="N352" s="18">
        <v>0</v>
      </c>
      <c r="O352" s="18">
        <v>0</v>
      </c>
    </row>
    <row r="353" spans="1:15" hidden="1" x14ac:dyDescent="0.25">
      <c r="A353" s="116" t="s">
        <v>81</v>
      </c>
      <c r="B353" s="116"/>
      <c r="C353" s="116"/>
      <c r="D353" s="116"/>
      <c r="E353" s="112">
        <v>851</v>
      </c>
      <c r="F353" s="2" t="s">
        <v>56</v>
      </c>
      <c r="G353" s="2" t="s">
        <v>11</v>
      </c>
      <c r="H353" s="70" t="s">
        <v>339</v>
      </c>
      <c r="I353" s="2" t="s">
        <v>82</v>
      </c>
      <c r="J353" s="14">
        <f>'3.ВС'!J231</f>
        <v>0</v>
      </c>
      <c r="K353" s="14">
        <f>'3.ВС'!K231</f>
        <v>0</v>
      </c>
      <c r="L353" s="14">
        <f>'3.ВС'!L231</f>
        <v>0</v>
      </c>
      <c r="M353" s="117">
        <f>'3.ВС'!M231</f>
        <v>0</v>
      </c>
      <c r="N353" s="18">
        <v>0</v>
      </c>
      <c r="O353" s="18">
        <v>0</v>
      </c>
    </row>
    <row r="354" spans="1:15" ht="45" hidden="1" x14ac:dyDescent="0.25">
      <c r="A354" s="114" t="s">
        <v>234</v>
      </c>
      <c r="B354" s="116"/>
      <c r="C354" s="116"/>
      <c r="D354" s="116"/>
      <c r="E354" s="112">
        <v>851</v>
      </c>
      <c r="F354" s="3" t="s">
        <v>56</v>
      </c>
      <c r="G354" s="3" t="s">
        <v>11</v>
      </c>
      <c r="H354" s="70" t="s">
        <v>340</v>
      </c>
      <c r="I354" s="3"/>
      <c r="J354" s="14">
        <f t="shared" ref="J354:M355" si="149">J355</f>
        <v>0</v>
      </c>
      <c r="K354" s="14">
        <f t="shared" si="149"/>
        <v>0</v>
      </c>
      <c r="L354" s="14">
        <f t="shared" si="149"/>
        <v>0</v>
      </c>
      <c r="M354" s="117">
        <f t="shared" si="149"/>
        <v>0</v>
      </c>
      <c r="N354" s="18">
        <v>0</v>
      </c>
      <c r="O354" s="18">
        <v>0</v>
      </c>
    </row>
    <row r="355" spans="1:15" ht="30" hidden="1" x14ac:dyDescent="0.25">
      <c r="A355" s="116" t="s">
        <v>40</v>
      </c>
      <c r="B355" s="116"/>
      <c r="C355" s="116"/>
      <c r="D355" s="116"/>
      <c r="E355" s="112">
        <v>851</v>
      </c>
      <c r="F355" s="2" t="s">
        <v>56</v>
      </c>
      <c r="G355" s="2" t="s">
        <v>11</v>
      </c>
      <c r="H355" s="70" t="s">
        <v>340</v>
      </c>
      <c r="I355" s="2" t="s">
        <v>80</v>
      </c>
      <c r="J355" s="14">
        <f t="shared" si="149"/>
        <v>0</v>
      </c>
      <c r="K355" s="14">
        <f t="shared" si="149"/>
        <v>0</v>
      </c>
      <c r="L355" s="14">
        <f t="shared" si="149"/>
        <v>0</v>
      </c>
      <c r="M355" s="117">
        <f t="shared" si="149"/>
        <v>0</v>
      </c>
      <c r="N355" s="18">
        <v>0</v>
      </c>
      <c r="O355" s="18">
        <v>0</v>
      </c>
    </row>
    <row r="356" spans="1:15" hidden="1" x14ac:dyDescent="0.25">
      <c r="A356" s="116" t="s">
        <v>41</v>
      </c>
      <c r="B356" s="116"/>
      <c r="C356" s="116"/>
      <c r="D356" s="116"/>
      <c r="E356" s="112">
        <v>851</v>
      </c>
      <c r="F356" s="2" t="s">
        <v>56</v>
      </c>
      <c r="G356" s="2" t="s">
        <v>11</v>
      </c>
      <c r="H356" s="70" t="s">
        <v>340</v>
      </c>
      <c r="I356" s="2" t="s">
        <v>82</v>
      </c>
      <c r="J356" s="14">
        <f>'3.ВС'!J234</f>
        <v>0</v>
      </c>
      <c r="K356" s="14">
        <f>'3.ВС'!K234</f>
        <v>0</v>
      </c>
      <c r="L356" s="14">
        <f>'3.ВС'!L234</f>
        <v>0</v>
      </c>
      <c r="M356" s="117">
        <f>'3.ВС'!M234</f>
        <v>0</v>
      </c>
      <c r="N356" s="18">
        <v>0</v>
      </c>
      <c r="O356" s="18">
        <v>0</v>
      </c>
    </row>
    <row r="357" spans="1:15" hidden="1" x14ac:dyDescent="0.25">
      <c r="A357" s="6" t="s">
        <v>434</v>
      </c>
      <c r="B357" s="116"/>
      <c r="C357" s="116"/>
      <c r="D357" s="116"/>
      <c r="E357" s="112">
        <v>851</v>
      </c>
      <c r="F357" s="2" t="s">
        <v>56</v>
      </c>
      <c r="G357" s="2" t="s">
        <v>11</v>
      </c>
      <c r="H357" s="3" t="s">
        <v>341</v>
      </c>
      <c r="I357" s="2"/>
      <c r="J357" s="14">
        <f t="shared" ref="J357:M358" si="150">J358</f>
        <v>0</v>
      </c>
      <c r="K357" s="14">
        <f t="shared" si="150"/>
        <v>0</v>
      </c>
      <c r="L357" s="14">
        <f t="shared" si="150"/>
        <v>0</v>
      </c>
      <c r="M357" s="117">
        <f t="shared" si="150"/>
        <v>0</v>
      </c>
      <c r="N357" s="18">
        <v>0</v>
      </c>
      <c r="O357" s="18">
        <v>0</v>
      </c>
    </row>
    <row r="358" spans="1:15" ht="30" hidden="1" x14ac:dyDescent="0.25">
      <c r="A358" s="116" t="s">
        <v>40</v>
      </c>
      <c r="B358" s="116"/>
      <c r="C358" s="116"/>
      <c r="D358" s="116"/>
      <c r="E358" s="112">
        <v>851</v>
      </c>
      <c r="F358" s="2" t="s">
        <v>56</v>
      </c>
      <c r="G358" s="2" t="s">
        <v>11</v>
      </c>
      <c r="H358" s="3" t="s">
        <v>341</v>
      </c>
      <c r="I358" s="2" t="s">
        <v>80</v>
      </c>
      <c r="J358" s="14">
        <f t="shared" si="150"/>
        <v>0</v>
      </c>
      <c r="K358" s="14">
        <f t="shared" si="150"/>
        <v>0</v>
      </c>
      <c r="L358" s="14">
        <f t="shared" si="150"/>
        <v>0</v>
      </c>
      <c r="M358" s="117">
        <f t="shared" si="150"/>
        <v>0</v>
      </c>
      <c r="N358" s="18">
        <v>0</v>
      </c>
      <c r="O358" s="18">
        <v>0</v>
      </c>
    </row>
    <row r="359" spans="1:15" hidden="1" x14ac:dyDescent="0.25">
      <c r="A359" s="116" t="s">
        <v>41</v>
      </c>
      <c r="B359" s="116"/>
      <c r="C359" s="116"/>
      <c r="D359" s="116"/>
      <c r="E359" s="112">
        <v>851</v>
      </c>
      <c r="F359" s="2" t="s">
        <v>56</v>
      </c>
      <c r="G359" s="2" t="s">
        <v>11</v>
      </c>
      <c r="H359" s="3" t="s">
        <v>341</v>
      </c>
      <c r="I359" s="2" t="s">
        <v>82</v>
      </c>
      <c r="J359" s="14">
        <f>'3.ВС'!J237</f>
        <v>0</v>
      </c>
      <c r="K359" s="14">
        <f>'3.ВС'!K237</f>
        <v>0</v>
      </c>
      <c r="L359" s="14">
        <f>'3.ВС'!L237</f>
        <v>0</v>
      </c>
      <c r="M359" s="117">
        <f>'3.ВС'!M237</f>
        <v>0</v>
      </c>
      <c r="N359" s="18">
        <v>0</v>
      </c>
      <c r="O359" s="18">
        <v>0</v>
      </c>
    </row>
    <row r="360" spans="1:15" ht="30" hidden="1" x14ac:dyDescent="0.25">
      <c r="A360" s="116" t="s">
        <v>228</v>
      </c>
      <c r="B360" s="116"/>
      <c r="C360" s="116"/>
      <c r="D360" s="116"/>
      <c r="E360" s="112">
        <v>851</v>
      </c>
      <c r="F360" s="2" t="s">
        <v>56</v>
      </c>
      <c r="G360" s="2" t="s">
        <v>11</v>
      </c>
      <c r="H360" s="3" t="s">
        <v>338</v>
      </c>
      <c r="I360" s="2"/>
      <c r="J360" s="14">
        <f t="shared" ref="J360:M361" si="151">J361</f>
        <v>0</v>
      </c>
      <c r="K360" s="14">
        <f t="shared" si="151"/>
        <v>0</v>
      </c>
      <c r="L360" s="14">
        <f t="shared" si="151"/>
        <v>0</v>
      </c>
      <c r="M360" s="117">
        <f t="shared" si="151"/>
        <v>0</v>
      </c>
      <c r="N360" s="18">
        <v>0</v>
      </c>
      <c r="O360" s="18">
        <v>0</v>
      </c>
    </row>
    <row r="361" spans="1:15" ht="30" hidden="1" x14ac:dyDescent="0.25">
      <c r="A361" s="116" t="s">
        <v>20</v>
      </c>
      <c r="B361" s="116"/>
      <c r="C361" s="116"/>
      <c r="D361" s="116"/>
      <c r="E361" s="112">
        <v>851</v>
      </c>
      <c r="F361" s="2" t="s">
        <v>56</v>
      </c>
      <c r="G361" s="2" t="s">
        <v>11</v>
      </c>
      <c r="H361" s="3" t="s">
        <v>338</v>
      </c>
      <c r="I361" s="2" t="s">
        <v>21</v>
      </c>
      <c r="J361" s="14">
        <f t="shared" si="151"/>
        <v>0</v>
      </c>
      <c r="K361" s="14">
        <f t="shared" si="151"/>
        <v>0</v>
      </c>
      <c r="L361" s="14">
        <f t="shared" si="151"/>
        <v>0</v>
      </c>
      <c r="M361" s="117">
        <f t="shared" si="151"/>
        <v>0</v>
      </c>
      <c r="N361" s="18">
        <v>0</v>
      </c>
      <c r="O361" s="18">
        <v>0</v>
      </c>
    </row>
    <row r="362" spans="1:15" ht="30" hidden="1" x14ac:dyDescent="0.25">
      <c r="A362" s="116" t="s">
        <v>9</v>
      </c>
      <c r="B362" s="116"/>
      <c r="C362" s="116"/>
      <c r="D362" s="116"/>
      <c r="E362" s="112">
        <v>851</v>
      </c>
      <c r="F362" s="2" t="s">
        <v>56</v>
      </c>
      <c r="G362" s="2" t="s">
        <v>11</v>
      </c>
      <c r="H362" s="3" t="s">
        <v>338</v>
      </c>
      <c r="I362" s="2" t="s">
        <v>22</v>
      </c>
      <c r="J362" s="14">
        <f>'3.ВС'!J240</f>
        <v>0</v>
      </c>
      <c r="K362" s="14">
        <f>'3.ВС'!K240</f>
        <v>0</v>
      </c>
      <c r="L362" s="14">
        <f>'3.ВС'!L240</f>
        <v>0</v>
      </c>
      <c r="M362" s="117">
        <f>'3.ВС'!M240</f>
        <v>0</v>
      </c>
      <c r="N362" s="18">
        <v>0</v>
      </c>
      <c r="O362" s="18">
        <v>0</v>
      </c>
    </row>
    <row r="363" spans="1:15" hidden="1" x14ac:dyDescent="0.25">
      <c r="A363" s="114" t="s">
        <v>87</v>
      </c>
      <c r="B363" s="116"/>
      <c r="C363" s="116"/>
      <c r="D363" s="116"/>
      <c r="E363" s="112">
        <v>851</v>
      </c>
      <c r="F363" s="2" t="s">
        <v>56</v>
      </c>
      <c r="G363" s="2" t="s">
        <v>13</v>
      </c>
      <c r="H363" s="3"/>
      <c r="I363" s="2"/>
      <c r="J363" s="67">
        <f t="shared" ref="J363:M365" si="152">J364</f>
        <v>0</v>
      </c>
      <c r="K363" s="67">
        <f t="shared" si="152"/>
        <v>0</v>
      </c>
      <c r="L363" s="67">
        <f t="shared" si="152"/>
        <v>0</v>
      </c>
      <c r="M363" s="120">
        <f t="shared" si="152"/>
        <v>0</v>
      </c>
      <c r="N363" s="18">
        <v>0</v>
      </c>
      <c r="O363" s="18">
        <v>0</v>
      </c>
    </row>
    <row r="364" spans="1:15" ht="30" hidden="1" x14ac:dyDescent="0.25">
      <c r="A364" s="114" t="s">
        <v>88</v>
      </c>
      <c r="B364" s="116"/>
      <c r="C364" s="116"/>
      <c r="D364" s="116"/>
      <c r="E364" s="112">
        <v>851</v>
      </c>
      <c r="F364" s="2" t="s">
        <v>56</v>
      </c>
      <c r="G364" s="2" t="s">
        <v>13</v>
      </c>
      <c r="H364" s="70" t="s">
        <v>343</v>
      </c>
      <c r="I364" s="2"/>
      <c r="J364" s="14">
        <f t="shared" si="152"/>
        <v>0</v>
      </c>
      <c r="K364" s="14">
        <f t="shared" si="152"/>
        <v>0</v>
      </c>
      <c r="L364" s="14">
        <f t="shared" si="152"/>
        <v>0</v>
      </c>
      <c r="M364" s="117">
        <f t="shared" si="152"/>
        <v>0</v>
      </c>
      <c r="N364" s="18">
        <v>0</v>
      </c>
      <c r="O364" s="18">
        <v>0</v>
      </c>
    </row>
    <row r="365" spans="1:15" ht="30" hidden="1" x14ac:dyDescent="0.25">
      <c r="A365" s="116" t="s">
        <v>20</v>
      </c>
      <c r="B365" s="114"/>
      <c r="C365" s="114"/>
      <c r="D365" s="114"/>
      <c r="E365" s="112">
        <v>851</v>
      </c>
      <c r="F365" s="2" t="s">
        <v>56</v>
      </c>
      <c r="G365" s="2" t="s">
        <v>13</v>
      </c>
      <c r="H365" s="70" t="s">
        <v>343</v>
      </c>
      <c r="I365" s="2" t="s">
        <v>21</v>
      </c>
      <c r="J365" s="14">
        <f t="shared" si="152"/>
        <v>0</v>
      </c>
      <c r="K365" s="14">
        <f t="shared" si="152"/>
        <v>0</v>
      </c>
      <c r="L365" s="14">
        <f t="shared" si="152"/>
        <v>0</v>
      </c>
      <c r="M365" s="117">
        <f t="shared" si="152"/>
        <v>0</v>
      </c>
      <c r="N365" s="18">
        <v>0</v>
      </c>
      <c r="O365" s="18">
        <v>0</v>
      </c>
    </row>
    <row r="366" spans="1:15" ht="30" hidden="1" x14ac:dyDescent="0.25">
      <c r="A366" s="116" t="s">
        <v>9</v>
      </c>
      <c r="B366" s="116"/>
      <c r="C366" s="116"/>
      <c r="D366" s="116"/>
      <c r="E366" s="112">
        <v>851</v>
      </c>
      <c r="F366" s="2" t="s">
        <v>56</v>
      </c>
      <c r="G366" s="2" t="s">
        <v>13</v>
      </c>
      <c r="H366" s="70" t="s">
        <v>343</v>
      </c>
      <c r="I366" s="2" t="s">
        <v>22</v>
      </c>
      <c r="J366" s="14">
        <f>'3.ВС'!J244</f>
        <v>0</v>
      </c>
      <c r="K366" s="14">
        <f>'3.ВС'!K244</f>
        <v>0</v>
      </c>
      <c r="L366" s="14">
        <f>'3.ВС'!L244</f>
        <v>0</v>
      </c>
      <c r="M366" s="117">
        <f>'3.ВС'!M244</f>
        <v>0</v>
      </c>
      <c r="N366" s="18">
        <v>0</v>
      </c>
      <c r="O366" s="18">
        <v>0</v>
      </c>
    </row>
    <row r="367" spans="1:15" x14ac:dyDescent="0.25">
      <c r="A367" s="114" t="s">
        <v>89</v>
      </c>
      <c r="B367" s="116"/>
      <c r="C367" s="116"/>
      <c r="D367" s="116"/>
      <c r="E367" s="112">
        <v>852</v>
      </c>
      <c r="F367" s="2" t="s">
        <v>90</v>
      </c>
      <c r="G367" s="2"/>
      <c r="H367" s="3"/>
      <c r="I367" s="2"/>
      <c r="J367" s="14">
        <f t="shared" ref="J367:M367" si="153">J368+J372+J396</f>
        <v>119993</v>
      </c>
      <c r="K367" s="14">
        <f t="shared" si="153"/>
        <v>0</v>
      </c>
      <c r="L367" s="14">
        <f t="shared" si="153"/>
        <v>119993</v>
      </c>
      <c r="M367" s="117">
        <f t="shared" si="153"/>
        <v>0</v>
      </c>
      <c r="N367" s="18">
        <v>0</v>
      </c>
      <c r="O367" s="18">
        <v>0</v>
      </c>
    </row>
    <row r="368" spans="1:15" x14ac:dyDescent="0.25">
      <c r="A368" s="114" t="s">
        <v>91</v>
      </c>
      <c r="B368" s="116"/>
      <c r="C368" s="116"/>
      <c r="D368" s="116"/>
      <c r="E368" s="112">
        <v>851</v>
      </c>
      <c r="F368" s="2" t="s">
        <v>90</v>
      </c>
      <c r="G368" s="2" t="s">
        <v>11</v>
      </c>
      <c r="H368" s="3"/>
      <c r="I368" s="2"/>
      <c r="J368" s="14">
        <f t="shared" ref="J368:M370" si="154">J369</f>
        <v>69993</v>
      </c>
      <c r="K368" s="14">
        <f t="shared" si="154"/>
        <v>0</v>
      </c>
      <c r="L368" s="14">
        <f t="shared" si="154"/>
        <v>69993</v>
      </c>
      <c r="M368" s="117">
        <f t="shared" si="154"/>
        <v>0</v>
      </c>
      <c r="N368" s="18">
        <v>0</v>
      </c>
      <c r="O368" s="18">
        <v>0</v>
      </c>
    </row>
    <row r="369" spans="1:15" ht="30" x14ac:dyDescent="0.25">
      <c r="A369" s="114" t="s">
        <v>92</v>
      </c>
      <c r="B369" s="116"/>
      <c r="C369" s="116"/>
      <c r="D369" s="116"/>
      <c r="E369" s="112">
        <v>851</v>
      </c>
      <c r="F369" s="2" t="s">
        <v>90</v>
      </c>
      <c r="G369" s="2" t="s">
        <v>11</v>
      </c>
      <c r="H369" s="70" t="s">
        <v>344</v>
      </c>
      <c r="I369" s="2"/>
      <c r="J369" s="14">
        <f t="shared" si="154"/>
        <v>69993</v>
      </c>
      <c r="K369" s="14">
        <f t="shared" si="154"/>
        <v>0</v>
      </c>
      <c r="L369" s="14">
        <f t="shared" si="154"/>
        <v>69993</v>
      </c>
      <c r="M369" s="117">
        <f t="shared" si="154"/>
        <v>0</v>
      </c>
      <c r="N369" s="18">
        <v>0</v>
      </c>
      <c r="O369" s="18">
        <v>0</v>
      </c>
    </row>
    <row r="370" spans="1:15" x14ac:dyDescent="0.25">
      <c r="A370" s="114" t="s">
        <v>93</v>
      </c>
      <c r="B370" s="114"/>
      <c r="C370" s="114"/>
      <c r="D370" s="114"/>
      <c r="E370" s="112">
        <v>851</v>
      </c>
      <c r="F370" s="2" t="s">
        <v>90</v>
      </c>
      <c r="G370" s="2" t="s">
        <v>11</v>
      </c>
      <c r="H370" s="70" t="s">
        <v>344</v>
      </c>
      <c r="I370" s="2" t="s">
        <v>94</v>
      </c>
      <c r="J370" s="14">
        <f t="shared" si="154"/>
        <v>69993</v>
      </c>
      <c r="K370" s="14">
        <f t="shared" si="154"/>
        <v>0</v>
      </c>
      <c r="L370" s="14">
        <f t="shared" si="154"/>
        <v>69993</v>
      </c>
      <c r="M370" s="117">
        <f t="shared" si="154"/>
        <v>0</v>
      </c>
      <c r="N370" s="18">
        <v>0</v>
      </c>
      <c r="O370" s="18">
        <v>0</v>
      </c>
    </row>
    <row r="371" spans="1:15" x14ac:dyDescent="0.25">
      <c r="A371" s="114" t="s">
        <v>101</v>
      </c>
      <c r="B371" s="116"/>
      <c r="C371" s="116"/>
      <c r="D371" s="18"/>
      <c r="E371" s="112">
        <v>851</v>
      </c>
      <c r="F371" s="2" t="s">
        <v>90</v>
      </c>
      <c r="G371" s="2" t="s">
        <v>11</v>
      </c>
      <c r="H371" s="70" t="s">
        <v>344</v>
      </c>
      <c r="I371" s="2" t="s">
        <v>102</v>
      </c>
      <c r="J371" s="14">
        <f>'3.ВС'!J249</f>
        <v>69993</v>
      </c>
      <c r="K371" s="14">
        <f>'3.ВС'!K249</f>
        <v>0</v>
      </c>
      <c r="L371" s="14">
        <f>'3.ВС'!L249</f>
        <v>69993</v>
      </c>
      <c r="M371" s="117">
        <f>'3.ВС'!M249</f>
        <v>0</v>
      </c>
      <c r="N371" s="18">
        <v>0</v>
      </c>
      <c r="O371" s="18">
        <v>0</v>
      </c>
    </row>
    <row r="372" spans="1:15" hidden="1" x14ac:dyDescent="0.25">
      <c r="A372" s="114" t="s">
        <v>98</v>
      </c>
      <c r="B372" s="116"/>
      <c r="C372" s="116"/>
      <c r="D372" s="116"/>
      <c r="E372" s="112">
        <v>852</v>
      </c>
      <c r="F372" s="2" t="s">
        <v>90</v>
      </c>
      <c r="G372" s="2" t="s">
        <v>13</v>
      </c>
      <c r="H372" s="3"/>
      <c r="I372" s="2"/>
      <c r="J372" s="14">
        <f t="shared" ref="J372:M372" si="155">J383+J378+J373+J389+J386+J392</f>
        <v>0</v>
      </c>
      <c r="K372" s="14">
        <f t="shared" si="155"/>
        <v>0</v>
      </c>
      <c r="L372" s="14">
        <f t="shared" si="155"/>
        <v>0</v>
      </c>
      <c r="M372" s="117">
        <f t="shared" si="155"/>
        <v>0</v>
      </c>
      <c r="N372" s="18">
        <v>0</v>
      </c>
      <c r="O372" s="18">
        <v>0</v>
      </c>
    </row>
    <row r="373" spans="1:15" ht="45" hidden="1" x14ac:dyDescent="0.25">
      <c r="A373" s="114" t="s">
        <v>222</v>
      </c>
      <c r="B373" s="116"/>
      <c r="C373" s="116"/>
      <c r="D373" s="116"/>
      <c r="E373" s="112">
        <v>851</v>
      </c>
      <c r="F373" s="3" t="s">
        <v>90</v>
      </c>
      <c r="G373" s="3" t="s">
        <v>13</v>
      </c>
      <c r="H373" s="70" t="s">
        <v>490</v>
      </c>
      <c r="I373" s="3"/>
      <c r="J373" s="14">
        <f t="shared" ref="J373:M373" si="156">J374+J376</f>
        <v>0</v>
      </c>
      <c r="K373" s="14">
        <f t="shared" si="156"/>
        <v>0</v>
      </c>
      <c r="L373" s="14">
        <f t="shared" si="156"/>
        <v>0</v>
      </c>
      <c r="M373" s="117">
        <f t="shared" si="156"/>
        <v>0</v>
      </c>
      <c r="N373" s="18">
        <v>0</v>
      </c>
      <c r="O373" s="18">
        <v>0</v>
      </c>
    </row>
    <row r="374" spans="1:15" hidden="1" x14ac:dyDescent="0.25">
      <c r="A374" s="41" t="s">
        <v>93</v>
      </c>
      <c r="B374" s="116"/>
      <c r="C374" s="116"/>
      <c r="D374" s="116"/>
      <c r="E374" s="37">
        <v>851</v>
      </c>
      <c r="F374" s="3" t="s">
        <v>90</v>
      </c>
      <c r="G374" s="3" t="s">
        <v>13</v>
      </c>
      <c r="H374" s="70" t="s">
        <v>490</v>
      </c>
      <c r="I374" s="3" t="s">
        <v>94</v>
      </c>
      <c r="J374" s="14">
        <f t="shared" ref="J374:M374" si="157">J375</f>
        <v>0</v>
      </c>
      <c r="K374" s="14">
        <f t="shared" si="157"/>
        <v>0</v>
      </c>
      <c r="L374" s="14">
        <f t="shared" si="157"/>
        <v>0</v>
      </c>
      <c r="M374" s="117">
        <f t="shared" si="157"/>
        <v>0</v>
      </c>
      <c r="N374" s="18">
        <v>0</v>
      </c>
      <c r="O374" s="18">
        <v>0</v>
      </c>
    </row>
    <row r="375" spans="1:15" ht="30" hidden="1" x14ac:dyDescent="0.25">
      <c r="A375" s="41" t="s">
        <v>95</v>
      </c>
      <c r="B375" s="116"/>
      <c r="C375" s="116"/>
      <c r="D375" s="116"/>
      <c r="E375" s="37">
        <v>851</v>
      </c>
      <c r="F375" s="3" t="s">
        <v>90</v>
      </c>
      <c r="G375" s="3" t="s">
        <v>13</v>
      </c>
      <c r="H375" s="70" t="s">
        <v>490</v>
      </c>
      <c r="I375" s="3" t="s">
        <v>96</v>
      </c>
      <c r="J375" s="14">
        <f>'3.ВС'!J253</f>
        <v>0</v>
      </c>
      <c r="K375" s="14">
        <f>'3.ВС'!K253</f>
        <v>0</v>
      </c>
      <c r="L375" s="14">
        <f>'3.ВС'!L253</f>
        <v>0</v>
      </c>
      <c r="M375" s="117">
        <f>'3.ВС'!M253</f>
        <v>0</v>
      </c>
      <c r="N375" s="18">
        <v>0</v>
      </c>
      <c r="O375" s="18">
        <v>0</v>
      </c>
    </row>
    <row r="376" spans="1:15" ht="30" hidden="1" x14ac:dyDescent="0.25">
      <c r="A376" s="116" t="s">
        <v>69</v>
      </c>
      <c r="B376" s="116"/>
      <c r="C376" s="116"/>
      <c r="D376" s="116"/>
      <c r="E376" s="112">
        <v>851</v>
      </c>
      <c r="F376" s="3" t="s">
        <v>90</v>
      </c>
      <c r="G376" s="3" t="s">
        <v>13</v>
      </c>
      <c r="H376" s="70" t="s">
        <v>490</v>
      </c>
      <c r="I376" s="3" t="s">
        <v>70</v>
      </c>
      <c r="J376" s="14">
        <f t="shared" ref="J376:M376" si="158">J377</f>
        <v>0</v>
      </c>
      <c r="K376" s="14">
        <f t="shared" si="158"/>
        <v>0</v>
      </c>
      <c r="L376" s="14">
        <f t="shared" si="158"/>
        <v>0</v>
      </c>
      <c r="M376" s="117">
        <f t="shared" si="158"/>
        <v>0</v>
      </c>
      <c r="N376" s="18">
        <v>0</v>
      </c>
      <c r="O376" s="18">
        <v>0</v>
      </c>
    </row>
    <row r="377" spans="1:15" hidden="1" x14ac:dyDescent="0.25">
      <c r="A377" s="116" t="s">
        <v>71</v>
      </c>
      <c r="B377" s="116"/>
      <c r="C377" s="116"/>
      <c r="D377" s="116"/>
      <c r="E377" s="112">
        <v>851</v>
      </c>
      <c r="F377" s="3" t="s">
        <v>90</v>
      </c>
      <c r="G377" s="3" t="s">
        <v>13</v>
      </c>
      <c r="H377" s="70" t="s">
        <v>490</v>
      </c>
      <c r="I377" s="3" t="s">
        <v>72</v>
      </c>
      <c r="J377" s="14">
        <f>'3.ВС'!J255</f>
        <v>0</v>
      </c>
      <c r="K377" s="14">
        <f>'3.ВС'!K255</f>
        <v>0</v>
      </c>
      <c r="L377" s="14">
        <f>'3.ВС'!L255</f>
        <v>0</v>
      </c>
      <c r="M377" s="117">
        <f>'3.ВС'!M255</f>
        <v>0</v>
      </c>
      <c r="N377" s="18">
        <v>0</v>
      </c>
      <c r="O377" s="18">
        <v>0</v>
      </c>
    </row>
    <row r="378" spans="1:15" s="1" customFormat="1" ht="45" hidden="1" x14ac:dyDescent="0.25">
      <c r="A378" s="41" t="s">
        <v>167</v>
      </c>
      <c r="B378" s="116"/>
      <c r="C378" s="116"/>
      <c r="D378" s="116"/>
      <c r="E378" s="37">
        <v>851</v>
      </c>
      <c r="F378" s="3" t="s">
        <v>90</v>
      </c>
      <c r="G378" s="3" t="s">
        <v>13</v>
      </c>
      <c r="H378" s="70" t="s">
        <v>522</v>
      </c>
      <c r="I378" s="3"/>
      <c r="J378" s="14">
        <f t="shared" ref="J378:M378" si="159">J379+J381</f>
        <v>0</v>
      </c>
      <c r="K378" s="14">
        <f t="shared" si="159"/>
        <v>0</v>
      </c>
      <c r="L378" s="14">
        <f t="shared" si="159"/>
        <v>0</v>
      </c>
      <c r="M378" s="117">
        <f t="shared" si="159"/>
        <v>0</v>
      </c>
      <c r="N378" s="18">
        <v>0</v>
      </c>
      <c r="O378" s="18">
        <v>0</v>
      </c>
    </row>
    <row r="379" spans="1:15" s="1" customFormat="1" hidden="1" x14ac:dyDescent="0.25">
      <c r="A379" s="41" t="s">
        <v>93</v>
      </c>
      <c r="B379" s="116"/>
      <c r="C379" s="116"/>
      <c r="D379" s="116"/>
      <c r="E379" s="37">
        <v>851</v>
      </c>
      <c r="F379" s="3" t="s">
        <v>90</v>
      </c>
      <c r="G379" s="3" t="s">
        <v>13</v>
      </c>
      <c r="H379" s="70" t="s">
        <v>522</v>
      </c>
      <c r="I379" s="3" t="s">
        <v>94</v>
      </c>
      <c r="J379" s="14">
        <f t="shared" ref="J379:M379" si="160">J380</f>
        <v>0</v>
      </c>
      <c r="K379" s="14">
        <f t="shared" si="160"/>
        <v>0</v>
      </c>
      <c r="L379" s="14">
        <f t="shared" si="160"/>
        <v>0</v>
      </c>
      <c r="M379" s="117">
        <f t="shared" si="160"/>
        <v>0</v>
      </c>
      <c r="N379" s="18">
        <v>0</v>
      </c>
      <c r="O379" s="18">
        <v>0</v>
      </c>
    </row>
    <row r="380" spans="1:15" s="1" customFormat="1" ht="30" hidden="1" x14ac:dyDescent="0.25">
      <c r="A380" s="41" t="s">
        <v>95</v>
      </c>
      <c r="B380" s="116"/>
      <c r="C380" s="116"/>
      <c r="D380" s="116"/>
      <c r="E380" s="37">
        <v>851</v>
      </c>
      <c r="F380" s="3" t="s">
        <v>90</v>
      </c>
      <c r="G380" s="3" t="s">
        <v>13</v>
      </c>
      <c r="H380" s="70" t="s">
        <v>522</v>
      </c>
      <c r="I380" s="3" t="s">
        <v>96</v>
      </c>
      <c r="J380" s="14">
        <f>'3.ВС'!J258</f>
        <v>0</v>
      </c>
      <c r="K380" s="14">
        <f>'3.ВС'!K258</f>
        <v>0</v>
      </c>
      <c r="L380" s="14">
        <f>'3.ВС'!L258</f>
        <v>0</v>
      </c>
      <c r="M380" s="117">
        <f>'3.ВС'!M258</f>
        <v>0</v>
      </c>
      <c r="N380" s="18">
        <v>0</v>
      </c>
      <c r="O380" s="18">
        <v>0</v>
      </c>
    </row>
    <row r="381" spans="1:15" s="1" customFormat="1" ht="30" hidden="1" x14ac:dyDescent="0.25">
      <c r="A381" s="41" t="s">
        <v>69</v>
      </c>
      <c r="B381" s="116"/>
      <c r="C381" s="116"/>
      <c r="D381" s="116"/>
      <c r="E381" s="37">
        <v>851</v>
      </c>
      <c r="F381" s="3" t="s">
        <v>90</v>
      </c>
      <c r="G381" s="3" t="s">
        <v>13</v>
      </c>
      <c r="H381" s="70" t="s">
        <v>522</v>
      </c>
      <c r="I381" s="3" t="s">
        <v>70</v>
      </c>
      <c r="J381" s="14">
        <f t="shared" ref="J381:M381" si="161">J382</f>
        <v>0</v>
      </c>
      <c r="K381" s="14">
        <f t="shared" si="161"/>
        <v>0</v>
      </c>
      <c r="L381" s="14">
        <f t="shared" si="161"/>
        <v>0</v>
      </c>
      <c r="M381" s="117">
        <f t="shared" si="161"/>
        <v>0</v>
      </c>
      <c r="N381" s="18">
        <v>0</v>
      </c>
      <c r="O381" s="18">
        <v>0</v>
      </c>
    </row>
    <row r="382" spans="1:15" s="1" customFormat="1" hidden="1" x14ac:dyDescent="0.25">
      <c r="A382" s="41" t="s">
        <v>71</v>
      </c>
      <c r="B382" s="116"/>
      <c r="C382" s="116"/>
      <c r="D382" s="116"/>
      <c r="E382" s="37">
        <v>851</v>
      </c>
      <c r="F382" s="3" t="s">
        <v>90</v>
      </c>
      <c r="G382" s="3" t="s">
        <v>13</v>
      </c>
      <c r="H382" s="70" t="s">
        <v>522</v>
      </c>
      <c r="I382" s="3" t="s">
        <v>72</v>
      </c>
      <c r="J382" s="14">
        <f>'3.ВС'!J260</f>
        <v>0</v>
      </c>
      <c r="K382" s="14">
        <f>'3.ВС'!K260</f>
        <v>0</v>
      </c>
      <c r="L382" s="14">
        <f>'3.ВС'!L260</f>
        <v>0</v>
      </c>
      <c r="M382" s="117">
        <f>'3.ВС'!M260</f>
        <v>0</v>
      </c>
      <c r="N382" s="18">
        <v>0</v>
      </c>
      <c r="O382" s="18">
        <v>0</v>
      </c>
    </row>
    <row r="383" spans="1:15" hidden="1" x14ac:dyDescent="0.25">
      <c r="A383" s="114" t="s">
        <v>235</v>
      </c>
      <c r="B383" s="114"/>
      <c r="C383" s="114"/>
      <c r="D383" s="114"/>
      <c r="E383" s="112">
        <v>851</v>
      </c>
      <c r="F383" s="2" t="s">
        <v>90</v>
      </c>
      <c r="G383" s="2" t="s">
        <v>13</v>
      </c>
      <c r="H383" s="70" t="s">
        <v>345</v>
      </c>
      <c r="I383" s="2"/>
      <c r="J383" s="14">
        <f t="shared" ref="J383:M384" si="162">J384</f>
        <v>0</v>
      </c>
      <c r="K383" s="14">
        <f t="shared" si="162"/>
        <v>0</v>
      </c>
      <c r="L383" s="14">
        <f t="shared" si="162"/>
        <v>0</v>
      </c>
      <c r="M383" s="117">
        <f t="shared" si="162"/>
        <v>0</v>
      </c>
      <c r="N383" s="18">
        <v>0</v>
      </c>
      <c r="O383" s="18">
        <v>0</v>
      </c>
    </row>
    <row r="384" spans="1:15" hidden="1" x14ac:dyDescent="0.25">
      <c r="A384" s="114" t="s">
        <v>93</v>
      </c>
      <c r="B384" s="114"/>
      <c r="C384" s="114"/>
      <c r="D384" s="114"/>
      <c r="E384" s="112">
        <v>851</v>
      </c>
      <c r="F384" s="2" t="s">
        <v>90</v>
      </c>
      <c r="G384" s="2" t="s">
        <v>13</v>
      </c>
      <c r="H384" s="70" t="s">
        <v>345</v>
      </c>
      <c r="I384" s="2" t="s">
        <v>94</v>
      </c>
      <c r="J384" s="14">
        <f t="shared" si="162"/>
        <v>0</v>
      </c>
      <c r="K384" s="14">
        <f t="shared" si="162"/>
        <v>0</v>
      </c>
      <c r="L384" s="14">
        <f t="shared" si="162"/>
        <v>0</v>
      </c>
      <c r="M384" s="117">
        <f t="shared" si="162"/>
        <v>0</v>
      </c>
      <c r="N384" s="18">
        <v>0</v>
      </c>
      <c r="O384" s="18">
        <v>0</v>
      </c>
    </row>
    <row r="385" spans="1:15" ht="30" hidden="1" x14ac:dyDescent="0.25">
      <c r="A385" s="114" t="s">
        <v>95</v>
      </c>
      <c r="B385" s="114"/>
      <c r="C385" s="114"/>
      <c r="D385" s="114"/>
      <c r="E385" s="112">
        <v>851</v>
      </c>
      <c r="F385" s="2" t="s">
        <v>90</v>
      </c>
      <c r="G385" s="2" t="s">
        <v>13</v>
      </c>
      <c r="H385" s="70" t="s">
        <v>345</v>
      </c>
      <c r="I385" s="2" t="s">
        <v>96</v>
      </c>
      <c r="J385" s="14">
        <f>'3.ВС'!J263</f>
        <v>0</v>
      </c>
      <c r="K385" s="14">
        <f>'3.ВС'!K263</f>
        <v>0</v>
      </c>
      <c r="L385" s="14">
        <f>'3.ВС'!L263</f>
        <v>0</v>
      </c>
      <c r="M385" s="117">
        <f>'3.ВС'!M263</f>
        <v>0</v>
      </c>
      <c r="N385" s="18">
        <v>0</v>
      </c>
      <c r="O385" s="18">
        <v>0</v>
      </c>
    </row>
    <row r="386" spans="1:15" ht="45" hidden="1" x14ac:dyDescent="0.25">
      <c r="A386" s="114" t="s">
        <v>124</v>
      </c>
      <c r="B386" s="116"/>
      <c r="C386" s="116"/>
      <c r="D386" s="116"/>
      <c r="E386" s="112">
        <v>852</v>
      </c>
      <c r="F386" s="2" t="s">
        <v>90</v>
      </c>
      <c r="G386" s="2" t="s">
        <v>13</v>
      </c>
      <c r="H386" s="70" t="s">
        <v>368</v>
      </c>
      <c r="I386" s="2"/>
      <c r="J386" s="14">
        <f t="shared" ref="J386:M387" si="163">J387</f>
        <v>0</v>
      </c>
      <c r="K386" s="14">
        <f t="shared" si="163"/>
        <v>0</v>
      </c>
      <c r="L386" s="14">
        <f t="shared" si="163"/>
        <v>0</v>
      </c>
      <c r="M386" s="117">
        <f t="shared" si="163"/>
        <v>0</v>
      </c>
      <c r="N386" s="18">
        <v>0</v>
      </c>
      <c r="O386" s="18">
        <v>0</v>
      </c>
    </row>
    <row r="387" spans="1:15" hidden="1" x14ac:dyDescent="0.25">
      <c r="A387" s="114" t="s">
        <v>93</v>
      </c>
      <c r="B387" s="114"/>
      <c r="C387" s="114"/>
      <c r="D387" s="114"/>
      <c r="E387" s="112">
        <v>852</v>
      </c>
      <c r="F387" s="2" t="s">
        <v>90</v>
      </c>
      <c r="G387" s="2" t="s">
        <v>13</v>
      </c>
      <c r="H387" s="70" t="s">
        <v>368</v>
      </c>
      <c r="I387" s="2" t="s">
        <v>94</v>
      </c>
      <c r="J387" s="14">
        <f t="shared" si="163"/>
        <v>0</v>
      </c>
      <c r="K387" s="14">
        <f t="shared" si="163"/>
        <v>0</v>
      </c>
      <c r="L387" s="14">
        <f t="shared" si="163"/>
        <v>0</v>
      </c>
      <c r="M387" s="117">
        <f t="shared" si="163"/>
        <v>0</v>
      </c>
      <c r="N387" s="18">
        <v>0</v>
      </c>
      <c r="O387" s="18">
        <v>0</v>
      </c>
    </row>
    <row r="388" spans="1:15" ht="30" hidden="1" x14ac:dyDescent="0.25">
      <c r="A388" s="114" t="s">
        <v>95</v>
      </c>
      <c r="B388" s="114"/>
      <c r="C388" s="114"/>
      <c r="D388" s="114"/>
      <c r="E388" s="112">
        <v>852</v>
      </c>
      <c r="F388" s="2" t="s">
        <v>90</v>
      </c>
      <c r="G388" s="2" t="s">
        <v>13</v>
      </c>
      <c r="H388" s="70" t="s">
        <v>368</v>
      </c>
      <c r="I388" s="2" t="s">
        <v>96</v>
      </c>
      <c r="J388" s="14">
        <f>'3.ВС'!J384</f>
        <v>0</v>
      </c>
      <c r="K388" s="14">
        <f>'3.ВС'!K384</f>
        <v>0</v>
      </c>
      <c r="L388" s="14">
        <f>'3.ВС'!L384</f>
        <v>0</v>
      </c>
      <c r="M388" s="117">
        <f>'3.ВС'!M384</f>
        <v>0</v>
      </c>
      <c r="N388" s="18">
        <v>0</v>
      </c>
      <c r="O388" s="18">
        <v>0</v>
      </c>
    </row>
    <row r="389" spans="1:15" ht="30" hidden="1" x14ac:dyDescent="0.25">
      <c r="A389" s="114" t="s">
        <v>123</v>
      </c>
      <c r="B389" s="116"/>
      <c r="C389" s="116"/>
      <c r="D389" s="116"/>
      <c r="E389" s="112">
        <v>852</v>
      </c>
      <c r="F389" s="2" t="s">
        <v>90</v>
      </c>
      <c r="G389" s="2" t="s">
        <v>13</v>
      </c>
      <c r="H389" s="70" t="s">
        <v>367</v>
      </c>
      <c r="I389" s="2"/>
      <c r="J389" s="14">
        <f t="shared" ref="J389:M390" si="164">J390</f>
        <v>0</v>
      </c>
      <c r="K389" s="14">
        <f t="shared" si="164"/>
        <v>0</v>
      </c>
      <c r="L389" s="14">
        <f t="shared" si="164"/>
        <v>0</v>
      </c>
      <c r="M389" s="117">
        <f t="shared" si="164"/>
        <v>0</v>
      </c>
      <c r="N389" s="18">
        <v>0</v>
      </c>
      <c r="O389" s="18">
        <v>0</v>
      </c>
    </row>
    <row r="390" spans="1:15" hidden="1" x14ac:dyDescent="0.25">
      <c r="A390" s="114" t="s">
        <v>93</v>
      </c>
      <c r="B390" s="114"/>
      <c r="C390" s="114"/>
      <c r="D390" s="114"/>
      <c r="E390" s="112">
        <v>852</v>
      </c>
      <c r="F390" s="2" t="s">
        <v>90</v>
      </c>
      <c r="G390" s="2" t="s">
        <v>13</v>
      </c>
      <c r="H390" s="70" t="s">
        <v>367</v>
      </c>
      <c r="I390" s="2" t="s">
        <v>94</v>
      </c>
      <c r="J390" s="14">
        <f t="shared" si="164"/>
        <v>0</v>
      </c>
      <c r="K390" s="14">
        <f t="shared" si="164"/>
        <v>0</v>
      </c>
      <c r="L390" s="14">
        <f t="shared" si="164"/>
        <v>0</v>
      </c>
      <c r="M390" s="117">
        <f t="shared" si="164"/>
        <v>0</v>
      </c>
      <c r="N390" s="18">
        <v>0</v>
      </c>
      <c r="O390" s="18">
        <v>0</v>
      </c>
    </row>
    <row r="391" spans="1:15" ht="30" hidden="1" x14ac:dyDescent="0.25">
      <c r="A391" s="114" t="s">
        <v>95</v>
      </c>
      <c r="B391" s="114"/>
      <c r="C391" s="114"/>
      <c r="D391" s="114"/>
      <c r="E391" s="112">
        <v>852</v>
      </c>
      <c r="F391" s="2" t="s">
        <v>90</v>
      </c>
      <c r="G391" s="2" t="s">
        <v>13</v>
      </c>
      <c r="H391" s="70" t="s">
        <v>367</v>
      </c>
      <c r="I391" s="2" t="s">
        <v>96</v>
      </c>
      <c r="J391" s="14">
        <f>'3.ВС'!J387</f>
        <v>0</v>
      </c>
      <c r="K391" s="14">
        <f>'3.ВС'!K387</f>
        <v>0</v>
      </c>
      <c r="L391" s="14">
        <f>'3.ВС'!L387</f>
        <v>0</v>
      </c>
      <c r="M391" s="117">
        <f>'3.ВС'!M387</f>
        <v>0</v>
      </c>
      <c r="N391" s="18">
        <v>0</v>
      </c>
      <c r="O391" s="18">
        <v>0</v>
      </c>
    </row>
    <row r="392" spans="1:15" ht="75" hidden="1" x14ac:dyDescent="0.25">
      <c r="A392" s="116" t="s">
        <v>409</v>
      </c>
      <c r="B392" s="114"/>
      <c r="C392" s="114"/>
      <c r="D392" s="114"/>
      <c r="E392" s="112"/>
      <c r="F392" s="2" t="s">
        <v>90</v>
      </c>
      <c r="G392" s="2" t="s">
        <v>13</v>
      </c>
      <c r="H392" s="70" t="s">
        <v>369</v>
      </c>
      <c r="I392" s="2"/>
      <c r="J392" s="14">
        <f t="shared" ref="J392:M392" si="165">J393</f>
        <v>0</v>
      </c>
      <c r="K392" s="14">
        <f t="shared" si="165"/>
        <v>0</v>
      </c>
      <c r="L392" s="14">
        <f t="shared" si="165"/>
        <v>0</v>
      </c>
      <c r="M392" s="117">
        <f t="shared" si="165"/>
        <v>0</v>
      </c>
      <c r="N392" s="18">
        <v>0</v>
      </c>
      <c r="O392" s="18">
        <v>0</v>
      </c>
    </row>
    <row r="393" spans="1:15" hidden="1" x14ac:dyDescent="0.25">
      <c r="A393" s="114" t="s">
        <v>93</v>
      </c>
      <c r="B393" s="114"/>
      <c r="C393" s="114"/>
      <c r="D393" s="114"/>
      <c r="E393" s="112">
        <v>852</v>
      </c>
      <c r="F393" s="2" t="s">
        <v>90</v>
      </c>
      <c r="G393" s="2" t="s">
        <v>13</v>
      </c>
      <c r="H393" s="70" t="s">
        <v>369</v>
      </c>
      <c r="I393" s="2" t="s">
        <v>94</v>
      </c>
      <c r="J393" s="14">
        <f t="shared" ref="J393:M393" si="166">J394+J395</f>
        <v>0</v>
      </c>
      <c r="K393" s="14">
        <f t="shared" si="166"/>
        <v>0</v>
      </c>
      <c r="L393" s="14">
        <f t="shared" si="166"/>
        <v>0</v>
      </c>
      <c r="M393" s="117">
        <f t="shared" si="166"/>
        <v>0</v>
      </c>
      <c r="N393" s="18">
        <v>0</v>
      </c>
      <c r="O393" s="18">
        <v>0</v>
      </c>
    </row>
    <row r="394" spans="1:15" hidden="1" x14ac:dyDescent="0.25">
      <c r="A394" s="114" t="s">
        <v>101</v>
      </c>
      <c r="B394" s="114"/>
      <c r="C394" s="114"/>
      <c r="D394" s="114"/>
      <c r="E394" s="112">
        <v>852</v>
      </c>
      <c r="F394" s="2" t="s">
        <v>90</v>
      </c>
      <c r="G394" s="2" t="s">
        <v>13</v>
      </c>
      <c r="H394" s="70" t="s">
        <v>369</v>
      </c>
      <c r="I394" s="2" t="s">
        <v>102</v>
      </c>
      <c r="J394" s="14">
        <f>'3.ВС'!J390</f>
        <v>0</v>
      </c>
      <c r="K394" s="14">
        <f>'3.ВС'!K390</f>
        <v>0</v>
      </c>
      <c r="L394" s="14">
        <f>'3.ВС'!L390</f>
        <v>0</v>
      </c>
      <c r="M394" s="117">
        <f>'3.ВС'!M390</f>
        <v>0</v>
      </c>
      <c r="N394" s="18">
        <v>0</v>
      </c>
      <c r="O394" s="18">
        <v>0</v>
      </c>
    </row>
    <row r="395" spans="1:15" ht="30" hidden="1" x14ac:dyDescent="0.25">
      <c r="A395" s="114" t="s">
        <v>95</v>
      </c>
      <c r="B395" s="114"/>
      <c r="C395" s="114"/>
      <c r="D395" s="114"/>
      <c r="E395" s="112">
        <v>852</v>
      </c>
      <c r="F395" s="2" t="s">
        <v>90</v>
      </c>
      <c r="G395" s="2" t="s">
        <v>13</v>
      </c>
      <c r="H395" s="70" t="s">
        <v>369</v>
      </c>
      <c r="I395" s="2" t="s">
        <v>96</v>
      </c>
      <c r="J395" s="14">
        <f>'3.ВС'!J391</f>
        <v>0</v>
      </c>
      <c r="K395" s="14">
        <f>'3.ВС'!K391</f>
        <v>0</v>
      </c>
      <c r="L395" s="14">
        <f>'3.ВС'!L391</f>
        <v>0</v>
      </c>
      <c r="M395" s="117">
        <f>'3.ВС'!M391</f>
        <v>0</v>
      </c>
      <c r="N395" s="18">
        <v>0</v>
      </c>
      <c r="O395" s="18">
        <v>0</v>
      </c>
    </row>
    <row r="396" spans="1:15" x14ac:dyDescent="0.25">
      <c r="A396" s="114" t="s">
        <v>99</v>
      </c>
      <c r="B396" s="116"/>
      <c r="C396" s="116"/>
      <c r="D396" s="116"/>
      <c r="E396" s="112">
        <v>852</v>
      </c>
      <c r="F396" s="2" t="s">
        <v>90</v>
      </c>
      <c r="G396" s="2" t="s">
        <v>100</v>
      </c>
      <c r="H396" s="3"/>
      <c r="I396" s="2"/>
      <c r="J396" s="14">
        <f t="shared" ref="J396:M396" si="167">J397+J400</f>
        <v>50000</v>
      </c>
      <c r="K396" s="14">
        <f t="shared" si="167"/>
        <v>0</v>
      </c>
      <c r="L396" s="14">
        <f t="shared" si="167"/>
        <v>50000</v>
      </c>
      <c r="M396" s="117">
        <f t="shared" si="167"/>
        <v>0</v>
      </c>
      <c r="N396" s="18">
        <v>0</v>
      </c>
      <c r="O396" s="18">
        <v>0</v>
      </c>
    </row>
    <row r="397" spans="1:15" ht="90" hidden="1" x14ac:dyDescent="0.25">
      <c r="A397" s="114" t="s">
        <v>411</v>
      </c>
      <c r="B397" s="116"/>
      <c r="C397" s="116"/>
      <c r="D397" s="116"/>
      <c r="E397" s="112">
        <v>852</v>
      </c>
      <c r="F397" s="3" t="s">
        <v>90</v>
      </c>
      <c r="G397" s="3" t="s">
        <v>100</v>
      </c>
      <c r="H397" s="70" t="s">
        <v>371</v>
      </c>
      <c r="I397" s="2"/>
      <c r="J397" s="14">
        <f t="shared" ref="J397:M398" si="168">J398</f>
        <v>0</v>
      </c>
      <c r="K397" s="14">
        <f t="shared" si="168"/>
        <v>0</v>
      </c>
      <c r="L397" s="14">
        <f t="shared" si="168"/>
        <v>0</v>
      </c>
      <c r="M397" s="117">
        <f t="shared" si="168"/>
        <v>0</v>
      </c>
      <c r="N397" s="18">
        <v>0</v>
      </c>
      <c r="O397" s="18">
        <v>0</v>
      </c>
    </row>
    <row r="398" spans="1:15" ht="30" hidden="1" x14ac:dyDescent="0.25">
      <c r="A398" s="116" t="s">
        <v>20</v>
      </c>
      <c r="B398" s="116"/>
      <c r="C398" s="116"/>
      <c r="D398" s="116"/>
      <c r="E398" s="112">
        <v>852</v>
      </c>
      <c r="F398" s="3" t="s">
        <v>90</v>
      </c>
      <c r="G398" s="3" t="s">
        <v>100</v>
      </c>
      <c r="H398" s="70" t="s">
        <v>371</v>
      </c>
      <c r="I398" s="2" t="s">
        <v>21</v>
      </c>
      <c r="J398" s="14">
        <f t="shared" si="168"/>
        <v>0</v>
      </c>
      <c r="K398" s="14">
        <f t="shared" si="168"/>
        <v>0</v>
      </c>
      <c r="L398" s="14">
        <f t="shared" si="168"/>
        <v>0</v>
      </c>
      <c r="M398" s="117">
        <f t="shared" si="168"/>
        <v>0</v>
      </c>
      <c r="N398" s="18">
        <v>0</v>
      </c>
      <c r="O398" s="18">
        <v>0</v>
      </c>
    </row>
    <row r="399" spans="1:15" ht="30" hidden="1" x14ac:dyDescent="0.25">
      <c r="A399" s="116" t="s">
        <v>9</v>
      </c>
      <c r="B399" s="116"/>
      <c r="C399" s="116"/>
      <c r="D399" s="116"/>
      <c r="E399" s="112">
        <v>852</v>
      </c>
      <c r="F399" s="3" t="s">
        <v>90</v>
      </c>
      <c r="G399" s="3" t="s">
        <v>100</v>
      </c>
      <c r="H399" s="70" t="s">
        <v>371</v>
      </c>
      <c r="I399" s="2" t="s">
        <v>22</v>
      </c>
      <c r="J399" s="14">
        <f>'3.ВС'!J395</f>
        <v>0</v>
      </c>
      <c r="K399" s="14">
        <f>'3.ВС'!K395</f>
        <v>0</v>
      </c>
      <c r="L399" s="14">
        <f>'3.ВС'!L395</f>
        <v>0</v>
      </c>
      <c r="M399" s="117">
        <f>'3.ВС'!M395</f>
        <v>0</v>
      </c>
      <c r="N399" s="18">
        <v>0</v>
      </c>
      <c r="O399" s="18">
        <v>0</v>
      </c>
    </row>
    <row r="400" spans="1:15" x14ac:dyDescent="0.25">
      <c r="A400" s="114" t="s">
        <v>97</v>
      </c>
      <c r="B400" s="116"/>
      <c r="C400" s="116"/>
      <c r="D400" s="18"/>
      <c r="E400" s="112">
        <v>851</v>
      </c>
      <c r="F400" s="2" t="s">
        <v>90</v>
      </c>
      <c r="G400" s="2" t="s">
        <v>100</v>
      </c>
      <c r="H400" s="3" t="s">
        <v>215</v>
      </c>
      <c r="I400" s="2"/>
      <c r="J400" s="14">
        <f t="shared" ref="J400:M401" si="169">J401</f>
        <v>50000</v>
      </c>
      <c r="K400" s="14">
        <f t="shared" si="169"/>
        <v>0</v>
      </c>
      <c r="L400" s="14">
        <f t="shared" si="169"/>
        <v>50000</v>
      </c>
      <c r="M400" s="117">
        <f t="shared" si="169"/>
        <v>0</v>
      </c>
      <c r="N400" s="18">
        <v>0</v>
      </c>
      <c r="O400" s="18">
        <v>0</v>
      </c>
    </row>
    <row r="401" spans="1:15" x14ac:dyDescent="0.25">
      <c r="A401" s="114" t="s">
        <v>93</v>
      </c>
      <c r="B401" s="116"/>
      <c r="C401" s="116"/>
      <c r="D401" s="18"/>
      <c r="E401" s="112">
        <v>851</v>
      </c>
      <c r="F401" s="2" t="s">
        <v>90</v>
      </c>
      <c r="G401" s="2" t="s">
        <v>100</v>
      </c>
      <c r="H401" s="3" t="s">
        <v>215</v>
      </c>
      <c r="I401" s="2" t="s">
        <v>94</v>
      </c>
      <c r="J401" s="14">
        <f t="shared" si="169"/>
        <v>50000</v>
      </c>
      <c r="K401" s="14">
        <f t="shared" si="169"/>
        <v>0</v>
      </c>
      <c r="L401" s="14">
        <f t="shared" si="169"/>
        <v>50000</v>
      </c>
      <c r="M401" s="117">
        <f t="shared" si="169"/>
        <v>0</v>
      </c>
      <c r="N401" s="18">
        <v>0</v>
      </c>
      <c r="O401" s="18">
        <v>0</v>
      </c>
    </row>
    <row r="402" spans="1:15" ht="30" x14ac:dyDescent="0.25">
      <c r="A402" s="114" t="s">
        <v>95</v>
      </c>
      <c r="B402" s="116"/>
      <c r="C402" s="116"/>
      <c r="D402" s="18"/>
      <c r="E402" s="112">
        <v>851</v>
      </c>
      <c r="F402" s="2" t="s">
        <v>90</v>
      </c>
      <c r="G402" s="2" t="s">
        <v>100</v>
      </c>
      <c r="H402" s="3" t="s">
        <v>215</v>
      </c>
      <c r="I402" s="2" t="s">
        <v>96</v>
      </c>
      <c r="J402" s="14">
        <f>'3.ВС'!J267</f>
        <v>50000</v>
      </c>
      <c r="K402" s="14">
        <f>'3.ВС'!K267</f>
        <v>0</v>
      </c>
      <c r="L402" s="14">
        <f>'3.ВС'!L267</f>
        <v>50000</v>
      </c>
      <c r="M402" s="117">
        <f>'3.ВС'!M267</f>
        <v>0</v>
      </c>
      <c r="N402" s="18">
        <v>0</v>
      </c>
      <c r="O402" s="18">
        <v>0</v>
      </c>
    </row>
    <row r="403" spans="1:15" x14ac:dyDescent="0.25">
      <c r="A403" s="114" t="s">
        <v>103</v>
      </c>
      <c r="B403" s="116"/>
      <c r="C403" s="116"/>
      <c r="D403" s="116"/>
      <c r="E403" s="112">
        <v>851</v>
      </c>
      <c r="F403" s="2" t="s">
        <v>104</v>
      </c>
      <c r="G403" s="2"/>
      <c r="H403" s="3"/>
      <c r="I403" s="2"/>
      <c r="J403" s="14">
        <f t="shared" ref="J403:M403" si="170">J404+J426</f>
        <v>259835.3</v>
      </c>
      <c r="K403" s="14">
        <f t="shared" si="170"/>
        <v>87058.63</v>
      </c>
      <c r="L403" s="14">
        <f t="shared" si="170"/>
        <v>22776.67</v>
      </c>
      <c r="M403" s="117">
        <f t="shared" si="170"/>
        <v>0</v>
      </c>
      <c r="N403" s="18">
        <v>0</v>
      </c>
      <c r="O403" s="18">
        <v>0</v>
      </c>
    </row>
    <row r="404" spans="1:15" hidden="1" x14ac:dyDescent="0.25">
      <c r="A404" s="18" t="s">
        <v>105</v>
      </c>
      <c r="B404" s="18"/>
      <c r="C404" s="18"/>
      <c r="D404" s="18"/>
      <c r="E404" s="112">
        <v>851</v>
      </c>
      <c r="F404" s="2" t="s">
        <v>104</v>
      </c>
      <c r="G404" s="2" t="s">
        <v>43</v>
      </c>
      <c r="H404" s="3"/>
      <c r="I404" s="2"/>
      <c r="J404" s="14">
        <f t="shared" ref="J404:M404" si="171">J405+J408+J411+J414+J420+J417+J423</f>
        <v>0</v>
      </c>
      <c r="K404" s="14">
        <f t="shared" si="171"/>
        <v>0</v>
      </c>
      <c r="L404" s="14">
        <f t="shared" si="171"/>
        <v>0</v>
      </c>
      <c r="M404" s="117">
        <f t="shared" si="171"/>
        <v>0</v>
      </c>
      <c r="N404" s="18">
        <v>0</v>
      </c>
      <c r="O404" s="18">
        <v>0</v>
      </c>
    </row>
    <row r="405" spans="1:15" ht="45" hidden="1" x14ac:dyDescent="0.25">
      <c r="A405" s="41" t="s">
        <v>500</v>
      </c>
      <c r="B405" s="18"/>
      <c r="C405" s="18"/>
      <c r="D405" s="18"/>
      <c r="E405" s="37" t="s">
        <v>255</v>
      </c>
      <c r="F405" s="2" t="s">
        <v>104</v>
      </c>
      <c r="G405" s="2" t="s">
        <v>43</v>
      </c>
      <c r="H405" s="70" t="s">
        <v>501</v>
      </c>
      <c r="I405" s="2"/>
      <c r="J405" s="14">
        <f t="shared" ref="J405:M406" si="172">J406</f>
        <v>0</v>
      </c>
      <c r="K405" s="14">
        <f t="shared" si="172"/>
        <v>0</v>
      </c>
      <c r="L405" s="14">
        <f t="shared" si="172"/>
        <v>0</v>
      </c>
      <c r="M405" s="117">
        <f t="shared" si="172"/>
        <v>0</v>
      </c>
      <c r="N405" s="18">
        <v>0</v>
      </c>
      <c r="O405" s="18">
        <v>0</v>
      </c>
    </row>
    <row r="406" spans="1:15" ht="30" hidden="1" x14ac:dyDescent="0.25">
      <c r="A406" s="52" t="s">
        <v>69</v>
      </c>
      <c r="B406" s="126"/>
      <c r="C406" s="126"/>
      <c r="D406" s="126"/>
      <c r="E406" s="55" t="s">
        <v>255</v>
      </c>
      <c r="F406" s="42" t="s">
        <v>104</v>
      </c>
      <c r="G406" s="42" t="s">
        <v>43</v>
      </c>
      <c r="H406" s="72" t="s">
        <v>501</v>
      </c>
      <c r="I406" s="42" t="s">
        <v>70</v>
      </c>
      <c r="J406" s="89">
        <f t="shared" si="172"/>
        <v>0</v>
      </c>
      <c r="K406" s="89">
        <f t="shared" si="172"/>
        <v>0</v>
      </c>
      <c r="L406" s="89">
        <f t="shared" si="172"/>
        <v>0</v>
      </c>
      <c r="M406" s="127">
        <f t="shared" si="172"/>
        <v>0</v>
      </c>
      <c r="N406" s="126">
        <v>0</v>
      </c>
      <c r="O406" s="126">
        <v>0</v>
      </c>
    </row>
    <row r="407" spans="1:15" hidden="1" x14ac:dyDescent="0.25">
      <c r="A407" s="116" t="s">
        <v>71</v>
      </c>
      <c r="B407" s="18"/>
      <c r="C407" s="18"/>
      <c r="D407" s="18"/>
      <c r="E407" s="37" t="s">
        <v>255</v>
      </c>
      <c r="F407" s="2" t="s">
        <v>104</v>
      </c>
      <c r="G407" s="2" t="s">
        <v>43</v>
      </c>
      <c r="H407" s="3" t="s">
        <v>501</v>
      </c>
      <c r="I407" s="2" t="s">
        <v>72</v>
      </c>
      <c r="J407" s="14">
        <f>'3.ВС'!J272</f>
        <v>0</v>
      </c>
      <c r="K407" s="14">
        <f>'3.ВС'!K272</f>
        <v>0</v>
      </c>
      <c r="L407" s="14">
        <f>'3.ВС'!L272</f>
        <v>0</v>
      </c>
      <c r="M407" s="14">
        <f>'3.ВС'!M272</f>
        <v>0</v>
      </c>
      <c r="N407" s="18">
        <v>0</v>
      </c>
      <c r="O407" s="18">
        <v>0</v>
      </c>
    </row>
    <row r="408" spans="1:15" s="66" customFormat="1" ht="30" hidden="1" x14ac:dyDescent="0.25">
      <c r="A408" s="116" t="s">
        <v>520</v>
      </c>
      <c r="B408" s="18"/>
      <c r="C408" s="18"/>
      <c r="D408" s="18"/>
      <c r="E408" s="37" t="s">
        <v>255</v>
      </c>
      <c r="F408" s="2" t="s">
        <v>104</v>
      </c>
      <c r="G408" s="2" t="s">
        <v>43</v>
      </c>
      <c r="H408" s="3" t="s">
        <v>521</v>
      </c>
      <c r="I408" s="2"/>
      <c r="J408" s="14">
        <f t="shared" ref="J408:M409" si="173">J409</f>
        <v>0</v>
      </c>
      <c r="K408" s="14">
        <f t="shared" si="173"/>
        <v>0</v>
      </c>
      <c r="L408" s="14">
        <f t="shared" si="173"/>
        <v>0</v>
      </c>
      <c r="M408" s="14">
        <f t="shared" si="173"/>
        <v>0</v>
      </c>
      <c r="N408" s="18">
        <v>0</v>
      </c>
      <c r="O408" s="18">
        <v>0</v>
      </c>
    </row>
    <row r="409" spans="1:15" s="66" customFormat="1" ht="30" hidden="1" x14ac:dyDescent="0.25">
      <c r="A409" s="116" t="s">
        <v>69</v>
      </c>
      <c r="B409" s="18"/>
      <c r="C409" s="18"/>
      <c r="D409" s="18"/>
      <c r="E409" s="37" t="s">
        <v>255</v>
      </c>
      <c r="F409" s="2" t="s">
        <v>104</v>
      </c>
      <c r="G409" s="2" t="s">
        <v>43</v>
      </c>
      <c r="H409" s="3" t="s">
        <v>521</v>
      </c>
      <c r="I409" s="2" t="s">
        <v>70</v>
      </c>
      <c r="J409" s="14">
        <f t="shared" si="173"/>
        <v>0</v>
      </c>
      <c r="K409" s="14">
        <f t="shared" si="173"/>
        <v>0</v>
      </c>
      <c r="L409" s="14">
        <f t="shared" si="173"/>
        <v>0</v>
      </c>
      <c r="M409" s="14">
        <f t="shared" si="173"/>
        <v>0</v>
      </c>
      <c r="N409" s="18">
        <v>0</v>
      </c>
      <c r="O409" s="18">
        <v>0</v>
      </c>
    </row>
    <row r="410" spans="1:15" s="66" customFormat="1" hidden="1" x14ac:dyDescent="0.25">
      <c r="A410" s="116" t="s">
        <v>71</v>
      </c>
      <c r="B410" s="18"/>
      <c r="C410" s="18"/>
      <c r="D410" s="18"/>
      <c r="E410" s="37" t="s">
        <v>255</v>
      </c>
      <c r="F410" s="2" t="s">
        <v>104</v>
      </c>
      <c r="G410" s="2" t="s">
        <v>43</v>
      </c>
      <c r="H410" s="3" t="s">
        <v>521</v>
      </c>
      <c r="I410" s="2" t="s">
        <v>72</v>
      </c>
      <c r="J410" s="14">
        <f>'3.ВС'!J275</f>
        <v>0</v>
      </c>
      <c r="K410" s="14">
        <f>'3.ВС'!K275</f>
        <v>0</v>
      </c>
      <c r="L410" s="14">
        <f>'3.ВС'!L275</f>
        <v>0</v>
      </c>
      <c r="M410" s="14">
        <f>'3.ВС'!M275</f>
        <v>0</v>
      </c>
      <c r="N410" s="18">
        <v>0</v>
      </c>
      <c r="O410" s="18">
        <v>0</v>
      </c>
    </row>
    <row r="411" spans="1:15" s="68" customFormat="1" hidden="1" x14ac:dyDescent="0.25">
      <c r="A411" s="114" t="s">
        <v>106</v>
      </c>
      <c r="B411" s="116"/>
      <c r="C411" s="116"/>
      <c r="D411" s="116"/>
      <c r="E411" s="112">
        <v>851</v>
      </c>
      <c r="F411" s="2" t="s">
        <v>104</v>
      </c>
      <c r="G411" s="2" t="s">
        <v>43</v>
      </c>
      <c r="H411" s="3" t="s">
        <v>346</v>
      </c>
      <c r="I411" s="2"/>
      <c r="J411" s="14">
        <f t="shared" ref="J411:M411" si="174">J412</f>
        <v>0</v>
      </c>
      <c r="K411" s="14">
        <f t="shared" si="174"/>
        <v>0</v>
      </c>
      <c r="L411" s="14">
        <f t="shared" si="174"/>
        <v>0</v>
      </c>
      <c r="M411" s="14">
        <f t="shared" si="174"/>
        <v>0</v>
      </c>
      <c r="N411" s="18">
        <v>0</v>
      </c>
      <c r="O411" s="18">
        <v>0</v>
      </c>
    </row>
    <row r="412" spans="1:15" ht="30" hidden="1" x14ac:dyDescent="0.25">
      <c r="A412" s="116" t="s">
        <v>20</v>
      </c>
      <c r="B412" s="114"/>
      <c r="C412" s="114"/>
      <c r="D412" s="114"/>
      <c r="E412" s="112">
        <v>851</v>
      </c>
      <c r="F412" s="2" t="s">
        <v>104</v>
      </c>
      <c r="G412" s="2" t="s">
        <v>43</v>
      </c>
      <c r="H412" s="3" t="s">
        <v>346</v>
      </c>
      <c r="I412" s="2" t="s">
        <v>21</v>
      </c>
      <c r="J412" s="14">
        <f t="shared" ref="J412:M412" si="175">J413</f>
        <v>0</v>
      </c>
      <c r="K412" s="14">
        <f t="shared" si="175"/>
        <v>0</v>
      </c>
      <c r="L412" s="14">
        <f t="shared" si="175"/>
        <v>0</v>
      </c>
      <c r="M412" s="14">
        <f t="shared" si="175"/>
        <v>0</v>
      </c>
      <c r="N412" s="18">
        <v>0</v>
      </c>
      <c r="O412" s="18">
        <v>0</v>
      </c>
    </row>
    <row r="413" spans="1:15" ht="30" hidden="1" x14ac:dyDescent="0.25">
      <c r="A413" s="116" t="s">
        <v>9</v>
      </c>
      <c r="B413" s="116"/>
      <c r="C413" s="116"/>
      <c r="D413" s="116"/>
      <c r="E413" s="112">
        <v>851</v>
      </c>
      <c r="F413" s="2" t="s">
        <v>104</v>
      </c>
      <c r="G413" s="2" t="s">
        <v>43</v>
      </c>
      <c r="H413" s="3" t="s">
        <v>346</v>
      </c>
      <c r="I413" s="2" t="s">
        <v>22</v>
      </c>
      <c r="J413" s="14">
        <f>'3.ВС'!J278</f>
        <v>0</v>
      </c>
      <c r="K413" s="14">
        <f>'3.ВС'!K278</f>
        <v>0</v>
      </c>
      <c r="L413" s="14">
        <f>'3.ВС'!L278</f>
        <v>0</v>
      </c>
      <c r="M413" s="14">
        <f>'3.ВС'!M278</f>
        <v>0</v>
      </c>
      <c r="N413" s="18">
        <v>0</v>
      </c>
      <c r="O413" s="18">
        <v>0</v>
      </c>
    </row>
    <row r="414" spans="1:15" hidden="1" x14ac:dyDescent="0.25">
      <c r="A414" s="114" t="s">
        <v>107</v>
      </c>
      <c r="B414" s="18"/>
      <c r="C414" s="18"/>
      <c r="D414" s="18"/>
      <c r="E414" s="112">
        <v>851</v>
      </c>
      <c r="F414" s="2" t="s">
        <v>104</v>
      </c>
      <c r="G414" s="2" t="s">
        <v>43</v>
      </c>
      <c r="H414" s="3" t="s">
        <v>347</v>
      </c>
      <c r="I414" s="2"/>
      <c r="J414" s="14">
        <f t="shared" ref="J414:M414" si="176">J415</f>
        <v>0</v>
      </c>
      <c r="K414" s="14">
        <f t="shared" si="176"/>
        <v>0</v>
      </c>
      <c r="L414" s="14">
        <f t="shared" si="176"/>
        <v>0</v>
      </c>
      <c r="M414" s="14">
        <f t="shared" si="176"/>
        <v>0</v>
      </c>
      <c r="N414" s="18">
        <v>0</v>
      </c>
      <c r="O414" s="18">
        <v>0</v>
      </c>
    </row>
    <row r="415" spans="1:15" ht="30" hidden="1" x14ac:dyDescent="0.25">
      <c r="A415" s="109" t="s">
        <v>20</v>
      </c>
      <c r="B415" s="131"/>
      <c r="C415" s="131"/>
      <c r="D415" s="131"/>
      <c r="E415" s="128">
        <v>851</v>
      </c>
      <c r="F415" s="63" t="s">
        <v>104</v>
      </c>
      <c r="G415" s="63" t="s">
        <v>43</v>
      </c>
      <c r="H415" s="73" t="s">
        <v>347</v>
      </c>
      <c r="I415" s="63" t="s">
        <v>21</v>
      </c>
      <c r="J415" s="129">
        <f t="shared" ref="J415:M415" si="177">J416</f>
        <v>0</v>
      </c>
      <c r="K415" s="129">
        <f t="shared" si="177"/>
        <v>0</v>
      </c>
      <c r="L415" s="129">
        <f t="shared" si="177"/>
        <v>0</v>
      </c>
      <c r="M415" s="130">
        <f t="shared" si="177"/>
        <v>0</v>
      </c>
      <c r="N415" s="131">
        <v>0</v>
      </c>
      <c r="O415" s="131">
        <v>0</v>
      </c>
    </row>
    <row r="416" spans="1:15" ht="30" hidden="1" x14ac:dyDescent="0.25">
      <c r="A416" s="116" t="s">
        <v>9</v>
      </c>
      <c r="B416" s="18"/>
      <c r="C416" s="18"/>
      <c r="D416" s="18"/>
      <c r="E416" s="112">
        <v>851</v>
      </c>
      <c r="F416" s="2" t="s">
        <v>104</v>
      </c>
      <c r="G416" s="2" t="s">
        <v>43</v>
      </c>
      <c r="H416" s="70" t="s">
        <v>347</v>
      </c>
      <c r="I416" s="2" t="s">
        <v>22</v>
      </c>
      <c r="J416" s="14">
        <f>'3.ВС'!J281</f>
        <v>0</v>
      </c>
      <c r="K416" s="14">
        <f>'3.ВС'!K281</f>
        <v>0</v>
      </c>
      <c r="L416" s="14">
        <f>'3.ВС'!L281</f>
        <v>0</v>
      </c>
      <c r="M416" s="117">
        <f>'3.ВС'!M281</f>
        <v>0</v>
      </c>
      <c r="N416" s="18">
        <v>0</v>
      </c>
      <c r="O416" s="18">
        <v>0</v>
      </c>
    </row>
    <row r="417" spans="1:15" ht="45" hidden="1" x14ac:dyDescent="0.25">
      <c r="A417" s="114" t="s">
        <v>109</v>
      </c>
      <c r="B417" s="18"/>
      <c r="C417" s="18"/>
      <c r="D417" s="18"/>
      <c r="E417" s="112">
        <v>851</v>
      </c>
      <c r="F417" s="2" t="s">
        <v>104</v>
      </c>
      <c r="G417" s="2" t="s">
        <v>43</v>
      </c>
      <c r="H417" s="70" t="s">
        <v>348</v>
      </c>
      <c r="I417" s="2"/>
      <c r="J417" s="14">
        <f t="shared" ref="J417:M418" si="178">J418</f>
        <v>0</v>
      </c>
      <c r="K417" s="14">
        <f t="shared" si="178"/>
        <v>0</v>
      </c>
      <c r="L417" s="14">
        <f t="shared" si="178"/>
        <v>0</v>
      </c>
      <c r="M417" s="117">
        <f t="shared" si="178"/>
        <v>0</v>
      </c>
      <c r="N417" s="18">
        <v>0</v>
      </c>
      <c r="O417" s="18">
        <v>0</v>
      </c>
    </row>
    <row r="418" spans="1:15" ht="30" hidden="1" x14ac:dyDescent="0.25">
      <c r="A418" s="116" t="s">
        <v>20</v>
      </c>
      <c r="B418" s="18"/>
      <c r="C418" s="18"/>
      <c r="D418" s="18"/>
      <c r="E418" s="112">
        <v>851</v>
      </c>
      <c r="F418" s="2" t="s">
        <v>104</v>
      </c>
      <c r="G418" s="2" t="s">
        <v>43</v>
      </c>
      <c r="H418" s="70" t="s">
        <v>348</v>
      </c>
      <c r="I418" s="2" t="s">
        <v>21</v>
      </c>
      <c r="J418" s="14">
        <f t="shared" si="178"/>
        <v>0</v>
      </c>
      <c r="K418" s="14">
        <f t="shared" si="178"/>
        <v>0</v>
      </c>
      <c r="L418" s="14">
        <f t="shared" si="178"/>
        <v>0</v>
      </c>
      <c r="M418" s="117">
        <f t="shared" si="178"/>
        <v>0</v>
      </c>
      <c r="N418" s="18">
        <v>0</v>
      </c>
      <c r="O418" s="18">
        <v>0</v>
      </c>
    </row>
    <row r="419" spans="1:15" ht="30" hidden="1" x14ac:dyDescent="0.25">
      <c r="A419" s="116" t="s">
        <v>9</v>
      </c>
      <c r="B419" s="18"/>
      <c r="C419" s="18"/>
      <c r="D419" s="18"/>
      <c r="E419" s="112">
        <v>851</v>
      </c>
      <c r="F419" s="2" t="s">
        <v>104</v>
      </c>
      <c r="G419" s="2" t="s">
        <v>43</v>
      </c>
      <c r="H419" s="70" t="s">
        <v>348</v>
      </c>
      <c r="I419" s="2" t="s">
        <v>22</v>
      </c>
      <c r="J419" s="14">
        <f>'3.ВС'!J284</f>
        <v>0</v>
      </c>
      <c r="K419" s="14">
        <f>'3.ВС'!K284</f>
        <v>0</v>
      </c>
      <c r="L419" s="14">
        <f>'3.ВС'!L284</f>
        <v>0</v>
      </c>
      <c r="M419" s="117">
        <f>'3.ВС'!M284</f>
        <v>0</v>
      </c>
      <c r="N419" s="18">
        <v>0</v>
      </c>
      <c r="O419" s="18">
        <v>0</v>
      </c>
    </row>
    <row r="420" spans="1:15" ht="90" hidden="1" x14ac:dyDescent="0.25">
      <c r="A420" s="114" t="s">
        <v>108</v>
      </c>
      <c r="B420" s="18"/>
      <c r="C420" s="18"/>
      <c r="D420" s="18"/>
      <c r="E420" s="112">
        <v>851</v>
      </c>
      <c r="F420" s="2" t="s">
        <v>104</v>
      </c>
      <c r="G420" s="2" t="s">
        <v>43</v>
      </c>
      <c r="H420" s="70" t="s">
        <v>349</v>
      </c>
      <c r="I420" s="2"/>
      <c r="J420" s="14">
        <f t="shared" ref="J420:M420" si="179">J421</f>
        <v>0</v>
      </c>
      <c r="K420" s="14">
        <f t="shared" si="179"/>
        <v>0</v>
      </c>
      <c r="L420" s="14">
        <f t="shared" si="179"/>
        <v>0</v>
      </c>
      <c r="M420" s="117">
        <f t="shared" si="179"/>
        <v>0</v>
      </c>
      <c r="N420" s="18">
        <v>0</v>
      </c>
      <c r="O420" s="18">
        <v>0</v>
      </c>
    </row>
    <row r="421" spans="1:15" ht="30" hidden="1" x14ac:dyDescent="0.25">
      <c r="A421" s="116" t="s">
        <v>20</v>
      </c>
      <c r="B421" s="18"/>
      <c r="C421" s="18"/>
      <c r="D421" s="18"/>
      <c r="E421" s="112">
        <v>851</v>
      </c>
      <c r="F421" s="2" t="s">
        <v>104</v>
      </c>
      <c r="G421" s="2" t="s">
        <v>43</v>
      </c>
      <c r="H421" s="70" t="s">
        <v>349</v>
      </c>
      <c r="I421" s="2" t="s">
        <v>21</v>
      </c>
      <c r="J421" s="14">
        <f t="shared" ref="J421:M421" si="180">J422</f>
        <v>0</v>
      </c>
      <c r="K421" s="14">
        <f t="shared" si="180"/>
        <v>0</v>
      </c>
      <c r="L421" s="14">
        <f t="shared" si="180"/>
        <v>0</v>
      </c>
      <c r="M421" s="117">
        <f t="shared" si="180"/>
        <v>0</v>
      </c>
      <c r="N421" s="18">
        <v>0</v>
      </c>
      <c r="O421" s="18">
        <v>0</v>
      </c>
    </row>
    <row r="422" spans="1:15" ht="30" hidden="1" x14ac:dyDescent="0.25">
      <c r="A422" s="116" t="s">
        <v>9</v>
      </c>
      <c r="B422" s="18"/>
      <c r="C422" s="18"/>
      <c r="D422" s="18"/>
      <c r="E422" s="112">
        <v>851</v>
      </c>
      <c r="F422" s="2" t="s">
        <v>104</v>
      </c>
      <c r="G422" s="2" t="s">
        <v>43</v>
      </c>
      <c r="H422" s="70" t="s">
        <v>349</v>
      </c>
      <c r="I422" s="2" t="s">
        <v>22</v>
      </c>
      <c r="J422" s="14">
        <f>'3.ВС'!J287</f>
        <v>0</v>
      </c>
      <c r="K422" s="14">
        <f>'3.ВС'!K287</f>
        <v>0</v>
      </c>
      <c r="L422" s="14">
        <f>'3.ВС'!L287</f>
        <v>0</v>
      </c>
      <c r="M422" s="117">
        <f>'3.ВС'!M287</f>
        <v>0</v>
      </c>
      <c r="N422" s="18">
        <v>0</v>
      </c>
      <c r="O422" s="18">
        <v>0</v>
      </c>
    </row>
    <row r="423" spans="1:15" ht="15.75" hidden="1" x14ac:dyDescent="0.25">
      <c r="A423" s="114" t="s">
        <v>106</v>
      </c>
      <c r="B423" s="116"/>
      <c r="C423" s="116"/>
      <c r="D423" s="116"/>
      <c r="E423" s="98">
        <v>852</v>
      </c>
      <c r="F423" s="98" t="s">
        <v>104</v>
      </c>
      <c r="G423" s="98" t="s">
        <v>43</v>
      </c>
      <c r="H423" s="70" t="s">
        <v>483</v>
      </c>
      <c r="I423" s="99"/>
      <c r="J423" s="14">
        <f t="shared" ref="J423:M423" si="181">J424</f>
        <v>0</v>
      </c>
      <c r="K423" s="14">
        <f t="shared" si="181"/>
        <v>0</v>
      </c>
      <c r="L423" s="14">
        <f t="shared" si="181"/>
        <v>0</v>
      </c>
      <c r="M423" s="117">
        <f t="shared" si="181"/>
        <v>0</v>
      </c>
      <c r="N423" s="18">
        <v>0</v>
      </c>
      <c r="O423" s="18">
        <v>0</v>
      </c>
    </row>
    <row r="424" spans="1:15" ht="30" hidden="1" x14ac:dyDescent="0.25">
      <c r="A424" s="116" t="s">
        <v>20</v>
      </c>
      <c r="B424" s="116"/>
      <c r="C424" s="116"/>
      <c r="D424" s="116"/>
      <c r="E424" s="98">
        <v>852</v>
      </c>
      <c r="F424" s="98" t="s">
        <v>104</v>
      </c>
      <c r="G424" s="98" t="s">
        <v>43</v>
      </c>
      <c r="H424" s="70" t="s">
        <v>483</v>
      </c>
      <c r="I424" s="99" t="s">
        <v>21</v>
      </c>
      <c r="J424" s="14">
        <f t="shared" ref="J424:M424" si="182">J425</f>
        <v>0</v>
      </c>
      <c r="K424" s="14">
        <f t="shared" si="182"/>
        <v>0</v>
      </c>
      <c r="L424" s="14">
        <f t="shared" si="182"/>
        <v>0</v>
      </c>
      <c r="M424" s="117">
        <f t="shared" si="182"/>
        <v>0</v>
      </c>
      <c r="N424" s="18">
        <v>0</v>
      </c>
      <c r="O424" s="18">
        <v>0</v>
      </c>
    </row>
    <row r="425" spans="1:15" ht="30" hidden="1" x14ac:dyDescent="0.25">
      <c r="A425" s="116" t="s">
        <v>9</v>
      </c>
      <c r="B425" s="116"/>
      <c r="C425" s="116"/>
      <c r="D425" s="116"/>
      <c r="E425" s="98">
        <v>852</v>
      </c>
      <c r="F425" s="98" t="s">
        <v>104</v>
      </c>
      <c r="G425" s="98" t="s">
        <v>43</v>
      </c>
      <c r="H425" s="70" t="s">
        <v>483</v>
      </c>
      <c r="I425" s="99" t="s">
        <v>22</v>
      </c>
      <c r="J425" s="14">
        <f>'3.ВС'!J400</f>
        <v>0</v>
      </c>
      <c r="K425" s="14">
        <f>'3.ВС'!K400</f>
        <v>0</v>
      </c>
      <c r="L425" s="14">
        <f>'3.ВС'!L400</f>
        <v>0</v>
      </c>
      <c r="M425" s="117">
        <f>'3.ВС'!M400</f>
        <v>0</v>
      </c>
      <c r="N425" s="18">
        <v>0</v>
      </c>
      <c r="O425" s="18">
        <v>0</v>
      </c>
    </row>
    <row r="426" spans="1:15" x14ac:dyDescent="0.25">
      <c r="A426" s="41" t="s">
        <v>477</v>
      </c>
      <c r="B426" s="116"/>
      <c r="C426" s="116"/>
      <c r="D426" s="116"/>
      <c r="E426" s="37" t="s">
        <v>296</v>
      </c>
      <c r="F426" s="3" t="s">
        <v>104</v>
      </c>
      <c r="G426" s="3" t="s">
        <v>45</v>
      </c>
      <c r="H426" s="70"/>
      <c r="I426" s="2"/>
      <c r="J426" s="14">
        <f t="shared" ref="J426:M426" si="183">J427+J430+J433+J436+J439</f>
        <v>259835.3</v>
      </c>
      <c r="K426" s="14">
        <f t="shared" si="183"/>
        <v>87058.63</v>
      </c>
      <c r="L426" s="14">
        <f t="shared" si="183"/>
        <v>22776.67</v>
      </c>
      <c r="M426" s="117">
        <f t="shared" si="183"/>
        <v>0</v>
      </c>
      <c r="N426" s="18">
        <v>0</v>
      </c>
      <c r="O426" s="18">
        <v>0</v>
      </c>
    </row>
    <row r="427" spans="1:15" x14ac:dyDescent="0.25">
      <c r="A427" s="41" t="s">
        <v>118</v>
      </c>
      <c r="B427" s="116"/>
      <c r="C427" s="116"/>
      <c r="D427" s="116"/>
      <c r="E427" s="37" t="s">
        <v>296</v>
      </c>
      <c r="F427" s="3" t="s">
        <v>104</v>
      </c>
      <c r="G427" s="3" t="s">
        <v>45</v>
      </c>
      <c r="H427" s="70" t="s">
        <v>362</v>
      </c>
      <c r="J427" s="14">
        <f t="shared" ref="J427:M428" si="184">J428</f>
        <v>150000</v>
      </c>
      <c r="K427" s="14">
        <f t="shared" si="184"/>
        <v>0</v>
      </c>
      <c r="L427" s="14">
        <f t="shared" si="184"/>
        <v>0</v>
      </c>
      <c r="M427" s="117">
        <f t="shared" si="184"/>
        <v>0</v>
      </c>
      <c r="N427" s="18">
        <v>0</v>
      </c>
      <c r="O427" s="18">
        <v>0</v>
      </c>
    </row>
    <row r="428" spans="1:15" ht="30" x14ac:dyDescent="0.25">
      <c r="A428" s="41" t="s">
        <v>40</v>
      </c>
      <c r="B428" s="116"/>
      <c r="C428" s="116"/>
      <c r="D428" s="116"/>
      <c r="E428" s="37" t="s">
        <v>296</v>
      </c>
      <c r="F428" s="3" t="s">
        <v>104</v>
      </c>
      <c r="G428" s="3" t="s">
        <v>45</v>
      </c>
      <c r="H428" s="70" t="s">
        <v>362</v>
      </c>
      <c r="I428" s="2" t="s">
        <v>80</v>
      </c>
      <c r="J428" s="14">
        <f t="shared" si="184"/>
        <v>150000</v>
      </c>
      <c r="K428" s="14">
        <f t="shared" si="184"/>
        <v>0</v>
      </c>
      <c r="L428" s="14">
        <f t="shared" si="184"/>
        <v>0</v>
      </c>
      <c r="M428" s="117">
        <f t="shared" si="184"/>
        <v>0</v>
      </c>
      <c r="N428" s="18">
        <v>0</v>
      </c>
      <c r="O428" s="18">
        <v>0</v>
      </c>
    </row>
    <row r="429" spans="1:15" x14ac:dyDescent="0.25">
      <c r="A429" s="41" t="s">
        <v>81</v>
      </c>
      <c r="B429" s="116"/>
      <c r="C429" s="116"/>
      <c r="D429" s="116"/>
      <c r="E429" s="37" t="s">
        <v>296</v>
      </c>
      <c r="F429" s="3" t="s">
        <v>104</v>
      </c>
      <c r="G429" s="3" t="s">
        <v>45</v>
      </c>
      <c r="H429" s="70" t="s">
        <v>362</v>
      </c>
      <c r="I429" s="2" t="s">
        <v>82</v>
      </c>
      <c r="J429" s="14">
        <f>'3.ВС'!J404</f>
        <v>150000</v>
      </c>
      <c r="K429" s="14">
        <f>'3.ВС'!K404</f>
        <v>0</v>
      </c>
      <c r="L429" s="14">
        <f>'3.ВС'!L404</f>
        <v>0</v>
      </c>
      <c r="M429" s="117">
        <f>'3.ВС'!M404</f>
        <v>0</v>
      </c>
      <c r="N429" s="18">
        <v>0</v>
      </c>
      <c r="O429" s="18">
        <v>0</v>
      </c>
    </row>
    <row r="430" spans="1:15" hidden="1" x14ac:dyDescent="0.25">
      <c r="A430" s="41" t="s">
        <v>113</v>
      </c>
      <c r="B430" s="116"/>
      <c r="C430" s="116"/>
      <c r="D430" s="116"/>
      <c r="E430" s="37">
        <v>852</v>
      </c>
      <c r="F430" s="3" t="s">
        <v>104</v>
      </c>
      <c r="G430" s="3" t="s">
        <v>45</v>
      </c>
      <c r="H430" s="70" t="s">
        <v>352</v>
      </c>
      <c r="I430" s="2"/>
      <c r="J430" s="14">
        <f t="shared" ref="J430:M431" si="185">J431</f>
        <v>0</v>
      </c>
      <c r="K430" s="14">
        <f t="shared" si="185"/>
        <v>0</v>
      </c>
      <c r="L430" s="14">
        <f t="shared" si="185"/>
        <v>0</v>
      </c>
      <c r="M430" s="117">
        <f t="shared" si="185"/>
        <v>0</v>
      </c>
      <c r="N430" s="18">
        <v>0</v>
      </c>
      <c r="O430" s="18">
        <v>0</v>
      </c>
    </row>
    <row r="431" spans="1:15" ht="30" hidden="1" x14ac:dyDescent="0.25">
      <c r="A431" s="41" t="s">
        <v>40</v>
      </c>
      <c r="B431" s="116"/>
      <c r="C431" s="116"/>
      <c r="D431" s="116"/>
      <c r="E431" s="37">
        <v>852</v>
      </c>
      <c r="F431" s="3" t="s">
        <v>104</v>
      </c>
      <c r="G431" s="3" t="s">
        <v>45</v>
      </c>
      <c r="H431" s="70" t="s">
        <v>352</v>
      </c>
      <c r="I431" s="2" t="s">
        <v>80</v>
      </c>
      <c r="J431" s="14">
        <f t="shared" si="185"/>
        <v>0</v>
      </c>
      <c r="K431" s="14">
        <f t="shared" si="185"/>
        <v>0</v>
      </c>
      <c r="L431" s="14">
        <f t="shared" si="185"/>
        <v>0</v>
      </c>
      <c r="M431" s="117">
        <f t="shared" si="185"/>
        <v>0</v>
      </c>
      <c r="N431" s="18">
        <v>0</v>
      </c>
      <c r="O431" s="18">
        <v>0</v>
      </c>
    </row>
    <row r="432" spans="1:15" hidden="1" x14ac:dyDescent="0.25">
      <c r="A432" s="52" t="s">
        <v>81</v>
      </c>
      <c r="B432" s="44"/>
      <c r="C432" s="44"/>
      <c r="D432" s="44"/>
      <c r="E432" s="55">
        <v>852</v>
      </c>
      <c r="F432" s="3" t="s">
        <v>104</v>
      </c>
      <c r="G432" s="3" t="s">
        <v>45</v>
      </c>
      <c r="H432" s="70" t="s">
        <v>352</v>
      </c>
      <c r="I432" s="42" t="s">
        <v>82</v>
      </c>
      <c r="J432" s="14">
        <f>'3.ВС'!J407</f>
        <v>0</v>
      </c>
      <c r="K432" s="14">
        <f>'3.ВС'!K407</f>
        <v>0</v>
      </c>
      <c r="L432" s="14">
        <f>'3.ВС'!L407</f>
        <v>0</v>
      </c>
      <c r="M432" s="117">
        <f>'3.ВС'!M407</f>
        <v>0</v>
      </c>
      <c r="N432" s="18">
        <v>0</v>
      </c>
      <c r="O432" s="18">
        <v>0</v>
      </c>
    </row>
    <row r="433" spans="1:15" ht="30" x14ac:dyDescent="0.25">
      <c r="A433" s="41" t="s">
        <v>114</v>
      </c>
      <c r="B433" s="116"/>
      <c r="C433" s="116"/>
      <c r="D433" s="116"/>
      <c r="E433" s="37">
        <v>852</v>
      </c>
      <c r="F433" s="3" t="s">
        <v>104</v>
      </c>
      <c r="G433" s="3" t="s">
        <v>45</v>
      </c>
      <c r="H433" s="70" t="s">
        <v>353</v>
      </c>
      <c r="I433" s="2"/>
      <c r="J433" s="14">
        <f t="shared" ref="J433:M434" si="186">J434</f>
        <v>31000</v>
      </c>
      <c r="K433" s="14">
        <f t="shared" si="186"/>
        <v>0</v>
      </c>
      <c r="L433" s="14">
        <f t="shared" si="186"/>
        <v>31000</v>
      </c>
      <c r="M433" s="117">
        <f t="shared" si="186"/>
        <v>0</v>
      </c>
      <c r="N433" s="18">
        <v>0</v>
      </c>
      <c r="O433" s="18">
        <v>0</v>
      </c>
    </row>
    <row r="434" spans="1:15" ht="30" x14ac:dyDescent="0.25">
      <c r="A434" s="41" t="s">
        <v>40</v>
      </c>
      <c r="B434" s="116"/>
      <c r="C434" s="116"/>
      <c r="D434" s="116"/>
      <c r="E434" s="37">
        <v>852</v>
      </c>
      <c r="F434" s="3" t="s">
        <v>104</v>
      </c>
      <c r="G434" s="3" t="s">
        <v>45</v>
      </c>
      <c r="H434" s="70" t="s">
        <v>353</v>
      </c>
      <c r="I434" s="2" t="s">
        <v>80</v>
      </c>
      <c r="J434" s="14">
        <f t="shared" si="186"/>
        <v>31000</v>
      </c>
      <c r="K434" s="14">
        <f t="shared" si="186"/>
        <v>0</v>
      </c>
      <c r="L434" s="14">
        <f t="shared" si="186"/>
        <v>31000</v>
      </c>
      <c r="M434" s="117">
        <f t="shared" si="186"/>
        <v>0</v>
      </c>
      <c r="N434" s="18">
        <v>0</v>
      </c>
      <c r="O434" s="18">
        <v>0</v>
      </c>
    </row>
    <row r="435" spans="1:15" x14ac:dyDescent="0.25">
      <c r="A435" s="41" t="s">
        <v>81</v>
      </c>
      <c r="B435" s="116"/>
      <c r="C435" s="116"/>
      <c r="D435" s="116"/>
      <c r="E435" s="37">
        <v>852</v>
      </c>
      <c r="F435" s="3" t="s">
        <v>104</v>
      </c>
      <c r="G435" s="3" t="s">
        <v>45</v>
      </c>
      <c r="H435" s="70" t="s">
        <v>353</v>
      </c>
      <c r="I435" s="2" t="s">
        <v>82</v>
      </c>
      <c r="J435" s="14">
        <f>'3.ВС'!J410</f>
        <v>31000</v>
      </c>
      <c r="K435" s="14">
        <f>'3.ВС'!K410</f>
        <v>0</v>
      </c>
      <c r="L435" s="14">
        <f>'3.ВС'!L410</f>
        <v>31000</v>
      </c>
      <c r="M435" s="117">
        <f>'3.ВС'!M410</f>
        <v>0</v>
      </c>
      <c r="N435" s="18">
        <v>0</v>
      </c>
      <c r="O435" s="18">
        <v>0</v>
      </c>
    </row>
    <row r="436" spans="1:15" ht="30" x14ac:dyDescent="0.25">
      <c r="A436" s="116" t="s">
        <v>304</v>
      </c>
      <c r="B436" s="116"/>
      <c r="C436" s="116"/>
      <c r="D436" s="116"/>
      <c r="E436" s="37">
        <v>852</v>
      </c>
      <c r="F436" s="3" t="s">
        <v>104</v>
      </c>
      <c r="G436" s="3" t="s">
        <v>45</v>
      </c>
      <c r="H436" s="3" t="s">
        <v>363</v>
      </c>
      <c r="I436" s="2"/>
      <c r="J436" s="14">
        <f t="shared" ref="J436:M437" si="187">J437</f>
        <v>78835.3</v>
      </c>
      <c r="K436" s="14">
        <f t="shared" si="187"/>
        <v>87058.63</v>
      </c>
      <c r="L436" s="14">
        <f t="shared" si="187"/>
        <v>-8223.33</v>
      </c>
      <c r="M436" s="117">
        <f t="shared" si="187"/>
        <v>0</v>
      </c>
      <c r="N436" s="18">
        <v>0</v>
      </c>
      <c r="O436" s="18">
        <v>0</v>
      </c>
    </row>
    <row r="437" spans="1:15" ht="30" x14ac:dyDescent="0.25">
      <c r="A437" s="116" t="s">
        <v>40</v>
      </c>
      <c r="B437" s="116"/>
      <c r="C437" s="116"/>
      <c r="D437" s="116"/>
      <c r="E437" s="37">
        <v>852</v>
      </c>
      <c r="F437" s="3" t="s">
        <v>104</v>
      </c>
      <c r="G437" s="3" t="s">
        <v>45</v>
      </c>
      <c r="H437" s="3" t="s">
        <v>363</v>
      </c>
      <c r="I437" s="2" t="s">
        <v>80</v>
      </c>
      <c r="J437" s="14">
        <f t="shared" si="187"/>
        <v>78835.3</v>
      </c>
      <c r="K437" s="14">
        <f t="shared" si="187"/>
        <v>87058.63</v>
      </c>
      <c r="L437" s="14">
        <f t="shared" si="187"/>
        <v>-8223.33</v>
      </c>
      <c r="M437" s="117">
        <f t="shared" si="187"/>
        <v>0</v>
      </c>
      <c r="N437" s="18">
        <v>0</v>
      </c>
      <c r="O437" s="18">
        <v>0</v>
      </c>
    </row>
    <row r="438" spans="1:15" x14ac:dyDescent="0.25">
      <c r="A438" s="116" t="s">
        <v>81</v>
      </c>
      <c r="B438" s="116"/>
      <c r="C438" s="116"/>
      <c r="D438" s="116"/>
      <c r="E438" s="37">
        <v>852</v>
      </c>
      <c r="F438" s="2" t="s">
        <v>104</v>
      </c>
      <c r="G438" s="3" t="s">
        <v>45</v>
      </c>
      <c r="H438" s="3" t="s">
        <v>363</v>
      </c>
      <c r="I438" s="2" t="s">
        <v>82</v>
      </c>
      <c r="J438" s="14">
        <f>'3.ВС'!J413</f>
        <v>78835.3</v>
      </c>
      <c r="K438" s="14">
        <f>'3.ВС'!K413</f>
        <v>87058.63</v>
      </c>
      <c r="L438" s="14">
        <f>'3.ВС'!L413</f>
        <v>-8223.33</v>
      </c>
      <c r="M438" s="117">
        <f>'3.ВС'!M413</f>
        <v>0</v>
      </c>
      <c r="N438" s="18">
        <v>0</v>
      </c>
      <c r="O438" s="18">
        <v>0</v>
      </c>
    </row>
    <row r="439" spans="1:15" ht="90" hidden="1" x14ac:dyDescent="0.25">
      <c r="A439" s="62" t="s">
        <v>276</v>
      </c>
      <c r="B439" s="109"/>
      <c r="C439" s="109"/>
      <c r="D439" s="109"/>
      <c r="E439" s="83">
        <v>852</v>
      </c>
      <c r="F439" s="3" t="s">
        <v>104</v>
      </c>
      <c r="G439" s="3" t="s">
        <v>45</v>
      </c>
      <c r="H439" s="73" t="s">
        <v>354</v>
      </c>
      <c r="I439" s="63"/>
      <c r="J439" s="14">
        <f t="shared" ref="J439:M440" si="188">J440</f>
        <v>0</v>
      </c>
      <c r="K439" s="14">
        <f t="shared" si="188"/>
        <v>0</v>
      </c>
      <c r="L439" s="14">
        <f t="shared" si="188"/>
        <v>0</v>
      </c>
      <c r="M439" s="117">
        <f t="shared" si="188"/>
        <v>0</v>
      </c>
      <c r="N439" s="18">
        <v>0</v>
      </c>
      <c r="O439" s="18">
        <v>0</v>
      </c>
    </row>
    <row r="440" spans="1:15" ht="30" hidden="1" x14ac:dyDescent="0.25">
      <c r="A440" s="41" t="s">
        <v>40</v>
      </c>
      <c r="B440" s="116"/>
      <c r="C440" s="116"/>
      <c r="D440" s="116"/>
      <c r="E440" s="37">
        <v>852</v>
      </c>
      <c r="F440" s="3" t="s">
        <v>104</v>
      </c>
      <c r="G440" s="3" t="s">
        <v>45</v>
      </c>
      <c r="H440" s="73" t="s">
        <v>354</v>
      </c>
      <c r="I440" s="2" t="s">
        <v>80</v>
      </c>
      <c r="J440" s="14">
        <f t="shared" si="188"/>
        <v>0</v>
      </c>
      <c r="K440" s="14">
        <f t="shared" si="188"/>
        <v>0</v>
      </c>
      <c r="L440" s="14">
        <f t="shared" si="188"/>
        <v>0</v>
      </c>
      <c r="M440" s="117">
        <f t="shared" si="188"/>
        <v>0</v>
      </c>
      <c r="N440" s="18">
        <v>0</v>
      </c>
      <c r="O440" s="18">
        <v>0</v>
      </c>
    </row>
    <row r="441" spans="1:15" hidden="1" x14ac:dyDescent="0.25">
      <c r="A441" s="41" t="s">
        <v>81</v>
      </c>
      <c r="B441" s="116"/>
      <c r="C441" s="116"/>
      <c r="D441" s="116"/>
      <c r="E441" s="37">
        <v>852</v>
      </c>
      <c r="F441" s="3" t="s">
        <v>104</v>
      </c>
      <c r="G441" s="3" t="s">
        <v>45</v>
      </c>
      <c r="H441" s="73" t="s">
        <v>354</v>
      </c>
      <c r="I441" s="2" t="s">
        <v>82</v>
      </c>
      <c r="J441" s="14">
        <f>'3.ВС'!J416</f>
        <v>0</v>
      </c>
      <c r="K441" s="14">
        <f>'3.ВС'!K416</f>
        <v>0</v>
      </c>
      <c r="L441" s="14">
        <f>'3.ВС'!L416</f>
        <v>0</v>
      </c>
      <c r="M441" s="117">
        <f>'3.ВС'!M416</f>
        <v>0</v>
      </c>
      <c r="N441" s="18">
        <v>0</v>
      </c>
      <c r="O441" s="18">
        <v>0</v>
      </c>
    </row>
    <row r="442" spans="1:15" ht="30" x14ac:dyDescent="0.25">
      <c r="A442" s="114" t="s">
        <v>130</v>
      </c>
      <c r="B442" s="116"/>
      <c r="C442" s="116"/>
      <c r="D442" s="116"/>
      <c r="E442" s="4">
        <v>853</v>
      </c>
      <c r="F442" s="3" t="s">
        <v>131</v>
      </c>
      <c r="G442" s="3"/>
      <c r="H442" s="3"/>
      <c r="I442" s="3"/>
      <c r="J442" s="5">
        <f t="shared" ref="J442:M442" si="189">J443+J447</f>
        <v>580300</v>
      </c>
      <c r="K442" s="5">
        <f t="shared" si="189"/>
        <v>0</v>
      </c>
      <c r="L442" s="5">
        <f t="shared" si="189"/>
        <v>580300</v>
      </c>
      <c r="M442" s="123">
        <f t="shared" si="189"/>
        <v>0</v>
      </c>
      <c r="N442" s="18">
        <v>0</v>
      </c>
      <c r="O442" s="18">
        <v>0</v>
      </c>
    </row>
    <row r="443" spans="1:15" ht="30" hidden="1" x14ac:dyDescent="0.25">
      <c r="A443" s="114" t="s">
        <v>132</v>
      </c>
      <c r="B443" s="116"/>
      <c r="C443" s="116"/>
      <c r="D443" s="116"/>
      <c r="E443" s="4">
        <v>853</v>
      </c>
      <c r="F443" s="3" t="s">
        <v>131</v>
      </c>
      <c r="G443" s="3" t="s">
        <v>11</v>
      </c>
      <c r="H443" s="69"/>
      <c r="I443" s="3"/>
      <c r="J443" s="31">
        <f t="shared" ref="J443:M445" si="190">J444</f>
        <v>0</v>
      </c>
      <c r="K443" s="31">
        <f t="shared" si="190"/>
        <v>0</v>
      </c>
      <c r="L443" s="31">
        <f t="shared" si="190"/>
        <v>0</v>
      </c>
      <c r="M443" s="119">
        <f t="shared" si="190"/>
        <v>0</v>
      </c>
      <c r="N443" s="18">
        <v>0</v>
      </c>
      <c r="O443" s="18">
        <v>0</v>
      </c>
    </row>
    <row r="444" spans="1:15" hidden="1" x14ac:dyDescent="0.25">
      <c r="A444" s="114" t="s">
        <v>220</v>
      </c>
      <c r="B444" s="116"/>
      <c r="C444" s="116"/>
      <c r="D444" s="116"/>
      <c r="E444" s="4">
        <v>853</v>
      </c>
      <c r="F444" s="3" t="s">
        <v>131</v>
      </c>
      <c r="G444" s="3" t="s">
        <v>11</v>
      </c>
      <c r="H444" s="70" t="s">
        <v>374</v>
      </c>
      <c r="I444" s="3"/>
      <c r="J444" s="14">
        <f t="shared" si="190"/>
        <v>0</v>
      </c>
      <c r="K444" s="14">
        <f t="shared" si="190"/>
        <v>0</v>
      </c>
      <c r="L444" s="14">
        <f t="shared" si="190"/>
        <v>0</v>
      </c>
      <c r="M444" s="117">
        <f t="shared" si="190"/>
        <v>0</v>
      </c>
      <c r="N444" s="18">
        <v>0</v>
      </c>
      <c r="O444" s="18">
        <v>0</v>
      </c>
    </row>
    <row r="445" spans="1:15" hidden="1" x14ac:dyDescent="0.25">
      <c r="A445" s="114" t="s">
        <v>34</v>
      </c>
      <c r="B445" s="114"/>
      <c r="C445" s="114"/>
      <c r="D445" s="114"/>
      <c r="E445" s="4">
        <v>853</v>
      </c>
      <c r="F445" s="2" t="s">
        <v>131</v>
      </c>
      <c r="G445" s="2" t="s">
        <v>11</v>
      </c>
      <c r="H445" s="70" t="s">
        <v>374</v>
      </c>
      <c r="I445" s="2" t="s">
        <v>35</v>
      </c>
      <c r="J445" s="14">
        <f t="shared" si="190"/>
        <v>0</v>
      </c>
      <c r="K445" s="14">
        <f t="shared" si="190"/>
        <v>0</v>
      </c>
      <c r="L445" s="14">
        <f t="shared" si="190"/>
        <v>0</v>
      </c>
      <c r="M445" s="117">
        <f t="shared" si="190"/>
        <v>0</v>
      </c>
      <c r="N445" s="18">
        <v>0</v>
      </c>
      <c r="O445" s="18">
        <v>0</v>
      </c>
    </row>
    <row r="446" spans="1:15" hidden="1" x14ac:dyDescent="0.25">
      <c r="A446" s="114" t="s">
        <v>133</v>
      </c>
      <c r="B446" s="114"/>
      <c r="C446" s="114"/>
      <c r="D446" s="114"/>
      <c r="E446" s="4">
        <v>853</v>
      </c>
      <c r="F446" s="2" t="s">
        <v>131</v>
      </c>
      <c r="G446" s="2" t="s">
        <v>11</v>
      </c>
      <c r="H446" s="70" t="s">
        <v>374</v>
      </c>
      <c r="I446" s="2" t="s">
        <v>134</v>
      </c>
      <c r="J446" s="14">
        <f>'3.ВС'!J443</f>
        <v>0</v>
      </c>
      <c r="K446" s="14">
        <f>'3.ВС'!K443</f>
        <v>0</v>
      </c>
      <c r="L446" s="14">
        <f>'3.ВС'!L443</f>
        <v>0</v>
      </c>
      <c r="M446" s="117">
        <f>'3.ВС'!M443</f>
        <v>0</v>
      </c>
      <c r="N446" s="18">
        <v>0</v>
      </c>
      <c r="O446" s="18">
        <v>0</v>
      </c>
    </row>
    <row r="447" spans="1:15" x14ac:dyDescent="0.25">
      <c r="A447" s="51" t="s">
        <v>482</v>
      </c>
      <c r="B447" s="45"/>
      <c r="C447" s="45"/>
      <c r="D447" s="45"/>
      <c r="E447" s="4">
        <v>853</v>
      </c>
      <c r="F447" s="2" t="s">
        <v>131</v>
      </c>
      <c r="G447" s="2" t="s">
        <v>45</v>
      </c>
      <c r="H447" s="70" t="s">
        <v>46</v>
      </c>
      <c r="I447" s="2"/>
      <c r="J447" s="14">
        <f t="shared" ref="J447:M449" si="191">J448</f>
        <v>580300</v>
      </c>
      <c r="K447" s="14">
        <f t="shared" si="191"/>
        <v>0</v>
      </c>
      <c r="L447" s="14">
        <f t="shared" si="191"/>
        <v>580300</v>
      </c>
      <c r="M447" s="117">
        <f t="shared" si="191"/>
        <v>0</v>
      </c>
      <c r="N447" s="18">
        <v>0</v>
      </c>
      <c r="O447" s="18">
        <v>0</v>
      </c>
    </row>
    <row r="448" spans="1:15" ht="30" x14ac:dyDescent="0.25">
      <c r="A448" s="114" t="s">
        <v>135</v>
      </c>
      <c r="B448" s="116"/>
      <c r="C448" s="116"/>
      <c r="D448" s="116"/>
      <c r="E448" s="4">
        <v>853</v>
      </c>
      <c r="F448" s="2" t="s">
        <v>131</v>
      </c>
      <c r="G448" s="2" t="s">
        <v>45</v>
      </c>
      <c r="H448" s="70" t="s">
        <v>375</v>
      </c>
      <c r="I448" s="2"/>
      <c r="J448" s="14">
        <f t="shared" si="191"/>
        <v>580300</v>
      </c>
      <c r="K448" s="14">
        <f t="shared" si="191"/>
        <v>0</v>
      </c>
      <c r="L448" s="14">
        <f t="shared" si="191"/>
        <v>580300</v>
      </c>
      <c r="M448" s="117">
        <f t="shared" si="191"/>
        <v>0</v>
      </c>
      <c r="N448" s="18">
        <v>0</v>
      </c>
      <c r="O448" s="18">
        <v>0</v>
      </c>
    </row>
    <row r="449" spans="1:15" x14ac:dyDescent="0.25">
      <c r="A449" s="114" t="s">
        <v>34</v>
      </c>
      <c r="B449" s="116"/>
      <c r="C449" s="116"/>
      <c r="D449" s="116"/>
      <c r="E449" s="4">
        <v>853</v>
      </c>
      <c r="F449" s="2" t="s">
        <v>131</v>
      </c>
      <c r="G449" s="2" t="s">
        <v>45</v>
      </c>
      <c r="H449" s="70" t="s">
        <v>375</v>
      </c>
      <c r="I449" s="2" t="s">
        <v>35</v>
      </c>
      <c r="J449" s="14">
        <f t="shared" si="191"/>
        <v>580300</v>
      </c>
      <c r="K449" s="14">
        <f t="shared" si="191"/>
        <v>0</v>
      </c>
      <c r="L449" s="14">
        <f t="shared" si="191"/>
        <v>580300</v>
      </c>
      <c r="M449" s="117">
        <f t="shared" si="191"/>
        <v>0</v>
      </c>
      <c r="N449" s="18">
        <v>0</v>
      </c>
      <c r="O449" s="18">
        <v>0</v>
      </c>
    </row>
    <row r="450" spans="1:15" x14ac:dyDescent="0.25">
      <c r="A450" s="116" t="s">
        <v>59</v>
      </c>
      <c r="B450" s="116"/>
      <c r="C450" s="116"/>
      <c r="D450" s="116"/>
      <c r="E450" s="4">
        <v>853</v>
      </c>
      <c r="F450" s="2" t="s">
        <v>131</v>
      </c>
      <c r="G450" s="2" t="s">
        <v>45</v>
      </c>
      <c r="H450" s="70" t="s">
        <v>375</v>
      </c>
      <c r="I450" s="2" t="s">
        <v>60</v>
      </c>
      <c r="J450" s="14">
        <f>'3.ВС'!J447</f>
        <v>580300</v>
      </c>
      <c r="K450" s="14">
        <f>'3.ВС'!K447</f>
        <v>0</v>
      </c>
      <c r="L450" s="14">
        <f>'3.ВС'!L447</f>
        <v>580300</v>
      </c>
      <c r="M450" s="117">
        <f>'3.ВС'!M447</f>
        <v>0</v>
      </c>
      <c r="N450" s="18">
        <v>0</v>
      </c>
      <c r="O450" s="18">
        <v>0</v>
      </c>
    </row>
    <row r="451" spans="1:15" x14ac:dyDescent="0.25">
      <c r="A451" s="114" t="s">
        <v>145</v>
      </c>
      <c r="B451" s="114"/>
      <c r="C451" s="114"/>
      <c r="D451" s="114"/>
      <c r="E451" s="112"/>
      <c r="F451" s="2"/>
      <c r="G451" s="2"/>
      <c r="H451" s="3"/>
      <c r="I451" s="2"/>
      <c r="J451" s="14">
        <f t="shared" ref="J451:M451" si="192">J8+J127+J136+J148+J183+J215+J220+J324+J367+J403+J442</f>
        <v>136821269.05000001</v>
      </c>
      <c r="K451" s="14">
        <f t="shared" si="192"/>
        <v>118319194.42999999</v>
      </c>
      <c r="L451" s="14">
        <f t="shared" si="192"/>
        <v>18352074.620000001</v>
      </c>
      <c r="M451" s="117">
        <f t="shared" si="192"/>
        <v>0</v>
      </c>
      <c r="N451" s="18">
        <v>0</v>
      </c>
      <c r="O451" s="18">
        <v>0</v>
      </c>
    </row>
    <row r="453" spans="1:15" x14ac:dyDescent="0.25">
      <c r="J453" s="19"/>
    </row>
  </sheetData>
  <mergeCells count="5">
    <mergeCell ref="A5:O5"/>
    <mergeCell ref="H4:O4"/>
    <mergeCell ref="H3:O3"/>
    <mergeCell ref="H2:O2"/>
    <mergeCell ref="H1:O1"/>
  </mergeCells>
  <pageMargins left="0.59055118110236227" right="0.39370078740157483" top="0.11811023622047245" bottom="0.31496062992125984"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82"/>
  <sheetViews>
    <sheetView tabSelected="1" zoomScale="80" zoomScaleNormal="80" workbookViewId="0">
      <pane xSplit="9" ySplit="7" topLeftCell="J480" activePane="bottomRight" state="frozen"/>
      <selection activeCell="G274" sqref="G274"/>
      <selection pane="topRight" activeCell="G274" sqref="G274"/>
      <selection pane="bottomLeft" activeCell="G274" sqref="G274"/>
      <selection pane="bottomRight" activeCell="A495" sqref="A494:A495"/>
    </sheetView>
  </sheetViews>
  <sheetFormatPr defaultRowHeight="15" x14ac:dyDescent="0.25"/>
  <cols>
    <col min="1" max="1" width="62.42578125" style="1" customWidth="1"/>
    <col min="2" max="2" width="3.5703125" style="8" customWidth="1"/>
    <col min="3" max="3" width="4" style="8" customWidth="1"/>
    <col min="4" max="4" width="4.28515625" style="7" customWidth="1"/>
    <col min="5" max="5" width="5.140625" style="7" customWidth="1"/>
    <col min="6" max="7" width="3.5703125" style="7" hidden="1" customWidth="1"/>
    <col min="8" max="8" width="7.5703125" style="7" customWidth="1"/>
    <col min="9" max="9" width="4.85546875" style="8" customWidth="1"/>
    <col min="10" max="10" width="14.85546875" style="47" customWidth="1"/>
    <col min="11" max="13" width="14.85546875" style="47" hidden="1" customWidth="1"/>
    <col min="14" max="15" width="12.5703125" style="8" customWidth="1"/>
    <col min="16" max="146" width="9.140625" style="8"/>
    <col min="147" max="147" width="1.42578125" style="8" customWidth="1"/>
    <col min="148" max="148" width="59.5703125" style="8" customWidth="1"/>
    <col min="149" max="149" width="9.140625" style="8" customWidth="1"/>
    <col min="150" max="151" width="3.85546875" style="8" customWidth="1"/>
    <col min="152" max="152" width="10.5703125" style="8" customWidth="1"/>
    <col min="153" max="153" width="3.85546875" style="8" customWidth="1"/>
    <col min="154" max="156" width="14.42578125" style="8" customWidth="1"/>
    <col min="157" max="157" width="4.140625" style="8" customWidth="1"/>
    <col min="158" max="158" width="15" style="8" customWidth="1"/>
    <col min="159" max="160" width="9.140625" style="8" customWidth="1"/>
    <col min="161" max="161" width="11.5703125" style="8" customWidth="1"/>
    <col min="162" max="162" width="18.140625" style="8" customWidth="1"/>
    <col min="163" max="163" width="13.140625" style="8" customWidth="1"/>
    <col min="164" max="164" width="12.28515625" style="8" customWidth="1"/>
    <col min="165" max="402" width="9.140625" style="8"/>
    <col min="403" max="403" width="1.42578125" style="8" customWidth="1"/>
    <col min="404" max="404" width="59.5703125" style="8" customWidth="1"/>
    <col min="405" max="405" width="9.140625" style="8" customWidth="1"/>
    <col min="406" max="407" width="3.85546875" style="8" customWidth="1"/>
    <col min="408" max="408" width="10.5703125" style="8" customWidth="1"/>
    <col min="409" max="409" width="3.85546875" style="8" customWidth="1"/>
    <col min="410" max="412" width="14.42578125" style="8" customWidth="1"/>
    <col min="413" max="413" width="4.140625" style="8" customWidth="1"/>
    <col min="414" max="414" width="15" style="8" customWidth="1"/>
    <col min="415" max="416" width="9.140625" style="8" customWidth="1"/>
    <col min="417" max="417" width="11.5703125" style="8" customWidth="1"/>
    <col min="418" max="418" width="18.140625" style="8" customWidth="1"/>
    <col min="419" max="419" width="13.140625" style="8" customWidth="1"/>
    <col min="420" max="420" width="12.28515625" style="8" customWidth="1"/>
    <col min="421" max="658" width="9.140625" style="8"/>
    <col min="659" max="659" width="1.42578125" style="8" customWidth="1"/>
    <col min="660" max="660" width="59.5703125" style="8" customWidth="1"/>
    <col min="661" max="661" width="9.140625" style="8" customWidth="1"/>
    <col min="662" max="663" width="3.85546875" style="8" customWidth="1"/>
    <col min="664" max="664" width="10.5703125" style="8" customWidth="1"/>
    <col min="665" max="665" width="3.85546875" style="8" customWidth="1"/>
    <col min="666" max="668" width="14.42578125" style="8" customWidth="1"/>
    <col min="669" max="669" width="4.140625" style="8" customWidth="1"/>
    <col min="670" max="670" width="15" style="8" customWidth="1"/>
    <col min="671" max="672" width="9.140625" style="8" customWidth="1"/>
    <col min="673" max="673" width="11.5703125" style="8" customWidth="1"/>
    <col min="674" max="674" width="18.140625" style="8" customWidth="1"/>
    <col min="675" max="675" width="13.140625" style="8" customWidth="1"/>
    <col min="676" max="676" width="12.28515625" style="8" customWidth="1"/>
    <col min="677" max="914" width="9.140625" style="8"/>
    <col min="915" max="915" width="1.42578125" style="8" customWidth="1"/>
    <col min="916" max="916" width="59.5703125" style="8" customWidth="1"/>
    <col min="917" max="917" width="9.140625" style="8" customWidth="1"/>
    <col min="918" max="919" width="3.85546875" style="8" customWidth="1"/>
    <col min="920" max="920" width="10.5703125" style="8" customWidth="1"/>
    <col min="921" max="921" width="3.85546875" style="8" customWidth="1"/>
    <col min="922" max="924" width="14.42578125" style="8" customWidth="1"/>
    <col min="925" max="925" width="4.140625" style="8" customWidth="1"/>
    <col min="926" max="926" width="15" style="8" customWidth="1"/>
    <col min="927" max="928" width="9.140625" style="8" customWidth="1"/>
    <col min="929" max="929" width="11.5703125" style="8" customWidth="1"/>
    <col min="930" max="930" width="18.140625" style="8" customWidth="1"/>
    <col min="931" max="931" width="13.140625" style="8" customWidth="1"/>
    <col min="932" max="932" width="12.28515625" style="8" customWidth="1"/>
    <col min="933" max="1170" width="9.140625" style="8"/>
    <col min="1171" max="1171" width="1.42578125" style="8" customWidth="1"/>
    <col min="1172" max="1172" width="59.5703125" style="8" customWidth="1"/>
    <col min="1173" max="1173" width="9.140625" style="8" customWidth="1"/>
    <col min="1174" max="1175" width="3.85546875" style="8" customWidth="1"/>
    <col min="1176" max="1176" width="10.5703125" style="8" customWidth="1"/>
    <col min="1177" max="1177" width="3.85546875" style="8" customWidth="1"/>
    <col min="1178" max="1180" width="14.42578125" style="8" customWidth="1"/>
    <col min="1181" max="1181" width="4.140625" style="8" customWidth="1"/>
    <col min="1182" max="1182" width="15" style="8" customWidth="1"/>
    <col min="1183" max="1184" width="9.140625" style="8" customWidth="1"/>
    <col min="1185" max="1185" width="11.5703125" style="8" customWidth="1"/>
    <col min="1186" max="1186" width="18.140625" style="8" customWidth="1"/>
    <col min="1187" max="1187" width="13.140625" style="8" customWidth="1"/>
    <col min="1188" max="1188" width="12.28515625" style="8" customWidth="1"/>
    <col min="1189" max="1426" width="9.140625" style="8"/>
    <col min="1427" max="1427" width="1.42578125" style="8" customWidth="1"/>
    <col min="1428" max="1428" width="59.5703125" style="8" customWidth="1"/>
    <col min="1429" max="1429" width="9.140625" style="8" customWidth="1"/>
    <col min="1430" max="1431" width="3.85546875" style="8" customWidth="1"/>
    <col min="1432" max="1432" width="10.5703125" style="8" customWidth="1"/>
    <col min="1433" max="1433" width="3.85546875" style="8" customWidth="1"/>
    <col min="1434" max="1436" width="14.42578125" style="8" customWidth="1"/>
    <col min="1437" max="1437" width="4.140625" style="8" customWidth="1"/>
    <col min="1438" max="1438" width="15" style="8" customWidth="1"/>
    <col min="1439" max="1440" width="9.140625" style="8" customWidth="1"/>
    <col min="1441" max="1441" width="11.5703125" style="8" customWidth="1"/>
    <col min="1442" max="1442" width="18.140625" style="8" customWidth="1"/>
    <col min="1443" max="1443" width="13.140625" style="8" customWidth="1"/>
    <col min="1444" max="1444" width="12.28515625" style="8" customWidth="1"/>
    <col min="1445" max="1682" width="9.140625" style="8"/>
    <col min="1683" max="1683" width="1.42578125" style="8" customWidth="1"/>
    <col min="1684" max="1684" width="59.5703125" style="8" customWidth="1"/>
    <col min="1685" max="1685" width="9.140625" style="8" customWidth="1"/>
    <col min="1686" max="1687" width="3.85546875" style="8" customWidth="1"/>
    <col min="1688" max="1688" width="10.5703125" style="8" customWidth="1"/>
    <col min="1689" max="1689" width="3.85546875" style="8" customWidth="1"/>
    <col min="1690" max="1692" width="14.42578125" style="8" customWidth="1"/>
    <col min="1693" max="1693" width="4.140625" style="8" customWidth="1"/>
    <col min="1694" max="1694" width="15" style="8" customWidth="1"/>
    <col min="1695" max="1696" width="9.140625" style="8" customWidth="1"/>
    <col min="1697" max="1697" width="11.5703125" style="8" customWidth="1"/>
    <col min="1698" max="1698" width="18.140625" style="8" customWidth="1"/>
    <col min="1699" max="1699" width="13.140625" style="8" customWidth="1"/>
    <col min="1700" max="1700" width="12.28515625" style="8" customWidth="1"/>
    <col min="1701" max="1938" width="9.140625" style="8"/>
    <col min="1939" max="1939" width="1.42578125" style="8" customWidth="1"/>
    <col min="1940" max="1940" width="59.5703125" style="8" customWidth="1"/>
    <col min="1941" max="1941" width="9.140625" style="8" customWidth="1"/>
    <col min="1942" max="1943" width="3.85546875" style="8" customWidth="1"/>
    <col min="1944" max="1944" width="10.5703125" style="8" customWidth="1"/>
    <col min="1945" max="1945" width="3.85546875" style="8" customWidth="1"/>
    <col min="1946" max="1948" width="14.42578125" style="8" customWidth="1"/>
    <col min="1949" max="1949" width="4.140625" style="8" customWidth="1"/>
    <col min="1950" max="1950" width="15" style="8" customWidth="1"/>
    <col min="1951" max="1952" width="9.140625" style="8" customWidth="1"/>
    <col min="1953" max="1953" width="11.5703125" style="8" customWidth="1"/>
    <col min="1954" max="1954" width="18.140625" style="8" customWidth="1"/>
    <col min="1955" max="1955" width="13.140625" style="8" customWidth="1"/>
    <col min="1956" max="1956" width="12.28515625" style="8" customWidth="1"/>
    <col min="1957" max="2194" width="9.140625" style="8"/>
    <col min="2195" max="2195" width="1.42578125" style="8" customWidth="1"/>
    <col min="2196" max="2196" width="59.5703125" style="8" customWidth="1"/>
    <col min="2197" max="2197" width="9.140625" style="8" customWidth="1"/>
    <col min="2198" max="2199" width="3.85546875" style="8" customWidth="1"/>
    <col min="2200" max="2200" width="10.5703125" style="8" customWidth="1"/>
    <col min="2201" max="2201" width="3.85546875" style="8" customWidth="1"/>
    <col min="2202" max="2204" width="14.42578125" style="8" customWidth="1"/>
    <col min="2205" max="2205" width="4.140625" style="8" customWidth="1"/>
    <col min="2206" max="2206" width="15" style="8" customWidth="1"/>
    <col min="2207" max="2208" width="9.140625" style="8" customWidth="1"/>
    <col min="2209" max="2209" width="11.5703125" style="8" customWidth="1"/>
    <col min="2210" max="2210" width="18.140625" style="8" customWidth="1"/>
    <col min="2211" max="2211" width="13.140625" style="8" customWidth="1"/>
    <col min="2212" max="2212" width="12.28515625" style="8" customWidth="1"/>
    <col min="2213" max="2450" width="9.140625" style="8"/>
    <col min="2451" max="2451" width="1.42578125" style="8" customWidth="1"/>
    <col min="2452" max="2452" width="59.5703125" style="8" customWidth="1"/>
    <col min="2453" max="2453" width="9.140625" style="8" customWidth="1"/>
    <col min="2454" max="2455" width="3.85546875" style="8" customWidth="1"/>
    <col min="2456" max="2456" width="10.5703125" style="8" customWidth="1"/>
    <col min="2457" max="2457" width="3.85546875" style="8" customWidth="1"/>
    <col min="2458" max="2460" width="14.42578125" style="8" customWidth="1"/>
    <col min="2461" max="2461" width="4.140625" style="8" customWidth="1"/>
    <col min="2462" max="2462" width="15" style="8" customWidth="1"/>
    <col min="2463" max="2464" width="9.140625" style="8" customWidth="1"/>
    <col min="2465" max="2465" width="11.5703125" style="8" customWidth="1"/>
    <col min="2466" max="2466" width="18.140625" style="8" customWidth="1"/>
    <col min="2467" max="2467" width="13.140625" style="8" customWidth="1"/>
    <col min="2468" max="2468" width="12.28515625" style="8" customWidth="1"/>
    <col min="2469" max="2706" width="9.140625" style="8"/>
    <col min="2707" max="2707" width="1.42578125" style="8" customWidth="1"/>
    <col min="2708" max="2708" width="59.5703125" style="8" customWidth="1"/>
    <col min="2709" max="2709" width="9.140625" style="8" customWidth="1"/>
    <col min="2710" max="2711" width="3.85546875" style="8" customWidth="1"/>
    <col min="2712" max="2712" width="10.5703125" style="8" customWidth="1"/>
    <col min="2713" max="2713" width="3.85546875" style="8" customWidth="1"/>
    <col min="2714" max="2716" width="14.42578125" style="8" customWidth="1"/>
    <col min="2717" max="2717" width="4.140625" style="8" customWidth="1"/>
    <col min="2718" max="2718" width="15" style="8" customWidth="1"/>
    <col min="2719" max="2720" width="9.140625" style="8" customWidth="1"/>
    <col min="2721" max="2721" width="11.5703125" style="8" customWidth="1"/>
    <col min="2722" max="2722" width="18.140625" style="8" customWidth="1"/>
    <col min="2723" max="2723" width="13.140625" style="8" customWidth="1"/>
    <col min="2724" max="2724" width="12.28515625" style="8" customWidth="1"/>
    <col min="2725" max="2962" width="9.140625" style="8"/>
    <col min="2963" max="2963" width="1.42578125" style="8" customWidth="1"/>
    <col min="2964" max="2964" width="59.5703125" style="8" customWidth="1"/>
    <col min="2965" max="2965" width="9.140625" style="8" customWidth="1"/>
    <col min="2966" max="2967" width="3.85546875" style="8" customWidth="1"/>
    <col min="2968" max="2968" width="10.5703125" style="8" customWidth="1"/>
    <col min="2969" max="2969" width="3.85546875" style="8" customWidth="1"/>
    <col min="2970" max="2972" width="14.42578125" style="8" customWidth="1"/>
    <col min="2973" max="2973" width="4.140625" style="8" customWidth="1"/>
    <col min="2974" max="2974" width="15" style="8" customWidth="1"/>
    <col min="2975" max="2976" width="9.140625" style="8" customWidth="1"/>
    <col min="2977" max="2977" width="11.5703125" style="8" customWidth="1"/>
    <col min="2978" max="2978" width="18.140625" style="8" customWidth="1"/>
    <col min="2979" max="2979" width="13.140625" style="8" customWidth="1"/>
    <col min="2980" max="2980" width="12.28515625" style="8" customWidth="1"/>
    <col min="2981" max="3218" width="9.140625" style="8"/>
    <col min="3219" max="3219" width="1.42578125" style="8" customWidth="1"/>
    <col min="3220" max="3220" width="59.5703125" style="8" customWidth="1"/>
    <col min="3221" max="3221" width="9.140625" style="8" customWidth="1"/>
    <col min="3222" max="3223" width="3.85546875" style="8" customWidth="1"/>
    <col min="3224" max="3224" width="10.5703125" style="8" customWidth="1"/>
    <col min="3225" max="3225" width="3.85546875" style="8" customWidth="1"/>
    <col min="3226" max="3228" width="14.42578125" style="8" customWidth="1"/>
    <col min="3229" max="3229" width="4.140625" style="8" customWidth="1"/>
    <col min="3230" max="3230" width="15" style="8" customWidth="1"/>
    <col min="3231" max="3232" width="9.140625" style="8" customWidth="1"/>
    <col min="3233" max="3233" width="11.5703125" style="8" customWidth="1"/>
    <col min="3234" max="3234" width="18.140625" style="8" customWidth="1"/>
    <col min="3235" max="3235" width="13.140625" style="8" customWidth="1"/>
    <col min="3236" max="3236" width="12.28515625" style="8" customWidth="1"/>
    <col min="3237" max="3474" width="9.140625" style="8"/>
    <col min="3475" max="3475" width="1.42578125" style="8" customWidth="1"/>
    <col min="3476" max="3476" width="59.5703125" style="8" customWidth="1"/>
    <col min="3477" max="3477" width="9.140625" style="8" customWidth="1"/>
    <col min="3478" max="3479" width="3.85546875" style="8" customWidth="1"/>
    <col min="3480" max="3480" width="10.5703125" style="8" customWidth="1"/>
    <col min="3481" max="3481" width="3.85546875" style="8" customWidth="1"/>
    <col min="3482" max="3484" width="14.42578125" style="8" customWidth="1"/>
    <col min="3485" max="3485" width="4.140625" style="8" customWidth="1"/>
    <col min="3486" max="3486" width="15" style="8" customWidth="1"/>
    <col min="3487" max="3488" width="9.140625" style="8" customWidth="1"/>
    <col min="3489" max="3489" width="11.5703125" style="8" customWidth="1"/>
    <col min="3490" max="3490" width="18.140625" style="8" customWidth="1"/>
    <col min="3491" max="3491" width="13.140625" style="8" customWidth="1"/>
    <col min="3492" max="3492" width="12.28515625" style="8" customWidth="1"/>
    <col min="3493" max="3730" width="9.140625" style="8"/>
    <col min="3731" max="3731" width="1.42578125" style="8" customWidth="1"/>
    <col min="3732" max="3732" width="59.5703125" style="8" customWidth="1"/>
    <col min="3733" max="3733" width="9.140625" style="8" customWidth="1"/>
    <col min="3734" max="3735" width="3.85546875" style="8" customWidth="1"/>
    <col min="3736" max="3736" width="10.5703125" style="8" customWidth="1"/>
    <col min="3737" max="3737" width="3.85546875" style="8" customWidth="1"/>
    <col min="3738" max="3740" width="14.42578125" style="8" customWidth="1"/>
    <col min="3741" max="3741" width="4.140625" style="8" customWidth="1"/>
    <col min="3742" max="3742" width="15" style="8" customWidth="1"/>
    <col min="3743" max="3744" width="9.140625" style="8" customWidth="1"/>
    <col min="3745" max="3745" width="11.5703125" style="8" customWidth="1"/>
    <col min="3746" max="3746" width="18.140625" style="8" customWidth="1"/>
    <col min="3747" max="3747" width="13.140625" style="8" customWidth="1"/>
    <col min="3748" max="3748" width="12.28515625" style="8" customWidth="1"/>
    <col min="3749" max="3986" width="9.140625" style="8"/>
    <col min="3987" max="3987" width="1.42578125" style="8" customWidth="1"/>
    <col min="3988" max="3988" width="59.5703125" style="8" customWidth="1"/>
    <col min="3989" max="3989" width="9.140625" style="8" customWidth="1"/>
    <col min="3990" max="3991" width="3.85546875" style="8" customWidth="1"/>
    <col min="3992" max="3992" width="10.5703125" style="8" customWidth="1"/>
    <col min="3993" max="3993" width="3.85546875" style="8" customWidth="1"/>
    <col min="3994" max="3996" width="14.42578125" style="8" customWidth="1"/>
    <col min="3997" max="3997" width="4.140625" style="8" customWidth="1"/>
    <col min="3998" max="3998" width="15" style="8" customWidth="1"/>
    <col min="3999" max="4000" width="9.140625" style="8" customWidth="1"/>
    <col min="4001" max="4001" width="11.5703125" style="8" customWidth="1"/>
    <col min="4002" max="4002" width="18.140625" style="8" customWidth="1"/>
    <col min="4003" max="4003" width="13.140625" style="8" customWidth="1"/>
    <col min="4004" max="4004" width="12.28515625" style="8" customWidth="1"/>
    <col min="4005" max="4242" width="9.140625" style="8"/>
    <col min="4243" max="4243" width="1.42578125" style="8" customWidth="1"/>
    <col min="4244" max="4244" width="59.5703125" style="8" customWidth="1"/>
    <col min="4245" max="4245" width="9.140625" style="8" customWidth="1"/>
    <col min="4246" max="4247" width="3.85546875" style="8" customWidth="1"/>
    <col min="4248" max="4248" width="10.5703125" style="8" customWidth="1"/>
    <col min="4249" max="4249" width="3.85546875" style="8" customWidth="1"/>
    <col min="4250" max="4252" width="14.42578125" style="8" customWidth="1"/>
    <col min="4253" max="4253" width="4.140625" style="8" customWidth="1"/>
    <col min="4254" max="4254" width="15" style="8" customWidth="1"/>
    <col min="4255" max="4256" width="9.140625" style="8" customWidth="1"/>
    <col min="4257" max="4257" width="11.5703125" style="8" customWidth="1"/>
    <col min="4258" max="4258" width="18.140625" style="8" customWidth="1"/>
    <col min="4259" max="4259" width="13.140625" style="8" customWidth="1"/>
    <col min="4260" max="4260" width="12.28515625" style="8" customWidth="1"/>
    <col min="4261" max="4498" width="9.140625" style="8"/>
    <col min="4499" max="4499" width="1.42578125" style="8" customWidth="1"/>
    <col min="4500" max="4500" width="59.5703125" style="8" customWidth="1"/>
    <col min="4501" max="4501" width="9.140625" style="8" customWidth="1"/>
    <col min="4502" max="4503" width="3.85546875" style="8" customWidth="1"/>
    <col min="4504" max="4504" width="10.5703125" style="8" customWidth="1"/>
    <col min="4505" max="4505" width="3.85546875" style="8" customWidth="1"/>
    <col min="4506" max="4508" width="14.42578125" style="8" customWidth="1"/>
    <col min="4509" max="4509" width="4.140625" style="8" customWidth="1"/>
    <col min="4510" max="4510" width="15" style="8" customWidth="1"/>
    <col min="4511" max="4512" width="9.140625" style="8" customWidth="1"/>
    <col min="4513" max="4513" width="11.5703125" style="8" customWidth="1"/>
    <col min="4514" max="4514" width="18.140625" style="8" customWidth="1"/>
    <col min="4515" max="4515" width="13.140625" style="8" customWidth="1"/>
    <col min="4516" max="4516" width="12.28515625" style="8" customWidth="1"/>
    <col min="4517" max="4754" width="9.140625" style="8"/>
    <col min="4755" max="4755" width="1.42578125" style="8" customWidth="1"/>
    <col min="4756" max="4756" width="59.5703125" style="8" customWidth="1"/>
    <col min="4757" max="4757" width="9.140625" style="8" customWidth="1"/>
    <col min="4758" max="4759" width="3.85546875" style="8" customWidth="1"/>
    <col min="4760" max="4760" width="10.5703125" style="8" customWidth="1"/>
    <col min="4761" max="4761" width="3.85546875" style="8" customWidth="1"/>
    <col min="4762" max="4764" width="14.42578125" style="8" customWidth="1"/>
    <col min="4765" max="4765" width="4.140625" style="8" customWidth="1"/>
    <col min="4766" max="4766" width="15" style="8" customWidth="1"/>
    <col min="4767" max="4768" width="9.140625" style="8" customWidth="1"/>
    <col min="4769" max="4769" width="11.5703125" style="8" customWidth="1"/>
    <col min="4770" max="4770" width="18.140625" style="8" customWidth="1"/>
    <col min="4771" max="4771" width="13.140625" style="8" customWidth="1"/>
    <col min="4772" max="4772" width="12.28515625" style="8" customWidth="1"/>
    <col min="4773" max="5010" width="9.140625" style="8"/>
    <col min="5011" max="5011" width="1.42578125" style="8" customWidth="1"/>
    <col min="5012" max="5012" width="59.5703125" style="8" customWidth="1"/>
    <col min="5013" max="5013" width="9.140625" style="8" customWidth="1"/>
    <col min="5014" max="5015" width="3.85546875" style="8" customWidth="1"/>
    <col min="5016" max="5016" width="10.5703125" style="8" customWidth="1"/>
    <col min="5017" max="5017" width="3.85546875" style="8" customWidth="1"/>
    <col min="5018" max="5020" width="14.42578125" style="8" customWidth="1"/>
    <col min="5021" max="5021" width="4.140625" style="8" customWidth="1"/>
    <col min="5022" max="5022" width="15" style="8" customWidth="1"/>
    <col min="5023" max="5024" width="9.140625" style="8" customWidth="1"/>
    <col min="5025" max="5025" width="11.5703125" style="8" customWidth="1"/>
    <col min="5026" max="5026" width="18.140625" style="8" customWidth="1"/>
    <col min="5027" max="5027" width="13.140625" style="8" customWidth="1"/>
    <col min="5028" max="5028" width="12.28515625" style="8" customWidth="1"/>
    <col min="5029" max="5266" width="9.140625" style="8"/>
    <col min="5267" max="5267" width="1.42578125" style="8" customWidth="1"/>
    <col min="5268" max="5268" width="59.5703125" style="8" customWidth="1"/>
    <col min="5269" max="5269" width="9.140625" style="8" customWidth="1"/>
    <col min="5270" max="5271" width="3.85546875" style="8" customWidth="1"/>
    <col min="5272" max="5272" width="10.5703125" style="8" customWidth="1"/>
    <col min="5273" max="5273" width="3.85546875" style="8" customWidth="1"/>
    <col min="5274" max="5276" width="14.42578125" style="8" customWidth="1"/>
    <col min="5277" max="5277" width="4.140625" style="8" customWidth="1"/>
    <col min="5278" max="5278" width="15" style="8" customWidth="1"/>
    <col min="5279" max="5280" width="9.140625" style="8" customWidth="1"/>
    <col min="5281" max="5281" width="11.5703125" style="8" customWidth="1"/>
    <col min="5282" max="5282" width="18.140625" style="8" customWidth="1"/>
    <col min="5283" max="5283" width="13.140625" style="8" customWidth="1"/>
    <col min="5284" max="5284" width="12.28515625" style="8" customWidth="1"/>
    <col min="5285" max="5522" width="9.140625" style="8"/>
    <col min="5523" max="5523" width="1.42578125" style="8" customWidth="1"/>
    <col min="5524" max="5524" width="59.5703125" style="8" customWidth="1"/>
    <col min="5525" max="5525" width="9.140625" style="8" customWidth="1"/>
    <col min="5526" max="5527" width="3.85546875" style="8" customWidth="1"/>
    <col min="5528" max="5528" width="10.5703125" style="8" customWidth="1"/>
    <col min="5529" max="5529" width="3.85546875" style="8" customWidth="1"/>
    <col min="5530" max="5532" width="14.42578125" style="8" customWidth="1"/>
    <col min="5533" max="5533" width="4.140625" style="8" customWidth="1"/>
    <col min="5534" max="5534" width="15" style="8" customWidth="1"/>
    <col min="5535" max="5536" width="9.140625" style="8" customWidth="1"/>
    <col min="5537" max="5537" width="11.5703125" style="8" customWidth="1"/>
    <col min="5538" max="5538" width="18.140625" style="8" customWidth="1"/>
    <col min="5539" max="5539" width="13.140625" style="8" customWidth="1"/>
    <col min="5540" max="5540" width="12.28515625" style="8" customWidth="1"/>
    <col min="5541" max="5778" width="9.140625" style="8"/>
    <col min="5779" max="5779" width="1.42578125" style="8" customWidth="1"/>
    <col min="5780" max="5780" width="59.5703125" style="8" customWidth="1"/>
    <col min="5781" max="5781" width="9.140625" style="8" customWidth="1"/>
    <col min="5782" max="5783" width="3.85546875" style="8" customWidth="1"/>
    <col min="5784" max="5784" width="10.5703125" style="8" customWidth="1"/>
    <col min="5785" max="5785" width="3.85546875" style="8" customWidth="1"/>
    <col min="5786" max="5788" width="14.42578125" style="8" customWidth="1"/>
    <col min="5789" max="5789" width="4.140625" style="8" customWidth="1"/>
    <col min="5790" max="5790" width="15" style="8" customWidth="1"/>
    <col min="5791" max="5792" width="9.140625" style="8" customWidth="1"/>
    <col min="5793" max="5793" width="11.5703125" style="8" customWidth="1"/>
    <col min="5794" max="5794" width="18.140625" style="8" customWidth="1"/>
    <col min="5795" max="5795" width="13.140625" style="8" customWidth="1"/>
    <col min="5796" max="5796" width="12.28515625" style="8" customWidth="1"/>
    <col min="5797" max="6034" width="9.140625" style="8"/>
    <col min="6035" max="6035" width="1.42578125" style="8" customWidth="1"/>
    <col min="6036" max="6036" width="59.5703125" style="8" customWidth="1"/>
    <col min="6037" max="6037" width="9.140625" style="8" customWidth="1"/>
    <col min="6038" max="6039" width="3.85546875" style="8" customWidth="1"/>
    <col min="6040" max="6040" width="10.5703125" style="8" customWidth="1"/>
    <col min="6041" max="6041" width="3.85546875" style="8" customWidth="1"/>
    <col min="6042" max="6044" width="14.42578125" style="8" customWidth="1"/>
    <col min="6045" max="6045" width="4.140625" style="8" customWidth="1"/>
    <col min="6046" max="6046" width="15" style="8" customWidth="1"/>
    <col min="6047" max="6048" width="9.140625" style="8" customWidth="1"/>
    <col min="6049" max="6049" width="11.5703125" style="8" customWidth="1"/>
    <col min="6050" max="6050" width="18.140625" style="8" customWidth="1"/>
    <col min="6051" max="6051" width="13.140625" style="8" customWidth="1"/>
    <col min="6052" max="6052" width="12.28515625" style="8" customWidth="1"/>
    <col min="6053" max="6290" width="9.140625" style="8"/>
    <col min="6291" max="6291" width="1.42578125" style="8" customWidth="1"/>
    <col min="6292" max="6292" width="59.5703125" style="8" customWidth="1"/>
    <col min="6293" max="6293" width="9.140625" style="8" customWidth="1"/>
    <col min="6294" max="6295" width="3.85546875" style="8" customWidth="1"/>
    <col min="6296" max="6296" width="10.5703125" style="8" customWidth="1"/>
    <col min="6297" max="6297" width="3.85546875" style="8" customWidth="1"/>
    <col min="6298" max="6300" width="14.42578125" style="8" customWidth="1"/>
    <col min="6301" max="6301" width="4.140625" style="8" customWidth="1"/>
    <col min="6302" max="6302" width="15" style="8" customWidth="1"/>
    <col min="6303" max="6304" width="9.140625" style="8" customWidth="1"/>
    <col min="6305" max="6305" width="11.5703125" style="8" customWidth="1"/>
    <col min="6306" max="6306" width="18.140625" style="8" customWidth="1"/>
    <col min="6307" max="6307" width="13.140625" style="8" customWidth="1"/>
    <col min="6308" max="6308" width="12.28515625" style="8" customWidth="1"/>
    <col min="6309" max="6546" width="9.140625" style="8"/>
    <col min="6547" max="6547" width="1.42578125" style="8" customWidth="1"/>
    <col min="6548" max="6548" width="59.5703125" style="8" customWidth="1"/>
    <col min="6549" max="6549" width="9.140625" style="8" customWidth="1"/>
    <col min="6550" max="6551" width="3.85546875" style="8" customWidth="1"/>
    <col min="6552" max="6552" width="10.5703125" style="8" customWidth="1"/>
    <col min="6553" max="6553" width="3.85546875" style="8" customWidth="1"/>
    <col min="6554" max="6556" width="14.42578125" style="8" customWidth="1"/>
    <col min="6557" max="6557" width="4.140625" style="8" customWidth="1"/>
    <col min="6558" max="6558" width="15" style="8" customWidth="1"/>
    <col min="6559" max="6560" width="9.140625" style="8" customWidth="1"/>
    <col min="6561" max="6561" width="11.5703125" style="8" customWidth="1"/>
    <col min="6562" max="6562" width="18.140625" style="8" customWidth="1"/>
    <col min="6563" max="6563" width="13.140625" style="8" customWidth="1"/>
    <col min="6564" max="6564" width="12.28515625" style="8" customWidth="1"/>
    <col min="6565" max="6802" width="9.140625" style="8"/>
    <col min="6803" max="6803" width="1.42578125" style="8" customWidth="1"/>
    <col min="6804" max="6804" width="59.5703125" style="8" customWidth="1"/>
    <col min="6805" max="6805" width="9.140625" style="8" customWidth="1"/>
    <col min="6806" max="6807" width="3.85546875" style="8" customWidth="1"/>
    <col min="6808" max="6808" width="10.5703125" style="8" customWidth="1"/>
    <col min="6809" max="6809" width="3.85546875" style="8" customWidth="1"/>
    <col min="6810" max="6812" width="14.42578125" style="8" customWidth="1"/>
    <col min="6813" max="6813" width="4.140625" style="8" customWidth="1"/>
    <col min="6814" max="6814" width="15" style="8" customWidth="1"/>
    <col min="6815" max="6816" width="9.140625" style="8" customWidth="1"/>
    <col min="6817" max="6817" width="11.5703125" style="8" customWidth="1"/>
    <col min="6818" max="6818" width="18.140625" style="8" customWidth="1"/>
    <col min="6819" max="6819" width="13.140625" style="8" customWidth="1"/>
    <col min="6820" max="6820" width="12.28515625" style="8" customWidth="1"/>
    <col min="6821" max="7058" width="9.140625" style="8"/>
    <col min="7059" max="7059" width="1.42578125" style="8" customWidth="1"/>
    <col min="7060" max="7060" width="59.5703125" style="8" customWidth="1"/>
    <col min="7061" max="7061" width="9.140625" style="8" customWidth="1"/>
    <col min="7062" max="7063" width="3.85546875" style="8" customWidth="1"/>
    <col min="7064" max="7064" width="10.5703125" style="8" customWidth="1"/>
    <col min="7065" max="7065" width="3.85546875" style="8" customWidth="1"/>
    <col min="7066" max="7068" width="14.42578125" style="8" customWidth="1"/>
    <col min="7069" max="7069" width="4.140625" style="8" customWidth="1"/>
    <col min="7070" max="7070" width="15" style="8" customWidth="1"/>
    <col min="7071" max="7072" width="9.140625" style="8" customWidth="1"/>
    <col min="7073" max="7073" width="11.5703125" style="8" customWidth="1"/>
    <col min="7074" max="7074" width="18.140625" style="8" customWidth="1"/>
    <col min="7075" max="7075" width="13.140625" style="8" customWidth="1"/>
    <col min="7076" max="7076" width="12.28515625" style="8" customWidth="1"/>
    <col min="7077" max="7314" width="9.140625" style="8"/>
    <col min="7315" max="7315" width="1.42578125" style="8" customWidth="1"/>
    <col min="7316" max="7316" width="59.5703125" style="8" customWidth="1"/>
    <col min="7317" max="7317" width="9.140625" style="8" customWidth="1"/>
    <col min="7318" max="7319" width="3.85546875" style="8" customWidth="1"/>
    <col min="7320" max="7320" width="10.5703125" style="8" customWidth="1"/>
    <col min="7321" max="7321" width="3.85546875" style="8" customWidth="1"/>
    <col min="7322" max="7324" width="14.42578125" style="8" customWidth="1"/>
    <col min="7325" max="7325" width="4.140625" style="8" customWidth="1"/>
    <col min="7326" max="7326" width="15" style="8" customWidth="1"/>
    <col min="7327" max="7328" width="9.140625" style="8" customWidth="1"/>
    <col min="7329" max="7329" width="11.5703125" style="8" customWidth="1"/>
    <col min="7330" max="7330" width="18.140625" style="8" customWidth="1"/>
    <col min="7331" max="7331" width="13.140625" style="8" customWidth="1"/>
    <col min="7332" max="7332" width="12.28515625" style="8" customWidth="1"/>
    <col min="7333" max="7570" width="9.140625" style="8"/>
    <col min="7571" max="7571" width="1.42578125" style="8" customWidth="1"/>
    <col min="7572" max="7572" width="59.5703125" style="8" customWidth="1"/>
    <col min="7573" max="7573" width="9.140625" style="8" customWidth="1"/>
    <col min="7574" max="7575" width="3.85546875" style="8" customWidth="1"/>
    <col min="7576" max="7576" width="10.5703125" style="8" customWidth="1"/>
    <col min="7577" max="7577" width="3.85546875" style="8" customWidth="1"/>
    <col min="7578" max="7580" width="14.42578125" style="8" customWidth="1"/>
    <col min="7581" max="7581" width="4.140625" style="8" customWidth="1"/>
    <col min="7582" max="7582" width="15" style="8" customWidth="1"/>
    <col min="7583" max="7584" width="9.140625" style="8" customWidth="1"/>
    <col min="7585" max="7585" width="11.5703125" style="8" customWidth="1"/>
    <col min="7586" max="7586" width="18.140625" style="8" customWidth="1"/>
    <col min="7587" max="7587" width="13.140625" style="8" customWidth="1"/>
    <col min="7588" max="7588" width="12.28515625" style="8" customWidth="1"/>
    <col min="7589" max="7826" width="9.140625" style="8"/>
    <col min="7827" max="7827" width="1.42578125" style="8" customWidth="1"/>
    <col min="7828" max="7828" width="59.5703125" style="8" customWidth="1"/>
    <col min="7829" max="7829" width="9.140625" style="8" customWidth="1"/>
    <col min="7830" max="7831" width="3.85546875" style="8" customWidth="1"/>
    <col min="7832" max="7832" width="10.5703125" style="8" customWidth="1"/>
    <col min="7833" max="7833" width="3.85546875" style="8" customWidth="1"/>
    <col min="7834" max="7836" width="14.42578125" style="8" customWidth="1"/>
    <col min="7837" max="7837" width="4.140625" style="8" customWidth="1"/>
    <col min="7838" max="7838" width="15" style="8" customWidth="1"/>
    <col min="7839" max="7840" width="9.140625" style="8" customWidth="1"/>
    <col min="7841" max="7841" width="11.5703125" style="8" customWidth="1"/>
    <col min="7842" max="7842" width="18.140625" style="8" customWidth="1"/>
    <col min="7843" max="7843" width="13.140625" style="8" customWidth="1"/>
    <col min="7844" max="7844" width="12.28515625" style="8" customWidth="1"/>
    <col min="7845" max="8082" width="9.140625" style="8"/>
    <col min="8083" max="8083" width="1.42578125" style="8" customWidth="1"/>
    <col min="8084" max="8084" width="59.5703125" style="8" customWidth="1"/>
    <col min="8085" max="8085" width="9.140625" style="8" customWidth="1"/>
    <col min="8086" max="8087" width="3.85546875" style="8" customWidth="1"/>
    <col min="8088" max="8088" width="10.5703125" style="8" customWidth="1"/>
    <col min="8089" max="8089" width="3.85546875" style="8" customWidth="1"/>
    <col min="8090" max="8092" width="14.42578125" style="8" customWidth="1"/>
    <col min="8093" max="8093" width="4.140625" style="8" customWidth="1"/>
    <col min="8094" max="8094" width="15" style="8" customWidth="1"/>
    <col min="8095" max="8096" width="9.140625" style="8" customWidth="1"/>
    <col min="8097" max="8097" width="11.5703125" style="8" customWidth="1"/>
    <col min="8098" max="8098" width="18.140625" style="8" customWidth="1"/>
    <col min="8099" max="8099" width="13.140625" style="8" customWidth="1"/>
    <col min="8100" max="8100" width="12.28515625" style="8" customWidth="1"/>
    <col min="8101" max="8338" width="9.140625" style="8"/>
    <col min="8339" max="8339" width="1.42578125" style="8" customWidth="1"/>
    <col min="8340" max="8340" width="59.5703125" style="8" customWidth="1"/>
    <col min="8341" max="8341" width="9.140625" style="8" customWidth="1"/>
    <col min="8342" max="8343" width="3.85546875" style="8" customWidth="1"/>
    <col min="8344" max="8344" width="10.5703125" style="8" customWidth="1"/>
    <col min="8345" max="8345" width="3.85546875" style="8" customWidth="1"/>
    <col min="8346" max="8348" width="14.42578125" style="8" customWidth="1"/>
    <col min="8349" max="8349" width="4.140625" style="8" customWidth="1"/>
    <col min="8350" max="8350" width="15" style="8" customWidth="1"/>
    <col min="8351" max="8352" width="9.140625" style="8" customWidth="1"/>
    <col min="8353" max="8353" width="11.5703125" style="8" customWidth="1"/>
    <col min="8354" max="8354" width="18.140625" style="8" customWidth="1"/>
    <col min="8355" max="8355" width="13.140625" style="8" customWidth="1"/>
    <col min="8356" max="8356" width="12.28515625" style="8" customWidth="1"/>
    <col min="8357" max="8594" width="9.140625" style="8"/>
    <col min="8595" max="8595" width="1.42578125" style="8" customWidth="1"/>
    <col min="8596" max="8596" width="59.5703125" style="8" customWidth="1"/>
    <col min="8597" max="8597" width="9.140625" style="8" customWidth="1"/>
    <col min="8598" max="8599" width="3.85546875" style="8" customWidth="1"/>
    <col min="8600" max="8600" width="10.5703125" style="8" customWidth="1"/>
    <col min="8601" max="8601" width="3.85546875" style="8" customWidth="1"/>
    <col min="8602" max="8604" width="14.42578125" style="8" customWidth="1"/>
    <col min="8605" max="8605" width="4.140625" style="8" customWidth="1"/>
    <col min="8606" max="8606" width="15" style="8" customWidth="1"/>
    <col min="8607" max="8608" width="9.140625" style="8" customWidth="1"/>
    <col min="8609" max="8609" width="11.5703125" style="8" customWidth="1"/>
    <col min="8610" max="8610" width="18.140625" style="8" customWidth="1"/>
    <col min="8611" max="8611" width="13.140625" style="8" customWidth="1"/>
    <col min="8612" max="8612" width="12.28515625" style="8" customWidth="1"/>
    <col min="8613" max="8850" width="9.140625" style="8"/>
    <col min="8851" max="8851" width="1.42578125" style="8" customWidth="1"/>
    <col min="8852" max="8852" width="59.5703125" style="8" customWidth="1"/>
    <col min="8853" max="8853" width="9.140625" style="8" customWidth="1"/>
    <col min="8854" max="8855" width="3.85546875" style="8" customWidth="1"/>
    <col min="8856" max="8856" width="10.5703125" style="8" customWidth="1"/>
    <col min="8857" max="8857" width="3.85546875" style="8" customWidth="1"/>
    <col min="8858" max="8860" width="14.42578125" style="8" customWidth="1"/>
    <col min="8861" max="8861" width="4.140625" style="8" customWidth="1"/>
    <col min="8862" max="8862" width="15" style="8" customWidth="1"/>
    <col min="8863" max="8864" width="9.140625" style="8" customWidth="1"/>
    <col min="8865" max="8865" width="11.5703125" style="8" customWidth="1"/>
    <col min="8866" max="8866" width="18.140625" style="8" customWidth="1"/>
    <col min="8867" max="8867" width="13.140625" style="8" customWidth="1"/>
    <col min="8868" max="8868" width="12.28515625" style="8" customWidth="1"/>
    <col min="8869" max="9106" width="9.140625" style="8"/>
    <col min="9107" max="9107" width="1.42578125" style="8" customWidth="1"/>
    <col min="9108" max="9108" width="59.5703125" style="8" customWidth="1"/>
    <col min="9109" max="9109" width="9.140625" style="8" customWidth="1"/>
    <col min="9110" max="9111" width="3.85546875" style="8" customWidth="1"/>
    <col min="9112" max="9112" width="10.5703125" style="8" customWidth="1"/>
    <col min="9113" max="9113" width="3.85546875" style="8" customWidth="1"/>
    <col min="9114" max="9116" width="14.42578125" style="8" customWidth="1"/>
    <col min="9117" max="9117" width="4.140625" style="8" customWidth="1"/>
    <col min="9118" max="9118" width="15" style="8" customWidth="1"/>
    <col min="9119" max="9120" width="9.140625" style="8" customWidth="1"/>
    <col min="9121" max="9121" width="11.5703125" style="8" customWidth="1"/>
    <col min="9122" max="9122" width="18.140625" style="8" customWidth="1"/>
    <col min="9123" max="9123" width="13.140625" style="8" customWidth="1"/>
    <col min="9124" max="9124" width="12.28515625" style="8" customWidth="1"/>
    <col min="9125" max="9362" width="9.140625" style="8"/>
    <col min="9363" max="9363" width="1.42578125" style="8" customWidth="1"/>
    <col min="9364" max="9364" width="59.5703125" style="8" customWidth="1"/>
    <col min="9365" max="9365" width="9.140625" style="8" customWidth="1"/>
    <col min="9366" max="9367" width="3.85546875" style="8" customWidth="1"/>
    <col min="9368" max="9368" width="10.5703125" style="8" customWidth="1"/>
    <col min="9369" max="9369" width="3.85546875" style="8" customWidth="1"/>
    <col min="9370" max="9372" width="14.42578125" style="8" customWidth="1"/>
    <col min="9373" max="9373" width="4.140625" style="8" customWidth="1"/>
    <col min="9374" max="9374" width="15" style="8" customWidth="1"/>
    <col min="9375" max="9376" width="9.140625" style="8" customWidth="1"/>
    <col min="9377" max="9377" width="11.5703125" style="8" customWidth="1"/>
    <col min="9378" max="9378" width="18.140625" style="8" customWidth="1"/>
    <col min="9379" max="9379" width="13.140625" style="8" customWidth="1"/>
    <col min="9380" max="9380" width="12.28515625" style="8" customWidth="1"/>
    <col min="9381" max="9618" width="9.140625" style="8"/>
    <col min="9619" max="9619" width="1.42578125" style="8" customWidth="1"/>
    <col min="9620" max="9620" width="59.5703125" style="8" customWidth="1"/>
    <col min="9621" max="9621" width="9.140625" style="8" customWidth="1"/>
    <col min="9622" max="9623" width="3.85546875" style="8" customWidth="1"/>
    <col min="9624" max="9624" width="10.5703125" style="8" customWidth="1"/>
    <col min="9625" max="9625" width="3.85546875" style="8" customWidth="1"/>
    <col min="9626" max="9628" width="14.42578125" style="8" customWidth="1"/>
    <col min="9629" max="9629" width="4.140625" style="8" customWidth="1"/>
    <col min="9630" max="9630" width="15" style="8" customWidth="1"/>
    <col min="9631" max="9632" width="9.140625" style="8" customWidth="1"/>
    <col min="9633" max="9633" width="11.5703125" style="8" customWidth="1"/>
    <col min="9634" max="9634" width="18.140625" style="8" customWidth="1"/>
    <col min="9635" max="9635" width="13.140625" style="8" customWidth="1"/>
    <col min="9636" max="9636" width="12.28515625" style="8" customWidth="1"/>
    <col min="9637" max="9874" width="9.140625" style="8"/>
    <col min="9875" max="9875" width="1.42578125" style="8" customWidth="1"/>
    <col min="9876" max="9876" width="59.5703125" style="8" customWidth="1"/>
    <col min="9877" max="9877" width="9.140625" style="8" customWidth="1"/>
    <col min="9878" max="9879" width="3.85546875" style="8" customWidth="1"/>
    <col min="9880" max="9880" width="10.5703125" style="8" customWidth="1"/>
    <col min="9881" max="9881" width="3.85546875" style="8" customWidth="1"/>
    <col min="9882" max="9884" width="14.42578125" style="8" customWidth="1"/>
    <col min="9885" max="9885" width="4.140625" style="8" customWidth="1"/>
    <col min="9886" max="9886" width="15" style="8" customWidth="1"/>
    <col min="9887" max="9888" width="9.140625" style="8" customWidth="1"/>
    <col min="9889" max="9889" width="11.5703125" style="8" customWidth="1"/>
    <col min="9890" max="9890" width="18.140625" style="8" customWidth="1"/>
    <col min="9891" max="9891" width="13.140625" style="8" customWidth="1"/>
    <col min="9892" max="9892" width="12.28515625" style="8" customWidth="1"/>
    <col min="9893" max="10130" width="9.140625" style="8"/>
    <col min="10131" max="10131" width="1.42578125" style="8" customWidth="1"/>
    <col min="10132" max="10132" width="59.5703125" style="8" customWidth="1"/>
    <col min="10133" max="10133" width="9.140625" style="8" customWidth="1"/>
    <col min="10134" max="10135" width="3.85546875" style="8" customWidth="1"/>
    <col min="10136" max="10136" width="10.5703125" style="8" customWidth="1"/>
    <col min="10137" max="10137" width="3.85546875" style="8" customWidth="1"/>
    <col min="10138" max="10140" width="14.42578125" style="8" customWidth="1"/>
    <col min="10141" max="10141" width="4.140625" style="8" customWidth="1"/>
    <col min="10142" max="10142" width="15" style="8" customWidth="1"/>
    <col min="10143" max="10144" width="9.140625" style="8" customWidth="1"/>
    <col min="10145" max="10145" width="11.5703125" style="8" customWidth="1"/>
    <col min="10146" max="10146" width="18.140625" style="8" customWidth="1"/>
    <col min="10147" max="10147" width="13.140625" style="8" customWidth="1"/>
    <col min="10148" max="10148" width="12.28515625" style="8" customWidth="1"/>
    <col min="10149" max="10386" width="9.140625" style="8"/>
    <col min="10387" max="10387" width="1.42578125" style="8" customWidth="1"/>
    <col min="10388" max="10388" width="59.5703125" style="8" customWidth="1"/>
    <col min="10389" max="10389" width="9.140625" style="8" customWidth="1"/>
    <col min="10390" max="10391" width="3.85546875" style="8" customWidth="1"/>
    <col min="10392" max="10392" width="10.5703125" style="8" customWidth="1"/>
    <col min="10393" max="10393" width="3.85546875" style="8" customWidth="1"/>
    <col min="10394" max="10396" width="14.42578125" style="8" customWidth="1"/>
    <col min="10397" max="10397" width="4.140625" style="8" customWidth="1"/>
    <col min="10398" max="10398" width="15" style="8" customWidth="1"/>
    <col min="10399" max="10400" width="9.140625" style="8" customWidth="1"/>
    <col min="10401" max="10401" width="11.5703125" style="8" customWidth="1"/>
    <col min="10402" max="10402" width="18.140625" style="8" customWidth="1"/>
    <col min="10403" max="10403" width="13.140625" style="8" customWidth="1"/>
    <col min="10404" max="10404" width="12.28515625" style="8" customWidth="1"/>
    <col min="10405" max="10642" width="9.140625" style="8"/>
    <col min="10643" max="10643" width="1.42578125" style="8" customWidth="1"/>
    <col min="10644" max="10644" width="59.5703125" style="8" customWidth="1"/>
    <col min="10645" max="10645" width="9.140625" style="8" customWidth="1"/>
    <col min="10646" max="10647" width="3.85546875" style="8" customWidth="1"/>
    <col min="10648" max="10648" width="10.5703125" style="8" customWidth="1"/>
    <col min="10649" max="10649" width="3.85546875" style="8" customWidth="1"/>
    <col min="10650" max="10652" width="14.42578125" style="8" customWidth="1"/>
    <col min="10653" max="10653" width="4.140625" style="8" customWidth="1"/>
    <col min="10654" max="10654" width="15" style="8" customWidth="1"/>
    <col min="10655" max="10656" width="9.140625" style="8" customWidth="1"/>
    <col min="10657" max="10657" width="11.5703125" style="8" customWidth="1"/>
    <col min="10658" max="10658" width="18.140625" style="8" customWidth="1"/>
    <col min="10659" max="10659" width="13.140625" style="8" customWidth="1"/>
    <col min="10660" max="10660" width="12.28515625" style="8" customWidth="1"/>
    <col min="10661" max="10898" width="9.140625" style="8"/>
    <col min="10899" max="10899" width="1.42578125" style="8" customWidth="1"/>
    <col min="10900" max="10900" width="59.5703125" style="8" customWidth="1"/>
    <col min="10901" max="10901" width="9.140625" style="8" customWidth="1"/>
    <col min="10902" max="10903" width="3.85546875" style="8" customWidth="1"/>
    <col min="10904" max="10904" width="10.5703125" style="8" customWidth="1"/>
    <col min="10905" max="10905" width="3.85546875" style="8" customWidth="1"/>
    <col min="10906" max="10908" width="14.42578125" style="8" customWidth="1"/>
    <col min="10909" max="10909" width="4.140625" style="8" customWidth="1"/>
    <col min="10910" max="10910" width="15" style="8" customWidth="1"/>
    <col min="10911" max="10912" width="9.140625" style="8" customWidth="1"/>
    <col min="10913" max="10913" width="11.5703125" style="8" customWidth="1"/>
    <col min="10914" max="10914" width="18.140625" style="8" customWidth="1"/>
    <col min="10915" max="10915" width="13.140625" style="8" customWidth="1"/>
    <col min="10916" max="10916" width="12.28515625" style="8" customWidth="1"/>
    <col min="10917" max="11154" width="9.140625" style="8"/>
    <col min="11155" max="11155" width="1.42578125" style="8" customWidth="1"/>
    <col min="11156" max="11156" width="59.5703125" style="8" customWidth="1"/>
    <col min="11157" max="11157" width="9.140625" style="8" customWidth="1"/>
    <col min="11158" max="11159" width="3.85546875" style="8" customWidth="1"/>
    <col min="11160" max="11160" width="10.5703125" style="8" customWidth="1"/>
    <col min="11161" max="11161" width="3.85546875" style="8" customWidth="1"/>
    <col min="11162" max="11164" width="14.42578125" style="8" customWidth="1"/>
    <col min="11165" max="11165" width="4.140625" style="8" customWidth="1"/>
    <col min="11166" max="11166" width="15" style="8" customWidth="1"/>
    <col min="11167" max="11168" width="9.140625" style="8" customWidth="1"/>
    <col min="11169" max="11169" width="11.5703125" style="8" customWidth="1"/>
    <col min="11170" max="11170" width="18.140625" style="8" customWidth="1"/>
    <col min="11171" max="11171" width="13.140625" style="8" customWidth="1"/>
    <col min="11172" max="11172" width="12.28515625" style="8" customWidth="1"/>
    <col min="11173" max="11410" width="9.140625" style="8"/>
    <col min="11411" max="11411" width="1.42578125" style="8" customWidth="1"/>
    <col min="11412" max="11412" width="59.5703125" style="8" customWidth="1"/>
    <col min="11413" max="11413" width="9.140625" style="8" customWidth="1"/>
    <col min="11414" max="11415" width="3.85546875" style="8" customWidth="1"/>
    <col min="11416" max="11416" width="10.5703125" style="8" customWidth="1"/>
    <col min="11417" max="11417" width="3.85546875" style="8" customWidth="1"/>
    <col min="11418" max="11420" width="14.42578125" style="8" customWidth="1"/>
    <col min="11421" max="11421" width="4.140625" style="8" customWidth="1"/>
    <col min="11422" max="11422" width="15" style="8" customWidth="1"/>
    <col min="11423" max="11424" width="9.140625" style="8" customWidth="1"/>
    <col min="11425" max="11425" width="11.5703125" style="8" customWidth="1"/>
    <col min="11426" max="11426" width="18.140625" style="8" customWidth="1"/>
    <col min="11427" max="11427" width="13.140625" style="8" customWidth="1"/>
    <col min="11428" max="11428" width="12.28515625" style="8" customWidth="1"/>
    <col min="11429" max="11666" width="9.140625" style="8"/>
    <col min="11667" max="11667" width="1.42578125" style="8" customWidth="1"/>
    <col min="11668" max="11668" width="59.5703125" style="8" customWidth="1"/>
    <col min="11669" max="11669" width="9.140625" style="8" customWidth="1"/>
    <col min="11670" max="11671" width="3.85546875" style="8" customWidth="1"/>
    <col min="11672" max="11672" width="10.5703125" style="8" customWidth="1"/>
    <col min="11673" max="11673" width="3.85546875" style="8" customWidth="1"/>
    <col min="11674" max="11676" width="14.42578125" style="8" customWidth="1"/>
    <col min="11677" max="11677" width="4.140625" style="8" customWidth="1"/>
    <col min="11678" max="11678" width="15" style="8" customWidth="1"/>
    <col min="11679" max="11680" width="9.140625" style="8" customWidth="1"/>
    <col min="11681" max="11681" width="11.5703125" style="8" customWidth="1"/>
    <col min="11682" max="11682" width="18.140625" style="8" customWidth="1"/>
    <col min="11683" max="11683" width="13.140625" style="8" customWidth="1"/>
    <col min="11684" max="11684" width="12.28515625" style="8" customWidth="1"/>
    <col min="11685" max="11922" width="9.140625" style="8"/>
    <col min="11923" max="11923" width="1.42578125" style="8" customWidth="1"/>
    <col min="11924" max="11924" width="59.5703125" style="8" customWidth="1"/>
    <col min="11925" max="11925" width="9.140625" style="8" customWidth="1"/>
    <col min="11926" max="11927" width="3.85546875" style="8" customWidth="1"/>
    <col min="11928" max="11928" width="10.5703125" style="8" customWidth="1"/>
    <col min="11929" max="11929" width="3.85546875" style="8" customWidth="1"/>
    <col min="11930" max="11932" width="14.42578125" style="8" customWidth="1"/>
    <col min="11933" max="11933" width="4.140625" style="8" customWidth="1"/>
    <col min="11934" max="11934" width="15" style="8" customWidth="1"/>
    <col min="11935" max="11936" width="9.140625" style="8" customWidth="1"/>
    <col min="11937" max="11937" width="11.5703125" style="8" customWidth="1"/>
    <col min="11938" max="11938" width="18.140625" style="8" customWidth="1"/>
    <col min="11939" max="11939" width="13.140625" style="8" customWidth="1"/>
    <col min="11940" max="11940" width="12.28515625" style="8" customWidth="1"/>
    <col min="11941" max="12178" width="9.140625" style="8"/>
    <col min="12179" max="12179" width="1.42578125" style="8" customWidth="1"/>
    <col min="12180" max="12180" width="59.5703125" style="8" customWidth="1"/>
    <col min="12181" max="12181" width="9.140625" style="8" customWidth="1"/>
    <col min="12182" max="12183" width="3.85546875" style="8" customWidth="1"/>
    <col min="12184" max="12184" width="10.5703125" style="8" customWidth="1"/>
    <col min="12185" max="12185" width="3.85546875" style="8" customWidth="1"/>
    <col min="12186" max="12188" width="14.42578125" style="8" customWidth="1"/>
    <col min="12189" max="12189" width="4.140625" style="8" customWidth="1"/>
    <col min="12190" max="12190" width="15" style="8" customWidth="1"/>
    <col min="12191" max="12192" width="9.140625" style="8" customWidth="1"/>
    <col min="12193" max="12193" width="11.5703125" style="8" customWidth="1"/>
    <col min="12194" max="12194" width="18.140625" style="8" customWidth="1"/>
    <col min="12195" max="12195" width="13.140625" style="8" customWidth="1"/>
    <col min="12196" max="12196" width="12.28515625" style="8" customWidth="1"/>
    <col min="12197" max="12434" width="9.140625" style="8"/>
    <col min="12435" max="12435" width="1.42578125" style="8" customWidth="1"/>
    <col min="12436" max="12436" width="59.5703125" style="8" customWidth="1"/>
    <col min="12437" max="12437" width="9.140625" style="8" customWidth="1"/>
    <col min="12438" max="12439" width="3.85546875" style="8" customWidth="1"/>
    <col min="12440" max="12440" width="10.5703125" style="8" customWidth="1"/>
    <col min="12441" max="12441" width="3.85546875" style="8" customWidth="1"/>
    <col min="12442" max="12444" width="14.42578125" style="8" customWidth="1"/>
    <col min="12445" max="12445" width="4.140625" style="8" customWidth="1"/>
    <col min="12446" max="12446" width="15" style="8" customWidth="1"/>
    <col min="12447" max="12448" width="9.140625" style="8" customWidth="1"/>
    <col min="12449" max="12449" width="11.5703125" style="8" customWidth="1"/>
    <col min="12450" max="12450" width="18.140625" style="8" customWidth="1"/>
    <col min="12451" max="12451" width="13.140625" style="8" customWidth="1"/>
    <col min="12452" max="12452" width="12.28515625" style="8" customWidth="1"/>
    <col min="12453" max="12690" width="9.140625" style="8"/>
    <col min="12691" max="12691" width="1.42578125" style="8" customWidth="1"/>
    <col min="12692" max="12692" width="59.5703125" style="8" customWidth="1"/>
    <col min="12693" max="12693" width="9.140625" style="8" customWidth="1"/>
    <col min="12694" max="12695" width="3.85546875" style="8" customWidth="1"/>
    <col min="12696" max="12696" width="10.5703125" style="8" customWidth="1"/>
    <col min="12697" max="12697" width="3.85546875" style="8" customWidth="1"/>
    <col min="12698" max="12700" width="14.42578125" style="8" customWidth="1"/>
    <col min="12701" max="12701" width="4.140625" style="8" customWidth="1"/>
    <col min="12702" max="12702" width="15" style="8" customWidth="1"/>
    <col min="12703" max="12704" width="9.140625" style="8" customWidth="1"/>
    <col min="12705" max="12705" width="11.5703125" style="8" customWidth="1"/>
    <col min="12706" max="12706" width="18.140625" style="8" customWidth="1"/>
    <col min="12707" max="12707" width="13.140625" style="8" customWidth="1"/>
    <col min="12708" max="12708" width="12.28515625" style="8" customWidth="1"/>
    <col min="12709" max="12946" width="9.140625" style="8"/>
    <col min="12947" max="12947" width="1.42578125" style="8" customWidth="1"/>
    <col min="12948" max="12948" width="59.5703125" style="8" customWidth="1"/>
    <col min="12949" max="12949" width="9.140625" style="8" customWidth="1"/>
    <col min="12950" max="12951" width="3.85546875" style="8" customWidth="1"/>
    <col min="12952" max="12952" width="10.5703125" style="8" customWidth="1"/>
    <col min="12953" max="12953" width="3.85546875" style="8" customWidth="1"/>
    <col min="12954" max="12956" width="14.42578125" style="8" customWidth="1"/>
    <col min="12957" max="12957" width="4.140625" style="8" customWidth="1"/>
    <col min="12958" max="12958" width="15" style="8" customWidth="1"/>
    <col min="12959" max="12960" width="9.140625" style="8" customWidth="1"/>
    <col min="12961" max="12961" width="11.5703125" style="8" customWidth="1"/>
    <col min="12962" max="12962" width="18.140625" style="8" customWidth="1"/>
    <col min="12963" max="12963" width="13.140625" style="8" customWidth="1"/>
    <col min="12964" max="12964" width="12.28515625" style="8" customWidth="1"/>
    <col min="12965" max="13202" width="9.140625" style="8"/>
    <col min="13203" max="13203" width="1.42578125" style="8" customWidth="1"/>
    <col min="13204" max="13204" width="59.5703125" style="8" customWidth="1"/>
    <col min="13205" max="13205" width="9.140625" style="8" customWidth="1"/>
    <col min="13206" max="13207" width="3.85546875" style="8" customWidth="1"/>
    <col min="13208" max="13208" width="10.5703125" style="8" customWidth="1"/>
    <col min="13209" max="13209" width="3.85546875" style="8" customWidth="1"/>
    <col min="13210" max="13212" width="14.42578125" style="8" customWidth="1"/>
    <col min="13213" max="13213" width="4.140625" style="8" customWidth="1"/>
    <col min="13214" max="13214" width="15" style="8" customWidth="1"/>
    <col min="13215" max="13216" width="9.140625" style="8" customWidth="1"/>
    <col min="13217" max="13217" width="11.5703125" style="8" customWidth="1"/>
    <col min="13218" max="13218" width="18.140625" style="8" customWidth="1"/>
    <col min="13219" max="13219" width="13.140625" style="8" customWidth="1"/>
    <col min="13220" max="13220" width="12.28515625" style="8" customWidth="1"/>
    <col min="13221" max="13458" width="9.140625" style="8"/>
    <col min="13459" max="13459" width="1.42578125" style="8" customWidth="1"/>
    <col min="13460" max="13460" width="59.5703125" style="8" customWidth="1"/>
    <col min="13461" max="13461" width="9.140625" style="8" customWidth="1"/>
    <col min="13462" max="13463" width="3.85546875" style="8" customWidth="1"/>
    <col min="13464" max="13464" width="10.5703125" style="8" customWidth="1"/>
    <col min="13465" max="13465" width="3.85546875" style="8" customWidth="1"/>
    <col min="13466" max="13468" width="14.42578125" style="8" customWidth="1"/>
    <col min="13469" max="13469" width="4.140625" style="8" customWidth="1"/>
    <col min="13470" max="13470" width="15" style="8" customWidth="1"/>
    <col min="13471" max="13472" width="9.140625" style="8" customWidth="1"/>
    <col min="13473" max="13473" width="11.5703125" style="8" customWidth="1"/>
    <col min="13474" max="13474" width="18.140625" style="8" customWidth="1"/>
    <col min="13475" max="13475" width="13.140625" style="8" customWidth="1"/>
    <col min="13476" max="13476" width="12.28515625" style="8" customWidth="1"/>
    <col min="13477" max="13714" width="9.140625" style="8"/>
    <col min="13715" max="13715" width="1.42578125" style="8" customWidth="1"/>
    <col min="13716" max="13716" width="59.5703125" style="8" customWidth="1"/>
    <col min="13717" max="13717" width="9.140625" style="8" customWidth="1"/>
    <col min="13718" max="13719" width="3.85546875" style="8" customWidth="1"/>
    <col min="13720" max="13720" width="10.5703125" style="8" customWidth="1"/>
    <col min="13721" max="13721" width="3.85546875" style="8" customWidth="1"/>
    <col min="13722" max="13724" width="14.42578125" style="8" customWidth="1"/>
    <col min="13725" max="13725" width="4.140625" style="8" customWidth="1"/>
    <col min="13726" max="13726" width="15" style="8" customWidth="1"/>
    <col min="13727" max="13728" width="9.140625" style="8" customWidth="1"/>
    <col min="13729" max="13729" width="11.5703125" style="8" customWidth="1"/>
    <col min="13730" max="13730" width="18.140625" style="8" customWidth="1"/>
    <col min="13731" max="13731" width="13.140625" style="8" customWidth="1"/>
    <col min="13732" max="13732" width="12.28515625" style="8" customWidth="1"/>
    <col min="13733" max="13970" width="9.140625" style="8"/>
    <col min="13971" max="13971" width="1.42578125" style="8" customWidth="1"/>
    <col min="13972" max="13972" width="59.5703125" style="8" customWidth="1"/>
    <col min="13973" max="13973" width="9.140625" style="8" customWidth="1"/>
    <col min="13974" max="13975" width="3.85546875" style="8" customWidth="1"/>
    <col min="13976" max="13976" width="10.5703125" style="8" customWidth="1"/>
    <col min="13977" max="13977" width="3.85546875" style="8" customWidth="1"/>
    <col min="13978" max="13980" width="14.42578125" style="8" customWidth="1"/>
    <col min="13981" max="13981" width="4.140625" style="8" customWidth="1"/>
    <col min="13982" max="13982" width="15" style="8" customWidth="1"/>
    <col min="13983" max="13984" width="9.140625" style="8" customWidth="1"/>
    <col min="13985" max="13985" width="11.5703125" style="8" customWidth="1"/>
    <col min="13986" max="13986" width="18.140625" style="8" customWidth="1"/>
    <col min="13987" max="13987" width="13.140625" style="8" customWidth="1"/>
    <col min="13988" max="13988" width="12.28515625" style="8" customWidth="1"/>
    <col min="13989" max="14226" width="9.140625" style="8"/>
    <col min="14227" max="14227" width="1.42578125" style="8" customWidth="1"/>
    <col min="14228" max="14228" width="59.5703125" style="8" customWidth="1"/>
    <col min="14229" max="14229" width="9.140625" style="8" customWidth="1"/>
    <col min="14230" max="14231" width="3.85546875" style="8" customWidth="1"/>
    <col min="14232" max="14232" width="10.5703125" style="8" customWidth="1"/>
    <col min="14233" max="14233" width="3.85546875" style="8" customWidth="1"/>
    <col min="14234" max="14236" width="14.42578125" style="8" customWidth="1"/>
    <col min="14237" max="14237" width="4.140625" style="8" customWidth="1"/>
    <col min="14238" max="14238" width="15" style="8" customWidth="1"/>
    <col min="14239" max="14240" width="9.140625" style="8" customWidth="1"/>
    <col min="14241" max="14241" width="11.5703125" style="8" customWidth="1"/>
    <col min="14242" max="14242" width="18.140625" style="8" customWidth="1"/>
    <col min="14243" max="14243" width="13.140625" style="8" customWidth="1"/>
    <col min="14244" max="14244" width="12.28515625" style="8" customWidth="1"/>
    <col min="14245" max="14482" width="9.140625" style="8"/>
    <col min="14483" max="14483" width="1.42578125" style="8" customWidth="1"/>
    <col min="14484" max="14484" width="59.5703125" style="8" customWidth="1"/>
    <col min="14485" max="14485" width="9.140625" style="8" customWidth="1"/>
    <col min="14486" max="14487" width="3.85546875" style="8" customWidth="1"/>
    <col min="14488" max="14488" width="10.5703125" style="8" customWidth="1"/>
    <col min="14489" max="14489" width="3.85546875" style="8" customWidth="1"/>
    <col min="14490" max="14492" width="14.42578125" style="8" customWidth="1"/>
    <col min="14493" max="14493" width="4.140625" style="8" customWidth="1"/>
    <col min="14494" max="14494" width="15" style="8" customWidth="1"/>
    <col min="14495" max="14496" width="9.140625" style="8" customWidth="1"/>
    <col min="14497" max="14497" width="11.5703125" style="8" customWidth="1"/>
    <col min="14498" max="14498" width="18.140625" style="8" customWidth="1"/>
    <col min="14499" max="14499" width="13.140625" style="8" customWidth="1"/>
    <col min="14500" max="14500" width="12.28515625" style="8" customWidth="1"/>
    <col min="14501" max="14738" width="9.140625" style="8"/>
    <col min="14739" max="14739" width="1.42578125" style="8" customWidth="1"/>
    <col min="14740" max="14740" width="59.5703125" style="8" customWidth="1"/>
    <col min="14741" max="14741" width="9.140625" style="8" customWidth="1"/>
    <col min="14742" max="14743" width="3.85546875" style="8" customWidth="1"/>
    <col min="14744" max="14744" width="10.5703125" style="8" customWidth="1"/>
    <col min="14745" max="14745" width="3.85546875" style="8" customWidth="1"/>
    <col min="14746" max="14748" width="14.42578125" style="8" customWidth="1"/>
    <col min="14749" max="14749" width="4.140625" style="8" customWidth="1"/>
    <col min="14750" max="14750" width="15" style="8" customWidth="1"/>
    <col min="14751" max="14752" width="9.140625" style="8" customWidth="1"/>
    <col min="14753" max="14753" width="11.5703125" style="8" customWidth="1"/>
    <col min="14754" max="14754" width="18.140625" style="8" customWidth="1"/>
    <col min="14755" max="14755" width="13.140625" style="8" customWidth="1"/>
    <col min="14756" max="14756" width="12.28515625" style="8" customWidth="1"/>
    <col min="14757" max="14994" width="9.140625" style="8"/>
    <col min="14995" max="14995" width="1.42578125" style="8" customWidth="1"/>
    <col min="14996" max="14996" width="59.5703125" style="8" customWidth="1"/>
    <col min="14997" max="14997" width="9.140625" style="8" customWidth="1"/>
    <col min="14998" max="14999" width="3.85546875" style="8" customWidth="1"/>
    <col min="15000" max="15000" width="10.5703125" style="8" customWidth="1"/>
    <col min="15001" max="15001" width="3.85546875" style="8" customWidth="1"/>
    <col min="15002" max="15004" width="14.42578125" style="8" customWidth="1"/>
    <col min="15005" max="15005" width="4.140625" style="8" customWidth="1"/>
    <col min="15006" max="15006" width="15" style="8" customWidth="1"/>
    <col min="15007" max="15008" width="9.140625" style="8" customWidth="1"/>
    <col min="15009" max="15009" width="11.5703125" style="8" customWidth="1"/>
    <col min="15010" max="15010" width="18.140625" style="8" customWidth="1"/>
    <col min="15011" max="15011" width="13.140625" style="8" customWidth="1"/>
    <col min="15012" max="15012" width="12.28515625" style="8" customWidth="1"/>
    <col min="15013" max="15250" width="9.140625" style="8"/>
    <col min="15251" max="15251" width="1.42578125" style="8" customWidth="1"/>
    <col min="15252" max="15252" width="59.5703125" style="8" customWidth="1"/>
    <col min="15253" max="15253" width="9.140625" style="8" customWidth="1"/>
    <col min="15254" max="15255" width="3.85546875" style="8" customWidth="1"/>
    <col min="15256" max="15256" width="10.5703125" style="8" customWidth="1"/>
    <col min="15257" max="15257" width="3.85546875" style="8" customWidth="1"/>
    <col min="15258" max="15260" width="14.42578125" style="8" customWidth="1"/>
    <col min="15261" max="15261" width="4.140625" style="8" customWidth="1"/>
    <col min="15262" max="15262" width="15" style="8" customWidth="1"/>
    <col min="15263" max="15264" width="9.140625" style="8" customWidth="1"/>
    <col min="15265" max="15265" width="11.5703125" style="8" customWidth="1"/>
    <col min="15266" max="15266" width="18.140625" style="8" customWidth="1"/>
    <col min="15267" max="15267" width="13.140625" style="8" customWidth="1"/>
    <col min="15268" max="15268" width="12.28515625" style="8" customWidth="1"/>
    <col min="15269" max="15506" width="9.140625" style="8"/>
    <col min="15507" max="15507" width="1.42578125" style="8" customWidth="1"/>
    <col min="15508" max="15508" width="59.5703125" style="8" customWidth="1"/>
    <col min="15509" max="15509" width="9.140625" style="8" customWidth="1"/>
    <col min="15510" max="15511" width="3.85546875" style="8" customWidth="1"/>
    <col min="15512" max="15512" width="10.5703125" style="8" customWidth="1"/>
    <col min="15513" max="15513" width="3.85546875" style="8" customWidth="1"/>
    <col min="15514" max="15516" width="14.42578125" style="8" customWidth="1"/>
    <col min="15517" max="15517" width="4.140625" style="8" customWidth="1"/>
    <col min="15518" max="15518" width="15" style="8" customWidth="1"/>
    <col min="15519" max="15520" width="9.140625" style="8" customWidth="1"/>
    <col min="15521" max="15521" width="11.5703125" style="8" customWidth="1"/>
    <col min="15522" max="15522" width="18.140625" style="8" customWidth="1"/>
    <col min="15523" max="15523" width="13.140625" style="8" customWidth="1"/>
    <col min="15524" max="15524" width="12.28515625" style="8" customWidth="1"/>
    <col min="15525" max="15762" width="9.140625" style="8"/>
    <col min="15763" max="15763" width="1.42578125" style="8" customWidth="1"/>
    <col min="15764" max="15764" width="59.5703125" style="8" customWidth="1"/>
    <col min="15765" max="15765" width="9.140625" style="8" customWidth="1"/>
    <col min="15766" max="15767" width="3.85546875" style="8" customWidth="1"/>
    <col min="15768" max="15768" width="10.5703125" style="8" customWidth="1"/>
    <col min="15769" max="15769" width="3.85546875" style="8" customWidth="1"/>
    <col min="15770" max="15772" width="14.42578125" style="8" customWidth="1"/>
    <col min="15773" max="15773" width="4.140625" style="8" customWidth="1"/>
    <col min="15774" max="15774" width="15" style="8" customWidth="1"/>
    <col min="15775" max="15776" width="9.140625" style="8" customWidth="1"/>
    <col min="15777" max="15777" width="11.5703125" style="8" customWidth="1"/>
    <col min="15778" max="15778" width="18.140625" style="8" customWidth="1"/>
    <col min="15779" max="15779" width="13.140625" style="8" customWidth="1"/>
    <col min="15780" max="15780" width="12.28515625" style="8" customWidth="1"/>
    <col min="15781" max="16018" width="9.140625" style="8"/>
    <col min="16019" max="16019" width="1.42578125" style="8" customWidth="1"/>
    <col min="16020" max="16020" width="59.5703125" style="8" customWidth="1"/>
    <col min="16021" max="16021" width="9.140625" style="8" customWidth="1"/>
    <col min="16022" max="16023" width="3.85546875" style="8" customWidth="1"/>
    <col min="16024" max="16024" width="10.5703125" style="8" customWidth="1"/>
    <col min="16025" max="16025" width="3.85546875" style="8" customWidth="1"/>
    <col min="16026" max="16028" width="14.42578125" style="8" customWidth="1"/>
    <col min="16029" max="16029" width="4.140625" style="8" customWidth="1"/>
    <col min="16030" max="16030" width="15" style="8" customWidth="1"/>
    <col min="16031" max="16032" width="9.140625" style="8" customWidth="1"/>
    <col min="16033" max="16033" width="11.5703125" style="8" customWidth="1"/>
    <col min="16034" max="16034" width="18.140625" style="8" customWidth="1"/>
    <col min="16035" max="16035" width="13.140625" style="8" customWidth="1"/>
    <col min="16036" max="16036" width="12.28515625" style="8" customWidth="1"/>
    <col min="16037" max="16384" width="9.140625" style="8"/>
  </cols>
  <sheetData>
    <row r="1" spans="1:15" ht="18" customHeight="1" x14ac:dyDescent="0.25">
      <c r="H1" s="137" t="s">
        <v>419</v>
      </c>
      <c r="I1" s="137"/>
      <c r="J1" s="137"/>
      <c r="K1" s="137"/>
      <c r="L1" s="137"/>
      <c r="M1" s="137"/>
      <c r="N1" s="137"/>
      <c r="O1" s="137"/>
    </row>
    <row r="2" spans="1:15" ht="78.75" customHeight="1" x14ac:dyDescent="0.25">
      <c r="H2" s="136" t="s">
        <v>524</v>
      </c>
      <c r="I2" s="136"/>
      <c r="J2" s="136"/>
      <c r="K2" s="136"/>
      <c r="L2" s="136"/>
      <c r="M2" s="136"/>
      <c r="N2" s="136"/>
      <c r="O2" s="136"/>
    </row>
    <row r="3" spans="1:15" ht="18" customHeight="1" x14ac:dyDescent="0.25">
      <c r="H3" s="137" t="s">
        <v>529</v>
      </c>
      <c r="I3" s="137"/>
      <c r="J3" s="137"/>
      <c r="K3" s="137"/>
      <c r="L3" s="137"/>
      <c r="M3" s="137"/>
      <c r="N3" s="137"/>
      <c r="O3" s="137"/>
    </row>
    <row r="4" spans="1:15" ht="63.75" customHeight="1" x14ac:dyDescent="0.25">
      <c r="H4" s="136" t="s">
        <v>525</v>
      </c>
      <c r="I4" s="136"/>
      <c r="J4" s="136"/>
      <c r="K4" s="136"/>
      <c r="L4" s="136"/>
      <c r="M4" s="136"/>
      <c r="N4" s="136"/>
      <c r="O4" s="136"/>
    </row>
    <row r="5" spans="1:15" ht="47.25" customHeight="1" x14ac:dyDescent="0.25">
      <c r="A5" s="140" t="s">
        <v>531</v>
      </c>
      <c r="B5" s="140"/>
      <c r="C5" s="140"/>
      <c r="D5" s="140"/>
      <c r="E5" s="140"/>
      <c r="F5" s="140"/>
      <c r="G5" s="140"/>
      <c r="H5" s="140"/>
      <c r="I5" s="140"/>
      <c r="J5" s="140"/>
      <c r="K5" s="140"/>
      <c r="L5" s="140"/>
      <c r="M5" s="140"/>
      <c r="N5" s="140"/>
      <c r="O5" s="140"/>
    </row>
    <row r="6" spans="1:15" ht="16.5" customHeight="1" x14ac:dyDescent="0.25">
      <c r="A6" s="113"/>
      <c r="B6" s="113"/>
      <c r="C6" s="113"/>
      <c r="D6" s="113"/>
      <c r="E6" s="113"/>
      <c r="F6" s="113"/>
      <c r="G6" s="113"/>
      <c r="H6" s="113"/>
      <c r="I6" s="113"/>
      <c r="J6" s="84"/>
      <c r="K6" s="84">
        <f>K480-'3.ВС'!K468</f>
        <v>0</v>
      </c>
      <c r="L6" s="84">
        <f>L480-'3.ВС'!L468</f>
        <v>0</v>
      </c>
      <c r="M6" s="84">
        <f>M480-'3.ВС'!M468</f>
        <v>0</v>
      </c>
      <c r="O6" s="8" t="s">
        <v>219</v>
      </c>
    </row>
    <row r="7" spans="1:15" s="132" customFormat="1" ht="39.75" customHeight="1" x14ac:dyDescent="0.25">
      <c r="A7" s="53" t="s">
        <v>0</v>
      </c>
      <c r="B7" s="53" t="s">
        <v>146</v>
      </c>
      <c r="C7" s="53" t="s">
        <v>147</v>
      </c>
      <c r="D7" s="94" t="s">
        <v>148</v>
      </c>
      <c r="E7" s="53" t="s">
        <v>149</v>
      </c>
      <c r="F7" s="94" t="s">
        <v>2</v>
      </c>
      <c r="G7" s="94" t="s">
        <v>3</v>
      </c>
      <c r="H7" s="94" t="s">
        <v>150</v>
      </c>
      <c r="I7" s="94" t="s">
        <v>5</v>
      </c>
      <c r="J7" s="121">
        <v>2024</v>
      </c>
      <c r="K7" s="121" t="s">
        <v>272</v>
      </c>
      <c r="L7" s="121" t="s">
        <v>273</v>
      </c>
      <c r="M7" s="121" t="s">
        <v>274</v>
      </c>
      <c r="N7" s="53">
        <v>2025</v>
      </c>
      <c r="O7" s="53">
        <v>2026</v>
      </c>
    </row>
    <row r="8" spans="1:15" ht="30" x14ac:dyDescent="0.25">
      <c r="A8" s="114" t="s">
        <v>241</v>
      </c>
      <c r="B8" s="112">
        <v>51</v>
      </c>
      <c r="C8" s="112"/>
      <c r="D8" s="2"/>
      <c r="E8" s="112"/>
      <c r="F8" s="2"/>
      <c r="G8" s="2"/>
      <c r="H8" s="2"/>
      <c r="I8" s="2"/>
      <c r="J8" s="31">
        <f t="shared" ref="J8:M8" si="0">J9+J17+J22+J86+J106+J111+J123+J135+J140+J151+J156+J173+J178+J189+J194+J199+J207+J255+J261+J279+J297</f>
        <v>6385738</v>
      </c>
      <c r="K8" s="31">
        <f t="shared" si="0"/>
        <v>0</v>
      </c>
      <c r="L8" s="31">
        <f t="shared" si="0"/>
        <v>6385738</v>
      </c>
      <c r="M8" s="31">
        <f t="shared" si="0"/>
        <v>0</v>
      </c>
      <c r="N8" s="133">
        <v>0</v>
      </c>
      <c r="O8" s="133">
        <v>0</v>
      </c>
    </row>
    <row r="9" spans="1:15" hidden="1" x14ac:dyDescent="0.25">
      <c r="A9" s="116" t="s">
        <v>303</v>
      </c>
      <c r="B9" s="112">
        <v>51</v>
      </c>
      <c r="C9" s="112">
        <v>0</v>
      </c>
      <c r="D9" s="2" t="s">
        <v>302</v>
      </c>
      <c r="E9" s="112"/>
      <c r="F9" s="3"/>
      <c r="G9" s="3"/>
      <c r="H9" s="3"/>
      <c r="I9" s="3"/>
      <c r="J9" s="5">
        <f t="shared" ref="J9:M20" si="1">J10</f>
        <v>0</v>
      </c>
      <c r="K9" s="5">
        <f t="shared" si="1"/>
        <v>0</v>
      </c>
      <c r="L9" s="5">
        <f t="shared" si="1"/>
        <v>0</v>
      </c>
      <c r="M9" s="5">
        <f t="shared" si="1"/>
        <v>0</v>
      </c>
      <c r="N9" s="133">
        <v>0</v>
      </c>
      <c r="O9" s="133">
        <v>0</v>
      </c>
    </row>
    <row r="10" spans="1:15" hidden="1" x14ac:dyDescent="0.25">
      <c r="A10" s="114" t="s">
        <v>6</v>
      </c>
      <c r="B10" s="112">
        <v>51</v>
      </c>
      <c r="C10" s="112">
        <v>0</v>
      </c>
      <c r="D10" s="2" t="s">
        <v>302</v>
      </c>
      <c r="E10" s="112">
        <v>851</v>
      </c>
      <c r="F10" s="3"/>
      <c r="G10" s="3"/>
      <c r="H10" s="3"/>
      <c r="I10" s="3"/>
      <c r="J10" s="5">
        <f t="shared" ref="J10:M10" si="2">J11+J14</f>
        <v>0</v>
      </c>
      <c r="K10" s="5">
        <f t="shared" si="2"/>
        <v>0</v>
      </c>
      <c r="L10" s="5">
        <f t="shared" si="2"/>
        <v>0</v>
      </c>
      <c r="M10" s="5">
        <f t="shared" si="2"/>
        <v>0</v>
      </c>
      <c r="N10" s="133">
        <v>0</v>
      </c>
      <c r="O10" s="133">
        <v>0</v>
      </c>
    </row>
    <row r="11" spans="1:15" ht="30" hidden="1" x14ac:dyDescent="0.25">
      <c r="A11" s="114" t="s">
        <v>455</v>
      </c>
      <c r="B11" s="112">
        <v>51</v>
      </c>
      <c r="C11" s="112">
        <v>0</v>
      </c>
      <c r="D11" s="2" t="s">
        <v>302</v>
      </c>
      <c r="E11" s="112">
        <v>851</v>
      </c>
      <c r="F11" s="3"/>
      <c r="G11" s="3"/>
      <c r="H11" s="3" t="s">
        <v>475</v>
      </c>
      <c r="I11" s="2"/>
      <c r="J11" s="14">
        <f t="shared" si="1"/>
        <v>0</v>
      </c>
      <c r="K11" s="14">
        <f t="shared" si="1"/>
        <v>0</v>
      </c>
      <c r="L11" s="14">
        <f t="shared" si="1"/>
        <v>0</v>
      </c>
      <c r="M11" s="14">
        <f t="shared" si="1"/>
        <v>0</v>
      </c>
      <c r="N11" s="133">
        <v>0</v>
      </c>
      <c r="O11" s="133">
        <v>0</v>
      </c>
    </row>
    <row r="12" spans="1:15" ht="30" hidden="1" x14ac:dyDescent="0.25">
      <c r="A12" s="116" t="s">
        <v>69</v>
      </c>
      <c r="B12" s="112">
        <v>51</v>
      </c>
      <c r="C12" s="112">
        <v>0</v>
      </c>
      <c r="D12" s="2" t="s">
        <v>302</v>
      </c>
      <c r="E12" s="112">
        <v>851</v>
      </c>
      <c r="F12" s="3"/>
      <c r="G12" s="3"/>
      <c r="H12" s="3" t="s">
        <v>475</v>
      </c>
      <c r="I12" s="2" t="s">
        <v>70</v>
      </c>
      <c r="J12" s="14">
        <f t="shared" si="1"/>
        <v>0</v>
      </c>
      <c r="K12" s="14">
        <f t="shared" si="1"/>
        <v>0</v>
      </c>
      <c r="L12" s="14">
        <f t="shared" si="1"/>
        <v>0</v>
      </c>
      <c r="M12" s="14">
        <f t="shared" si="1"/>
        <v>0</v>
      </c>
      <c r="N12" s="133">
        <v>0</v>
      </c>
      <c r="O12" s="133">
        <v>0</v>
      </c>
    </row>
    <row r="13" spans="1:15" hidden="1" x14ac:dyDescent="0.25">
      <c r="A13" s="116" t="s">
        <v>71</v>
      </c>
      <c r="B13" s="112">
        <v>51</v>
      </c>
      <c r="C13" s="112">
        <v>0</v>
      </c>
      <c r="D13" s="2" t="s">
        <v>302</v>
      </c>
      <c r="E13" s="112">
        <v>851</v>
      </c>
      <c r="F13" s="3"/>
      <c r="G13" s="3"/>
      <c r="H13" s="3" t="s">
        <v>475</v>
      </c>
      <c r="I13" s="2" t="s">
        <v>72</v>
      </c>
      <c r="J13" s="14">
        <f>'3.ВС'!J179</f>
        <v>0</v>
      </c>
      <c r="K13" s="14">
        <f>'3.ВС'!K179</f>
        <v>0</v>
      </c>
      <c r="L13" s="14">
        <f>'3.ВС'!L179</f>
        <v>0</v>
      </c>
      <c r="M13" s="14">
        <f>'3.ВС'!M179</f>
        <v>0</v>
      </c>
      <c r="N13" s="133">
        <v>0</v>
      </c>
      <c r="O13" s="133">
        <v>0</v>
      </c>
    </row>
    <row r="14" spans="1:15" s="1" customFormat="1" ht="30" hidden="1" x14ac:dyDescent="0.25">
      <c r="A14" s="116" t="s">
        <v>253</v>
      </c>
      <c r="B14" s="112">
        <v>51</v>
      </c>
      <c r="C14" s="112">
        <v>0</v>
      </c>
      <c r="D14" s="2" t="s">
        <v>302</v>
      </c>
      <c r="E14" s="112">
        <v>851</v>
      </c>
      <c r="F14" s="3"/>
      <c r="G14" s="3"/>
      <c r="H14" s="3" t="s">
        <v>254</v>
      </c>
      <c r="I14" s="2"/>
      <c r="J14" s="14">
        <f t="shared" si="1"/>
        <v>0</v>
      </c>
      <c r="K14" s="14">
        <f t="shared" si="1"/>
        <v>0</v>
      </c>
      <c r="L14" s="14">
        <f t="shared" si="1"/>
        <v>0</v>
      </c>
      <c r="M14" s="14">
        <f t="shared" si="1"/>
        <v>0</v>
      </c>
      <c r="N14" s="133">
        <v>0</v>
      </c>
      <c r="O14" s="133">
        <v>0</v>
      </c>
    </row>
    <row r="15" spans="1:15" s="1" customFormat="1" ht="30" hidden="1" x14ac:dyDescent="0.25">
      <c r="A15" s="116" t="s">
        <v>69</v>
      </c>
      <c r="B15" s="112">
        <v>51</v>
      </c>
      <c r="C15" s="112">
        <v>0</v>
      </c>
      <c r="D15" s="2" t="s">
        <v>302</v>
      </c>
      <c r="E15" s="112">
        <v>851</v>
      </c>
      <c r="F15" s="3"/>
      <c r="G15" s="3"/>
      <c r="H15" s="3" t="s">
        <v>254</v>
      </c>
      <c r="I15" s="2" t="s">
        <v>70</v>
      </c>
      <c r="J15" s="14">
        <f t="shared" si="1"/>
        <v>0</v>
      </c>
      <c r="K15" s="14">
        <f t="shared" si="1"/>
        <v>0</v>
      </c>
      <c r="L15" s="14">
        <f t="shared" si="1"/>
        <v>0</v>
      </c>
      <c r="M15" s="14">
        <f t="shared" si="1"/>
        <v>0</v>
      </c>
      <c r="N15" s="133">
        <v>0</v>
      </c>
      <c r="O15" s="133">
        <v>0</v>
      </c>
    </row>
    <row r="16" spans="1:15" s="1" customFormat="1" hidden="1" x14ac:dyDescent="0.25">
      <c r="A16" s="116" t="s">
        <v>71</v>
      </c>
      <c r="B16" s="112">
        <v>51</v>
      </c>
      <c r="C16" s="112">
        <v>0</v>
      </c>
      <c r="D16" s="2" t="s">
        <v>302</v>
      </c>
      <c r="E16" s="112">
        <v>851</v>
      </c>
      <c r="F16" s="3"/>
      <c r="G16" s="3"/>
      <c r="H16" s="3" t="s">
        <v>254</v>
      </c>
      <c r="I16" s="2" t="s">
        <v>72</v>
      </c>
      <c r="J16" s="14">
        <f>'3.ВС'!J182</f>
        <v>0</v>
      </c>
      <c r="K16" s="14">
        <f>'3.ВС'!K182</f>
        <v>0</v>
      </c>
      <c r="L16" s="14">
        <f>'3.ВС'!L182</f>
        <v>0</v>
      </c>
      <c r="M16" s="14">
        <f>'3.ВС'!M182</f>
        <v>0</v>
      </c>
      <c r="N16" s="133">
        <v>0</v>
      </c>
      <c r="O16" s="133">
        <v>0</v>
      </c>
    </row>
    <row r="17" spans="1:15" s="1" customFormat="1" hidden="1" x14ac:dyDescent="0.25">
      <c r="A17" s="116" t="s">
        <v>503</v>
      </c>
      <c r="B17" s="112">
        <v>51</v>
      </c>
      <c r="C17" s="112">
        <v>0</v>
      </c>
      <c r="D17" s="2" t="s">
        <v>259</v>
      </c>
      <c r="E17" s="114"/>
      <c r="F17" s="114"/>
      <c r="G17" s="114"/>
      <c r="H17" s="114"/>
      <c r="I17" s="2"/>
      <c r="J17" s="5">
        <f t="shared" si="1"/>
        <v>0</v>
      </c>
      <c r="K17" s="5">
        <f t="shared" si="1"/>
        <v>0</v>
      </c>
      <c r="L17" s="5">
        <f t="shared" si="1"/>
        <v>0</v>
      </c>
      <c r="M17" s="5">
        <f t="shared" si="1"/>
        <v>0</v>
      </c>
      <c r="N17" s="133">
        <v>0</v>
      </c>
      <c r="O17" s="133">
        <v>0</v>
      </c>
    </row>
    <row r="18" spans="1:15" s="1" customFormat="1" hidden="1" x14ac:dyDescent="0.25">
      <c r="A18" s="114" t="s">
        <v>6</v>
      </c>
      <c r="B18" s="112">
        <v>51</v>
      </c>
      <c r="C18" s="112">
        <v>0</v>
      </c>
      <c r="D18" s="2" t="s">
        <v>259</v>
      </c>
      <c r="E18" s="112">
        <v>851</v>
      </c>
      <c r="F18" s="3"/>
      <c r="G18" s="3"/>
      <c r="H18" s="114"/>
      <c r="I18" s="2"/>
      <c r="J18" s="5">
        <f t="shared" si="1"/>
        <v>0</v>
      </c>
      <c r="K18" s="5">
        <f t="shared" si="1"/>
        <v>0</v>
      </c>
      <c r="L18" s="5">
        <f t="shared" si="1"/>
        <v>0</v>
      </c>
      <c r="M18" s="5">
        <f t="shared" si="1"/>
        <v>0</v>
      </c>
      <c r="N18" s="133">
        <v>0</v>
      </c>
      <c r="O18" s="133">
        <v>0</v>
      </c>
    </row>
    <row r="19" spans="1:15" s="1" customFormat="1" ht="45" hidden="1" x14ac:dyDescent="0.25">
      <c r="A19" s="116" t="s">
        <v>500</v>
      </c>
      <c r="B19" s="112">
        <v>51</v>
      </c>
      <c r="C19" s="112">
        <v>0</v>
      </c>
      <c r="D19" s="2" t="s">
        <v>259</v>
      </c>
      <c r="E19" s="112">
        <v>851</v>
      </c>
      <c r="F19" s="3"/>
      <c r="G19" s="3"/>
      <c r="H19" s="3" t="s">
        <v>502</v>
      </c>
      <c r="I19" s="2"/>
      <c r="J19" s="14">
        <f t="shared" si="1"/>
        <v>0</v>
      </c>
      <c r="K19" s="14">
        <f t="shared" si="1"/>
        <v>0</v>
      </c>
      <c r="L19" s="14">
        <f t="shared" si="1"/>
        <v>0</v>
      </c>
      <c r="M19" s="14">
        <f t="shared" si="1"/>
        <v>0</v>
      </c>
      <c r="N19" s="133">
        <v>0</v>
      </c>
      <c r="O19" s="133">
        <v>0</v>
      </c>
    </row>
    <row r="20" spans="1:15" s="1" customFormat="1" ht="30" hidden="1" x14ac:dyDescent="0.25">
      <c r="A20" s="116" t="s">
        <v>69</v>
      </c>
      <c r="B20" s="112">
        <v>51</v>
      </c>
      <c r="C20" s="112">
        <v>0</v>
      </c>
      <c r="D20" s="2" t="s">
        <v>259</v>
      </c>
      <c r="E20" s="112">
        <v>851</v>
      </c>
      <c r="F20" s="3"/>
      <c r="G20" s="3"/>
      <c r="H20" s="3" t="s">
        <v>502</v>
      </c>
      <c r="I20" s="2" t="s">
        <v>70</v>
      </c>
      <c r="J20" s="14">
        <f t="shared" si="1"/>
        <v>0</v>
      </c>
      <c r="K20" s="14">
        <f t="shared" si="1"/>
        <v>0</v>
      </c>
      <c r="L20" s="14">
        <f t="shared" si="1"/>
        <v>0</v>
      </c>
      <c r="M20" s="14">
        <f t="shared" si="1"/>
        <v>0</v>
      </c>
      <c r="N20" s="133">
        <v>0</v>
      </c>
      <c r="O20" s="133">
        <v>0</v>
      </c>
    </row>
    <row r="21" spans="1:15" s="1" customFormat="1" hidden="1" x14ac:dyDescent="0.25">
      <c r="A21" s="116" t="s">
        <v>71</v>
      </c>
      <c r="B21" s="112">
        <v>51</v>
      </c>
      <c r="C21" s="112">
        <v>0</v>
      </c>
      <c r="D21" s="2" t="s">
        <v>259</v>
      </c>
      <c r="E21" s="112">
        <v>851</v>
      </c>
      <c r="F21" s="3"/>
      <c r="G21" s="3"/>
      <c r="H21" s="3" t="s">
        <v>502</v>
      </c>
      <c r="I21" s="2" t="s">
        <v>72</v>
      </c>
      <c r="J21" s="14">
        <f>'3.ВС'!J272</f>
        <v>0</v>
      </c>
      <c r="K21" s="14">
        <f>'3.ВС'!K272</f>
        <v>0</v>
      </c>
      <c r="L21" s="14">
        <f>'3.ВС'!L272</f>
        <v>0</v>
      </c>
      <c r="M21" s="14">
        <f>'3.ВС'!M272</f>
        <v>0</v>
      </c>
      <c r="N21" s="133">
        <v>0</v>
      </c>
      <c r="O21" s="133">
        <v>0</v>
      </c>
    </row>
    <row r="22" spans="1:15" ht="45" x14ac:dyDescent="0.25">
      <c r="A22" s="114" t="s">
        <v>376</v>
      </c>
      <c r="B22" s="4">
        <v>51</v>
      </c>
      <c r="C22" s="4">
        <v>0</v>
      </c>
      <c r="D22" s="2" t="s">
        <v>11</v>
      </c>
      <c r="E22" s="4"/>
      <c r="F22" s="2"/>
      <c r="G22" s="2"/>
      <c r="H22" s="2"/>
      <c r="I22" s="2"/>
      <c r="J22" s="31">
        <f t="shared" ref="J22:M22" si="3">J23</f>
        <v>3484000</v>
      </c>
      <c r="K22" s="31">
        <f t="shared" si="3"/>
        <v>0</v>
      </c>
      <c r="L22" s="31">
        <f t="shared" si="3"/>
        <v>3484000</v>
      </c>
      <c r="M22" s="31">
        <f t="shared" si="3"/>
        <v>0</v>
      </c>
      <c r="N22" s="133">
        <v>0</v>
      </c>
      <c r="O22" s="133">
        <v>0</v>
      </c>
    </row>
    <row r="23" spans="1:15" x14ac:dyDescent="0.25">
      <c r="A23" s="114" t="s">
        <v>6</v>
      </c>
      <c r="B23" s="4">
        <v>51</v>
      </c>
      <c r="C23" s="4">
        <v>0</v>
      </c>
      <c r="D23" s="2" t="s">
        <v>11</v>
      </c>
      <c r="E23" s="4">
        <v>851</v>
      </c>
      <c r="F23" s="2"/>
      <c r="G23" s="2"/>
      <c r="H23" s="2"/>
      <c r="I23" s="2"/>
      <c r="J23" s="31">
        <f t="shared" ref="J23:M23" si="4">J24+J29+J34+J39+J44+J49+J52+J59+J62+J65+J68+J71+J74+J77+J80+J83</f>
        <v>3484000</v>
      </c>
      <c r="K23" s="31">
        <f t="shared" si="4"/>
        <v>0</v>
      </c>
      <c r="L23" s="31">
        <f t="shared" si="4"/>
        <v>3484000</v>
      </c>
      <c r="M23" s="31">
        <f t="shared" si="4"/>
        <v>0</v>
      </c>
      <c r="N23" s="133">
        <v>0</v>
      </c>
      <c r="O23" s="133">
        <v>0</v>
      </c>
    </row>
    <row r="24" spans="1:15" ht="150" x14ac:dyDescent="0.25">
      <c r="A24" s="116" t="s">
        <v>406</v>
      </c>
      <c r="B24" s="112">
        <v>51</v>
      </c>
      <c r="C24" s="112">
        <v>0</v>
      </c>
      <c r="D24" s="2" t="s">
        <v>11</v>
      </c>
      <c r="E24" s="112">
        <v>851</v>
      </c>
      <c r="F24" s="3" t="s">
        <v>207</v>
      </c>
      <c r="G24" s="3" t="s">
        <v>206</v>
      </c>
      <c r="H24" s="2" t="s">
        <v>404</v>
      </c>
      <c r="I24" s="2"/>
      <c r="J24" s="31">
        <f t="shared" ref="J24:M24" si="5">J25+J27</f>
        <v>0</v>
      </c>
      <c r="K24" s="31">
        <f t="shared" si="5"/>
        <v>0</v>
      </c>
      <c r="L24" s="31">
        <f t="shared" si="5"/>
        <v>0</v>
      </c>
      <c r="M24" s="31">
        <f t="shared" si="5"/>
        <v>0</v>
      </c>
      <c r="N24" s="133">
        <v>0</v>
      </c>
      <c r="O24" s="133">
        <v>0</v>
      </c>
    </row>
    <row r="25" spans="1:15" ht="60" x14ac:dyDescent="0.25">
      <c r="A25" s="116" t="s">
        <v>15</v>
      </c>
      <c r="B25" s="112">
        <v>51</v>
      </c>
      <c r="C25" s="112">
        <v>0</v>
      </c>
      <c r="D25" s="2" t="s">
        <v>11</v>
      </c>
      <c r="E25" s="112">
        <v>851</v>
      </c>
      <c r="F25" s="3" t="s">
        <v>207</v>
      </c>
      <c r="G25" s="3" t="s">
        <v>206</v>
      </c>
      <c r="H25" s="2" t="s">
        <v>404</v>
      </c>
      <c r="I25" s="2" t="s">
        <v>17</v>
      </c>
      <c r="J25" s="31">
        <f t="shared" ref="J25:M25" si="6">J26</f>
        <v>89900</v>
      </c>
      <c r="K25" s="31">
        <f t="shared" si="6"/>
        <v>89900</v>
      </c>
      <c r="L25" s="31">
        <f t="shared" si="6"/>
        <v>0</v>
      </c>
      <c r="M25" s="31">
        <f t="shared" si="6"/>
        <v>0</v>
      </c>
      <c r="N25" s="133">
        <v>0</v>
      </c>
      <c r="O25" s="133">
        <v>0</v>
      </c>
    </row>
    <row r="26" spans="1:15" ht="30" x14ac:dyDescent="0.25">
      <c r="A26" s="116" t="s">
        <v>261</v>
      </c>
      <c r="B26" s="112">
        <v>51</v>
      </c>
      <c r="C26" s="112">
        <v>0</v>
      </c>
      <c r="D26" s="2" t="s">
        <v>11</v>
      </c>
      <c r="E26" s="112">
        <v>851</v>
      </c>
      <c r="F26" s="3" t="s">
        <v>207</v>
      </c>
      <c r="G26" s="3" t="s">
        <v>206</v>
      </c>
      <c r="H26" s="2" t="s">
        <v>404</v>
      </c>
      <c r="I26" s="2" t="s">
        <v>18</v>
      </c>
      <c r="J26" s="31">
        <f>'3.ВС'!J14</f>
        <v>89900</v>
      </c>
      <c r="K26" s="31">
        <f>'3.ВС'!K14</f>
        <v>89900</v>
      </c>
      <c r="L26" s="31">
        <f>'3.ВС'!L14</f>
        <v>0</v>
      </c>
      <c r="M26" s="31">
        <f>'3.ВС'!M14</f>
        <v>0</v>
      </c>
      <c r="N26" s="133">
        <v>0</v>
      </c>
      <c r="O26" s="133">
        <v>0</v>
      </c>
    </row>
    <row r="27" spans="1:15" ht="30" x14ac:dyDescent="0.25">
      <c r="A27" s="116" t="s">
        <v>20</v>
      </c>
      <c r="B27" s="112">
        <v>51</v>
      </c>
      <c r="C27" s="112">
        <v>0</v>
      </c>
      <c r="D27" s="2" t="s">
        <v>11</v>
      </c>
      <c r="E27" s="112">
        <v>851</v>
      </c>
      <c r="F27" s="3" t="s">
        <v>207</v>
      </c>
      <c r="G27" s="3" t="s">
        <v>206</v>
      </c>
      <c r="H27" s="2" t="s">
        <v>404</v>
      </c>
      <c r="I27" s="2" t="s">
        <v>21</v>
      </c>
      <c r="J27" s="31">
        <f t="shared" ref="J27:M27" si="7">J28</f>
        <v>-89900</v>
      </c>
      <c r="K27" s="31">
        <f t="shared" si="7"/>
        <v>-89900</v>
      </c>
      <c r="L27" s="31">
        <f t="shared" si="7"/>
        <v>0</v>
      </c>
      <c r="M27" s="31">
        <f t="shared" si="7"/>
        <v>0</v>
      </c>
      <c r="N27" s="133">
        <v>0</v>
      </c>
      <c r="O27" s="133">
        <v>0</v>
      </c>
    </row>
    <row r="28" spans="1:15" ht="30" x14ac:dyDescent="0.25">
      <c r="A28" s="116" t="s">
        <v>9</v>
      </c>
      <c r="B28" s="112">
        <v>51</v>
      </c>
      <c r="C28" s="112">
        <v>0</v>
      </c>
      <c r="D28" s="2" t="s">
        <v>11</v>
      </c>
      <c r="E28" s="112">
        <v>851</v>
      </c>
      <c r="F28" s="3" t="s">
        <v>207</v>
      </c>
      <c r="G28" s="3" t="s">
        <v>206</v>
      </c>
      <c r="H28" s="2" t="s">
        <v>404</v>
      </c>
      <c r="I28" s="2" t="s">
        <v>22</v>
      </c>
      <c r="J28" s="31">
        <f>'3.ВС'!J16</f>
        <v>-89900</v>
      </c>
      <c r="K28" s="31">
        <f>'3.ВС'!K16</f>
        <v>-89900</v>
      </c>
      <c r="L28" s="31">
        <f>'3.ВС'!L16</f>
        <v>0</v>
      </c>
      <c r="M28" s="31">
        <f>'3.ВС'!M16</f>
        <v>0</v>
      </c>
      <c r="N28" s="133">
        <v>0</v>
      </c>
      <c r="O28" s="133">
        <v>0</v>
      </c>
    </row>
    <row r="29" spans="1:15" ht="135" x14ac:dyDescent="0.25">
      <c r="A29" s="116" t="s">
        <v>407</v>
      </c>
      <c r="B29" s="112">
        <v>51</v>
      </c>
      <c r="C29" s="112">
        <v>0</v>
      </c>
      <c r="D29" s="2" t="s">
        <v>11</v>
      </c>
      <c r="E29" s="112">
        <v>851</v>
      </c>
      <c r="F29" s="3" t="s">
        <v>207</v>
      </c>
      <c r="G29" s="3" t="s">
        <v>206</v>
      </c>
      <c r="H29" s="2" t="s">
        <v>403</v>
      </c>
      <c r="I29" s="2"/>
      <c r="J29" s="14">
        <f t="shared" ref="J29:M29" si="8">J30+J32</f>
        <v>0</v>
      </c>
      <c r="K29" s="14">
        <f t="shared" si="8"/>
        <v>0</v>
      </c>
      <c r="L29" s="14">
        <f t="shared" si="8"/>
        <v>0</v>
      </c>
      <c r="M29" s="14">
        <f t="shared" si="8"/>
        <v>0</v>
      </c>
      <c r="N29" s="133">
        <v>0</v>
      </c>
      <c r="O29" s="133">
        <v>0</v>
      </c>
    </row>
    <row r="30" spans="1:15" ht="60" x14ac:dyDescent="0.25">
      <c r="A30" s="114" t="s">
        <v>15</v>
      </c>
      <c r="B30" s="112">
        <v>51</v>
      </c>
      <c r="C30" s="112">
        <v>0</v>
      </c>
      <c r="D30" s="2" t="s">
        <v>11</v>
      </c>
      <c r="E30" s="112">
        <v>851</v>
      </c>
      <c r="F30" s="3" t="s">
        <v>11</v>
      </c>
      <c r="G30" s="3" t="s">
        <v>33</v>
      </c>
      <c r="H30" s="2" t="s">
        <v>403</v>
      </c>
      <c r="I30" s="2" t="s">
        <v>17</v>
      </c>
      <c r="J30" s="14">
        <f t="shared" ref="J30:M30" si="9">J31</f>
        <v>85300</v>
      </c>
      <c r="K30" s="14">
        <f t="shared" si="9"/>
        <v>85300</v>
      </c>
      <c r="L30" s="14">
        <f t="shared" si="9"/>
        <v>0</v>
      </c>
      <c r="M30" s="14">
        <f t="shared" si="9"/>
        <v>0</v>
      </c>
      <c r="N30" s="133">
        <v>0</v>
      </c>
      <c r="O30" s="133">
        <v>0</v>
      </c>
    </row>
    <row r="31" spans="1:15" ht="30" x14ac:dyDescent="0.25">
      <c r="A31" s="114" t="s">
        <v>8</v>
      </c>
      <c r="B31" s="112">
        <v>51</v>
      </c>
      <c r="C31" s="112">
        <v>0</v>
      </c>
      <c r="D31" s="2" t="s">
        <v>11</v>
      </c>
      <c r="E31" s="112">
        <v>851</v>
      </c>
      <c r="F31" s="3" t="s">
        <v>11</v>
      </c>
      <c r="G31" s="3" t="s">
        <v>33</v>
      </c>
      <c r="H31" s="2" t="s">
        <v>403</v>
      </c>
      <c r="I31" s="2" t="s">
        <v>18</v>
      </c>
      <c r="J31" s="14">
        <f>'3.ВС'!J19</f>
        <v>85300</v>
      </c>
      <c r="K31" s="14">
        <f>'3.ВС'!K19</f>
        <v>85300</v>
      </c>
      <c r="L31" s="14">
        <f>'3.ВС'!L19</f>
        <v>0</v>
      </c>
      <c r="M31" s="14">
        <f>'3.ВС'!M19</f>
        <v>0</v>
      </c>
      <c r="N31" s="133">
        <v>0</v>
      </c>
      <c r="O31" s="133">
        <v>0</v>
      </c>
    </row>
    <row r="32" spans="1:15" ht="30" x14ac:dyDescent="0.25">
      <c r="A32" s="116" t="s">
        <v>20</v>
      </c>
      <c r="B32" s="112">
        <v>51</v>
      </c>
      <c r="C32" s="112">
        <v>0</v>
      </c>
      <c r="D32" s="2" t="s">
        <v>11</v>
      </c>
      <c r="E32" s="112">
        <v>851</v>
      </c>
      <c r="F32" s="3" t="s">
        <v>11</v>
      </c>
      <c r="G32" s="3" t="s">
        <v>33</v>
      </c>
      <c r="H32" s="2" t="s">
        <v>403</v>
      </c>
      <c r="I32" s="2" t="s">
        <v>21</v>
      </c>
      <c r="J32" s="14">
        <f t="shared" ref="J32:M32" si="10">J33</f>
        <v>-85300</v>
      </c>
      <c r="K32" s="14">
        <f t="shared" si="10"/>
        <v>-85300</v>
      </c>
      <c r="L32" s="14">
        <f t="shared" si="10"/>
        <v>0</v>
      </c>
      <c r="M32" s="14">
        <f t="shared" si="10"/>
        <v>0</v>
      </c>
      <c r="N32" s="133">
        <v>0</v>
      </c>
      <c r="O32" s="133">
        <v>0</v>
      </c>
    </row>
    <row r="33" spans="1:15" ht="30" x14ac:dyDescent="0.25">
      <c r="A33" s="116" t="s">
        <v>9</v>
      </c>
      <c r="B33" s="112">
        <v>51</v>
      </c>
      <c r="C33" s="112">
        <v>0</v>
      </c>
      <c r="D33" s="2" t="s">
        <v>11</v>
      </c>
      <c r="E33" s="112">
        <v>851</v>
      </c>
      <c r="F33" s="3" t="s">
        <v>11</v>
      </c>
      <c r="G33" s="3" t="s">
        <v>33</v>
      </c>
      <c r="H33" s="2" t="s">
        <v>403</v>
      </c>
      <c r="I33" s="2" t="s">
        <v>22</v>
      </c>
      <c r="J33" s="14">
        <f>'3.ВС'!J21</f>
        <v>-85300</v>
      </c>
      <c r="K33" s="14">
        <f>'3.ВС'!K21</f>
        <v>-85300</v>
      </c>
      <c r="L33" s="14">
        <f>'3.ВС'!L21</f>
        <v>0</v>
      </c>
      <c r="M33" s="14">
        <f>'3.ВС'!M21</f>
        <v>0</v>
      </c>
      <c r="N33" s="133">
        <v>0</v>
      </c>
      <c r="O33" s="133">
        <v>0</v>
      </c>
    </row>
    <row r="34" spans="1:15" ht="165" hidden="1" x14ac:dyDescent="0.25">
      <c r="A34" s="116" t="s">
        <v>408</v>
      </c>
      <c r="B34" s="112">
        <v>51</v>
      </c>
      <c r="C34" s="112">
        <v>0</v>
      </c>
      <c r="D34" s="2" t="s">
        <v>11</v>
      </c>
      <c r="E34" s="112">
        <v>851</v>
      </c>
      <c r="F34" s="3" t="s">
        <v>11</v>
      </c>
      <c r="G34" s="3" t="s">
        <v>33</v>
      </c>
      <c r="H34" s="2" t="s">
        <v>405</v>
      </c>
      <c r="I34" s="2"/>
      <c r="J34" s="14">
        <f t="shared" ref="J34:M34" si="11">J35+J37</f>
        <v>0</v>
      </c>
      <c r="K34" s="14">
        <f t="shared" si="11"/>
        <v>0</v>
      </c>
      <c r="L34" s="14">
        <f t="shared" si="11"/>
        <v>0</v>
      </c>
      <c r="M34" s="14">
        <f t="shared" si="11"/>
        <v>0</v>
      </c>
      <c r="N34" s="133">
        <v>0</v>
      </c>
      <c r="O34" s="133">
        <v>0</v>
      </c>
    </row>
    <row r="35" spans="1:15" ht="30" hidden="1" x14ac:dyDescent="0.25">
      <c r="A35" s="116" t="s">
        <v>20</v>
      </c>
      <c r="B35" s="112">
        <v>51</v>
      </c>
      <c r="C35" s="112">
        <v>0</v>
      </c>
      <c r="D35" s="2" t="s">
        <v>11</v>
      </c>
      <c r="E35" s="112">
        <v>851</v>
      </c>
      <c r="F35" s="3" t="s">
        <v>11</v>
      </c>
      <c r="G35" s="3" t="s">
        <v>33</v>
      </c>
      <c r="H35" s="2" t="s">
        <v>405</v>
      </c>
      <c r="I35" s="2" t="s">
        <v>21</v>
      </c>
      <c r="J35" s="14">
        <f t="shared" ref="J35:M35" si="12">J36</f>
        <v>0</v>
      </c>
      <c r="K35" s="14">
        <f t="shared" si="12"/>
        <v>0</v>
      </c>
      <c r="L35" s="14">
        <f t="shared" si="12"/>
        <v>0</v>
      </c>
      <c r="M35" s="14">
        <f t="shared" si="12"/>
        <v>0</v>
      </c>
      <c r="N35" s="133">
        <v>0</v>
      </c>
      <c r="O35" s="133">
        <v>0</v>
      </c>
    </row>
    <row r="36" spans="1:15" ht="30" hidden="1" x14ac:dyDescent="0.25">
      <c r="A36" s="116" t="s">
        <v>9</v>
      </c>
      <c r="B36" s="112">
        <v>51</v>
      </c>
      <c r="C36" s="112">
        <v>0</v>
      </c>
      <c r="D36" s="2" t="s">
        <v>11</v>
      </c>
      <c r="E36" s="112">
        <v>851</v>
      </c>
      <c r="F36" s="3" t="s">
        <v>11</v>
      </c>
      <c r="G36" s="3" t="s">
        <v>33</v>
      </c>
      <c r="H36" s="2" t="s">
        <v>405</v>
      </c>
      <c r="I36" s="2" t="s">
        <v>22</v>
      </c>
      <c r="J36" s="14">
        <f>'3.ВС'!J24</f>
        <v>0</v>
      </c>
      <c r="K36" s="14">
        <f>'3.ВС'!K24</f>
        <v>0</v>
      </c>
      <c r="L36" s="14">
        <f>'3.ВС'!L24</f>
        <v>0</v>
      </c>
      <c r="M36" s="14">
        <f>'3.ВС'!M24</f>
        <v>0</v>
      </c>
      <c r="N36" s="133">
        <v>0</v>
      </c>
      <c r="O36" s="133">
        <v>0</v>
      </c>
    </row>
    <row r="37" spans="1:15" hidden="1" x14ac:dyDescent="0.25">
      <c r="A37" s="114" t="s">
        <v>34</v>
      </c>
      <c r="B37" s="112">
        <v>51</v>
      </c>
      <c r="C37" s="112">
        <v>0</v>
      </c>
      <c r="D37" s="2" t="s">
        <v>11</v>
      </c>
      <c r="E37" s="112">
        <v>851</v>
      </c>
      <c r="F37" s="3" t="s">
        <v>11</v>
      </c>
      <c r="G37" s="3" t="s">
        <v>33</v>
      </c>
      <c r="H37" s="2" t="s">
        <v>405</v>
      </c>
      <c r="I37" s="2" t="s">
        <v>35</v>
      </c>
      <c r="J37" s="14">
        <f t="shared" ref="J37:M37" si="13">J38</f>
        <v>0</v>
      </c>
      <c r="K37" s="14">
        <f t="shared" si="13"/>
        <v>0</v>
      </c>
      <c r="L37" s="14">
        <f t="shared" si="13"/>
        <v>0</v>
      </c>
      <c r="M37" s="14">
        <f t="shared" si="13"/>
        <v>0</v>
      </c>
      <c r="N37" s="133">
        <v>0</v>
      </c>
      <c r="O37" s="133">
        <v>0</v>
      </c>
    </row>
    <row r="38" spans="1:15" hidden="1" x14ac:dyDescent="0.25">
      <c r="A38" s="114" t="s">
        <v>36</v>
      </c>
      <c r="B38" s="112">
        <v>51</v>
      </c>
      <c r="C38" s="112">
        <v>0</v>
      </c>
      <c r="D38" s="2" t="s">
        <v>11</v>
      </c>
      <c r="E38" s="112">
        <v>851</v>
      </c>
      <c r="F38" s="3" t="s">
        <v>11</v>
      </c>
      <c r="G38" s="3" t="s">
        <v>33</v>
      </c>
      <c r="H38" s="2" t="s">
        <v>405</v>
      </c>
      <c r="I38" s="2" t="s">
        <v>37</v>
      </c>
      <c r="J38" s="14">
        <f>'3.ВС'!J26</f>
        <v>0</v>
      </c>
      <c r="K38" s="14">
        <f>'3.ВС'!K26</f>
        <v>0</v>
      </c>
      <c r="L38" s="14">
        <f>'3.ВС'!L26</f>
        <v>0</v>
      </c>
      <c r="M38" s="14">
        <f>'3.ВС'!M26</f>
        <v>0</v>
      </c>
      <c r="N38" s="133">
        <v>0</v>
      </c>
      <c r="O38" s="133">
        <v>0</v>
      </c>
    </row>
    <row r="39" spans="1:15" ht="60" x14ac:dyDescent="0.25">
      <c r="A39" s="116" t="s">
        <v>430</v>
      </c>
      <c r="B39" s="112">
        <v>51</v>
      </c>
      <c r="C39" s="112">
        <v>0</v>
      </c>
      <c r="D39" s="2" t="s">
        <v>11</v>
      </c>
      <c r="E39" s="112">
        <v>851</v>
      </c>
      <c r="F39" s="3" t="s">
        <v>13</v>
      </c>
      <c r="G39" s="3" t="s">
        <v>62</v>
      </c>
      <c r="H39" s="3" t="s">
        <v>437</v>
      </c>
      <c r="I39" s="3"/>
      <c r="J39" s="14">
        <f t="shared" ref="J39:M39" si="14">J40+J42</f>
        <v>0</v>
      </c>
      <c r="K39" s="14">
        <f t="shared" si="14"/>
        <v>0</v>
      </c>
      <c r="L39" s="14">
        <f t="shared" si="14"/>
        <v>0</v>
      </c>
      <c r="M39" s="14">
        <f t="shared" si="14"/>
        <v>0</v>
      </c>
      <c r="N39" s="133">
        <v>0</v>
      </c>
      <c r="O39" s="133">
        <v>0</v>
      </c>
    </row>
    <row r="40" spans="1:15" ht="60" x14ac:dyDescent="0.25">
      <c r="A40" s="116" t="s">
        <v>15</v>
      </c>
      <c r="B40" s="112">
        <v>51</v>
      </c>
      <c r="C40" s="112">
        <v>0</v>
      </c>
      <c r="D40" s="2" t="s">
        <v>11</v>
      </c>
      <c r="E40" s="112">
        <v>851</v>
      </c>
      <c r="F40" s="3" t="s">
        <v>13</v>
      </c>
      <c r="G40" s="3" t="s">
        <v>62</v>
      </c>
      <c r="H40" s="3" t="s">
        <v>437</v>
      </c>
      <c r="I40" s="2" t="s">
        <v>17</v>
      </c>
      <c r="J40" s="14">
        <f t="shared" ref="J40:M40" si="15">J41</f>
        <v>6800</v>
      </c>
      <c r="K40" s="14">
        <f t="shared" si="15"/>
        <v>6800</v>
      </c>
      <c r="L40" s="14">
        <f t="shared" si="15"/>
        <v>0</v>
      </c>
      <c r="M40" s="14">
        <f t="shared" si="15"/>
        <v>0</v>
      </c>
      <c r="N40" s="133">
        <v>0</v>
      </c>
      <c r="O40" s="133">
        <v>0</v>
      </c>
    </row>
    <row r="41" spans="1:15" ht="30" x14ac:dyDescent="0.25">
      <c r="A41" s="116" t="s">
        <v>261</v>
      </c>
      <c r="B41" s="112">
        <v>51</v>
      </c>
      <c r="C41" s="112">
        <v>0</v>
      </c>
      <c r="D41" s="2" t="s">
        <v>11</v>
      </c>
      <c r="E41" s="112">
        <v>851</v>
      </c>
      <c r="F41" s="3" t="s">
        <v>13</v>
      </c>
      <c r="G41" s="3" t="s">
        <v>62</v>
      </c>
      <c r="H41" s="3" t="s">
        <v>437</v>
      </c>
      <c r="I41" s="2" t="s">
        <v>18</v>
      </c>
      <c r="J41" s="14">
        <f>'3.ВС'!J29</f>
        <v>6800</v>
      </c>
      <c r="K41" s="14">
        <f>'3.ВС'!K29</f>
        <v>6800</v>
      </c>
      <c r="L41" s="14">
        <f>'3.ВС'!L29</f>
        <v>0</v>
      </c>
      <c r="M41" s="14">
        <f>'3.ВС'!M29</f>
        <v>0</v>
      </c>
      <c r="N41" s="133">
        <v>0</v>
      </c>
      <c r="O41" s="133">
        <v>0</v>
      </c>
    </row>
    <row r="42" spans="1:15" ht="30" x14ac:dyDescent="0.25">
      <c r="A42" s="116" t="s">
        <v>20</v>
      </c>
      <c r="B42" s="112">
        <v>51</v>
      </c>
      <c r="C42" s="112">
        <v>0</v>
      </c>
      <c r="D42" s="2" t="s">
        <v>11</v>
      </c>
      <c r="E42" s="112">
        <v>851</v>
      </c>
      <c r="F42" s="3" t="s">
        <v>13</v>
      </c>
      <c r="G42" s="3" t="s">
        <v>62</v>
      </c>
      <c r="H42" s="3" t="s">
        <v>437</v>
      </c>
      <c r="I42" s="2" t="s">
        <v>21</v>
      </c>
      <c r="J42" s="14">
        <f t="shared" ref="J42:M42" si="16">J43</f>
        <v>-6800</v>
      </c>
      <c r="K42" s="14">
        <f t="shared" si="16"/>
        <v>-6800</v>
      </c>
      <c r="L42" s="14">
        <f t="shared" si="16"/>
        <v>0</v>
      </c>
      <c r="M42" s="14">
        <f t="shared" si="16"/>
        <v>0</v>
      </c>
      <c r="N42" s="133">
        <v>0</v>
      </c>
      <c r="O42" s="133">
        <v>0</v>
      </c>
    </row>
    <row r="43" spans="1:15" ht="30" x14ac:dyDescent="0.25">
      <c r="A43" s="116" t="s">
        <v>9</v>
      </c>
      <c r="B43" s="112">
        <v>51</v>
      </c>
      <c r="C43" s="112">
        <v>0</v>
      </c>
      <c r="D43" s="2" t="s">
        <v>11</v>
      </c>
      <c r="E43" s="112">
        <v>851</v>
      </c>
      <c r="F43" s="3" t="s">
        <v>13</v>
      </c>
      <c r="G43" s="3" t="s">
        <v>62</v>
      </c>
      <c r="H43" s="3" t="s">
        <v>437</v>
      </c>
      <c r="I43" s="2" t="s">
        <v>22</v>
      </c>
      <c r="J43" s="14">
        <f>'3.ВС'!J31</f>
        <v>-6800</v>
      </c>
      <c r="K43" s="14">
        <f>'3.ВС'!K31</f>
        <v>-6800</v>
      </c>
      <c r="L43" s="14">
        <f>'3.ВС'!L31</f>
        <v>0</v>
      </c>
      <c r="M43" s="14">
        <f>'3.ВС'!M31</f>
        <v>0</v>
      </c>
      <c r="N43" s="133">
        <v>0</v>
      </c>
      <c r="O43" s="133">
        <v>0</v>
      </c>
    </row>
    <row r="44" spans="1:15" ht="45" x14ac:dyDescent="0.25">
      <c r="A44" s="114" t="s">
        <v>63</v>
      </c>
      <c r="B44" s="112">
        <v>51</v>
      </c>
      <c r="C44" s="112">
        <v>0</v>
      </c>
      <c r="D44" s="2" t="s">
        <v>11</v>
      </c>
      <c r="E44" s="112">
        <v>851</v>
      </c>
      <c r="F44" s="3" t="s">
        <v>13</v>
      </c>
      <c r="G44" s="3" t="s">
        <v>62</v>
      </c>
      <c r="H44" s="3" t="s">
        <v>151</v>
      </c>
      <c r="I44" s="3"/>
      <c r="J44" s="14">
        <f t="shared" ref="J44:M44" si="17">J45+J47</f>
        <v>0</v>
      </c>
      <c r="K44" s="14">
        <f t="shared" si="17"/>
        <v>0</v>
      </c>
      <c r="L44" s="14">
        <f t="shared" si="17"/>
        <v>0</v>
      </c>
      <c r="M44" s="14">
        <f t="shared" si="17"/>
        <v>0</v>
      </c>
      <c r="N44" s="133">
        <v>0</v>
      </c>
      <c r="O44" s="133">
        <v>0</v>
      </c>
    </row>
    <row r="45" spans="1:15" ht="60" x14ac:dyDescent="0.25">
      <c r="A45" s="114" t="s">
        <v>15</v>
      </c>
      <c r="B45" s="112">
        <v>51</v>
      </c>
      <c r="C45" s="112">
        <v>0</v>
      </c>
      <c r="D45" s="2" t="s">
        <v>11</v>
      </c>
      <c r="E45" s="112">
        <v>851</v>
      </c>
      <c r="F45" s="3" t="s">
        <v>13</v>
      </c>
      <c r="G45" s="3" t="s">
        <v>62</v>
      </c>
      <c r="H45" s="3" t="s">
        <v>151</v>
      </c>
      <c r="I45" s="2" t="s">
        <v>17</v>
      </c>
      <c r="J45" s="14">
        <f t="shared" ref="J45:M45" si="18">J46</f>
        <v>37900</v>
      </c>
      <c r="K45" s="14">
        <f t="shared" si="18"/>
        <v>37900</v>
      </c>
      <c r="L45" s="14">
        <f t="shared" si="18"/>
        <v>0</v>
      </c>
      <c r="M45" s="14">
        <f t="shared" si="18"/>
        <v>0</v>
      </c>
      <c r="N45" s="133">
        <v>0</v>
      </c>
      <c r="O45" s="133">
        <v>0</v>
      </c>
    </row>
    <row r="46" spans="1:15" ht="30" x14ac:dyDescent="0.25">
      <c r="A46" s="114" t="s">
        <v>8</v>
      </c>
      <c r="B46" s="112">
        <v>51</v>
      </c>
      <c r="C46" s="112">
        <v>0</v>
      </c>
      <c r="D46" s="2" t="s">
        <v>11</v>
      </c>
      <c r="E46" s="112">
        <v>851</v>
      </c>
      <c r="F46" s="3" t="s">
        <v>13</v>
      </c>
      <c r="G46" s="3" t="s">
        <v>62</v>
      </c>
      <c r="H46" s="3" t="s">
        <v>151</v>
      </c>
      <c r="I46" s="2" t="s">
        <v>18</v>
      </c>
      <c r="J46" s="14">
        <f>'3.ВС'!J34</f>
        <v>37900</v>
      </c>
      <c r="K46" s="14">
        <f>'3.ВС'!K34</f>
        <v>37900</v>
      </c>
      <c r="L46" s="14">
        <f>'3.ВС'!L34</f>
        <v>0</v>
      </c>
      <c r="M46" s="14">
        <f>'3.ВС'!M34</f>
        <v>0</v>
      </c>
      <c r="N46" s="133">
        <v>0</v>
      </c>
      <c r="O46" s="133">
        <v>0</v>
      </c>
    </row>
    <row r="47" spans="1:15" ht="30" x14ac:dyDescent="0.25">
      <c r="A47" s="116" t="s">
        <v>20</v>
      </c>
      <c r="B47" s="112">
        <v>51</v>
      </c>
      <c r="C47" s="112">
        <v>0</v>
      </c>
      <c r="D47" s="2" t="s">
        <v>11</v>
      </c>
      <c r="E47" s="112">
        <v>851</v>
      </c>
      <c r="F47" s="3" t="s">
        <v>13</v>
      </c>
      <c r="G47" s="3" t="s">
        <v>62</v>
      </c>
      <c r="H47" s="3" t="s">
        <v>151</v>
      </c>
      <c r="I47" s="2" t="s">
        <v>21</v>
      </c>
      <c r="J47" s="14">
        <f t="shared" ref="J47:M47" si="19">J48</f>
        <v>-37900</v>
      </c>
      <c r="K47" s="14">
        <f t="shared" si="19"/>
        <v>-37900</v>
      </c>
      <c r="L47" s="14">
        <f t="shared" si="19"/>
        <v>0</v>
      </c>
      <c r="M47" s="14">
        <f t="shared" si="19"/>
        <v>0</v>
      </c>
      <c r="N47" s="133">
        <v>0</v>
      </c>
      <c r="O47" s="133">
        <v>0</v>
      </c>
    </row>
    <row r="48" spans="1:15" ht="30" x14ac:dyDescent="0.25">
      <c r="A48" s="116" t="s">
        <v>9</v>
      </c>
      <c r="B48" s="112">
        <v>51</v>
      </c>
      <c r="C48" s="112">
        <v>0</v>
      </c>
      <c r="D48" s="2" t="s">
        <v>11</v>
      </c>
      <c r="E48" s="112">
        <v>851</v>
      </c>
      <c r="F48" s="3" t="s">
        <v>13</v>
      </c>
      <c r="G48" s="3" t="s">
        <v>62</v>
      </c>
      <c r="H48" s="3" t="s">
        <v>151</v>
      </c>
      <c r="I48" s="2" t="s">
        <v>22</v>
      </c>
      <c r="J48" s="14">
        <f>'3.ВС'!J36</f>
        <v>-37900</v>
      </c>
      <c r="K48" s="14">
        <f>'3.ВС'!K36</f>
        <v>-37900</v>
      </c>
      <c r="L48" s="14">
        <f>'3.ВС'!L36</f>
        <v>0</v>
      </c>
      <c r="M48" s="14">
        <f>'3.ВС'!M36</f>
        <v>0</v>
      </c>
      <c r="N48" s="133">
        <v>0</v>
      </c>
      <c r="O48" s="133">
        <v>0</v>
      </c>
    </row>
    <row r="49" spans="1:15" ht="45" hidden="1" x14ac:dyDescent="0.25">
      <c r="A49" s="114" t="s">
        <v>14</v>
      </c>
      <c r="B49" s="112">
        <v>51</v>
      </c>
      <c r="C49" s="112">
        <v>0</v>
      </c>
      <c r="D49" s="2" t="s">
        <v>11</v>
      </c>
      <c r="E49" s="112">
        <v>851</v>
      </c>
      <c r="F49" s="2" t="s">
        <v>11</v>
      </c>
      <c r="G49" s="2" t="s">
        <v>13</v>
      </c>
      <c r="H49" s="2" t="s">
        <v>180</v>
      </c>
      <c r="I49" s="2"/>
      <c r="J49" s="14">
        <f t="shared" ref="J49:M50" si="20">J50</f>
        <v>0</v>
      </c>
      <c r="K49" s="14">
        <f t="shared" si="20"/>
        <v>0</v>
      </c>
      <c r="L49" s="14">
        <f t="shared" si="20"/>
        <v>0</v>
      </c>
      <c r="M49" s="14">
        <f t="shared" si="20"/>
        <v>0</v>
      </c>
      <c r="N49" s="133">
        <v>0</v>
      </c>
      <c r="O49" s="133">
        <v>0</v>
      </c>
    </row>
    <row r="50" spans="1:15" ht="60" hidden="1" x14ac:dyDescent="0.25">
      <c r="A50" s="114" t="s">
        <v>15</v>
      </c>
      <c r="B50" s="112">
        <v>51</v>
      </c>
      <c r="C50" s="112">
        <v>0</v>
      </c>
      <c r="D50" s="2" t="s">
        <v>11</v>
      </c>
      <c r="E50" s="112">
        <v>851</v>
      </c>
      <c r="F50" s="2" t="s">
        <v>16</v>
      </c>
      <c r="G50" s="2" t="s">
        <v>13</v>
      </c>
      <c r="H50" s="2" t="s">
        <v>180</v>
      </c>
      <c r="I50" s="2" t="s">
        <v>17</v>
      </c>
      <c r="J50" s="14">
        <f t="shared" si="20"/>
        <v>0</v>
      </c>
      <c r="K50" s="14">
        <f t="shared" si="20"/>
        <v>0</v>
      </c>
      <c r="L50" s="14">
        <f t="shared" si="20"/>
        <v>0</v>
      </c>
      <c r="M50" s="14">
        <f t="shared" si="20"/>
        <v>0</v>
      </c>
      <c r="N50" s="133">
        <v>0</v>
      </c>
      <c r="O50" s="133">
        <v>0</v>
      </c>
    </row>
    <row r="51" spans="1:15" ht="30" hidden="1" x14ac:dyDescent="0.25">
      <c r="A51" s="114" t="s">
        <v>8</v>
      </c>
      <c r="B51" s="112">
        <v>51</v>
      </c>
      <c r="C51" s="112">
        <v>0</v>
      </c>
      <c r="D51" s="2" t="s">
        <v>11</v>
      </c>
      <c r="E51" s="112">
        <v>851</v>
      </c>
      <c r="F51" s="2" t="s">
        <v>11</v>
      </c>
      <c r="G51" s="2" t="s">
        <v>13</v>
      </c>
      <c r="H51" s="2" t="s">
        <v>180</v>
      </c>
      <c r="I51" s="2" t="s">
        <v>18</v>
      </c>
      <c r="J51" s="14">
        <f>'3.ВС'!J39</f>
        <v>0</v>
      </c>
      <c r="K51" s="14">
        <f>'3.ВС'!K39</f>
        <v>0</v>
      </c>
      <c r="L51" s="14">
        <f>'3.ВС'!L39</f>
        <v>0</v>
      </c>
      <c r="M51" s="14">
        <f>'3.ВС'!M39</f>
        <v>0</v>
      </c>
      <c r="N51" s="133">
        <v>0</v>
      </c>
      <c r="O51" s="133">
        <v>0</v>
      </c>
    </row>
    <row r="52" spans="1:15" ht="30" x14ac:dyDescent="0.25">
      <c r="A52" s="114" t="s">
        <v>19</v>
      </c>
      <c r="B52" s="112">
        <v>51</v>
      </c>
      <c r="C52" s="112">
        <v>0</v>
      </c>
      <c r="D52" s="2" t="s">
        <v>11</v>
      </c>
      <c r="E52" s="112">
        <v>851</v>
      </c>
      <c r="F52" s="2" t="s">
        <v>16</v>
      </c>
      <c r="G52" s="2" t="s">
        <v>13</v>
      </c>
      <c r="H52" s="2" t="s">
        <v>181</v>
      </c>
      <c r="I52" s="2"/>
      <c r="J52" s="14">
        <f t="shared" ref="J52:M52" si="21">J53+J55+J57</f>
        <v>3484000</v>
      </c>
      <c r="K52" s="14">
        <f t="shared" si="21"/>
        <v>0</v>
      </c>
      <c r="L52" s="14">
        <f t="shared" si="21"/>
        <v>3484000</v>
      </c>
      <c r="M52" s="14">
        <f t="shared" si="21"/>
        <v>0</v>
      </c>
      <c r="N52" s="133">
        <v>0</v>
      </c>
      <c r="O52" s="133">
        <v>0</v>
      </c>
    </row>
    <row r="53" spans="1:15" ht="60" x14ac:dyDescent="0.25">
      <c r="A53" s="114" t="s">
        <v>15</v>
      </c>
      <c r="B53" s="112">
        <v>51</v>
      </c>
      <c r="C53" s="112">
        <v>0</v>
      </c>
      <c r="D53" s="2" t="s">
        <v>11</v>
      </c>
      <c r="E53" s="112">
        <v>851</v>
      </c>
      <c r="F53" s="2" t="s">
        <v>11</v>
      </c>
      <c r="G53" s="2" t="s">
        <v>13</v>
      </c>
      <c r="H53" s="2" t="s">
        <v>181</v>
      </c>
      <c r="I53" s="2" t="s">
        <v>17</v>
      </c>
      <c r="J53" s="14">
        <f t="shared" ref="J53:M53" si="22">J54</f>
        <v>3484000</v>
      </c>
      <c r="K53" s="14">
        <f t="shared" si="22"/>
        <v>0</v>
      </c>
      <c r="L53" s="14">
        <f t="shared" si="22"/>
        <v>3484000</v>
      </c>
      <c r="M53" s="14">
        <f t="shared" si="22"/>
        <v>0</v>
      </c>
      <c r="N53" s="133">
        <v>0</v>
      </c>
      <c r="O53" s="133">
        <v>0</v>
      </c>
    </row>
    <row r="54" spans="1:15" ht="30" x14ac:dyDescent="0.25">
      <c r="A54" s="114" t="s">
        <v>8</v>
      </c>
      <c r="B54" s="112">
        <v>51</v>
      </c>
      <c r="C54" s="112">
        <v>0</v>
      </c>
      <c r="D54" s="2" t="s">
        <v>11</v>
      </c>
      <c r="E54" s="112">
        <v>851</v>
      </c>
      <c r="F54" s="2" t="s">
        <v>11</v>
      </c>
      <c r="G54" s="2" t="s">
        <v>13</v>
      </c>
      <c r="H54" s="2" t="s">
        <v>181</v>
      </c>
      <c r="I54" s="2" t="s">
        <v>18</v>
      </c>
      <c r="J54" s="14">
        <f>'3.ВС'!J42</f>
        <v>3484000</v>
      </c>
      <c r="K54" s="14">
        <f>'3.ВС'!K42</f>
        <v>0</v>
      </c>
      <c r="L54" s="14">
        <f>'3.ВС'!L42</f>
        <v>3484000</v>
      </c>
      <c r="M54" s="14">
        <f>'3.ВС'!M42</f>
        <v>0</v>
      </c>
      <c r="N54" s="133">
        <v>0</v>
      </c>
      <c r="O54" s="133">
        <v>0</v>
      </c>
    </row>
    <row r="55" spans="1:15" ht="30" hidden="1" x14ac:dyDescent="0.25">
      <c r="A55" s="116" t="s">
        <v>20</v>
      </c>
      <c r="B55" s="112">
        <v>51</v>
      </c>
      <c r="C55" s="112">
        <v>0</v>
      </c>
      <c r="D55" s="2" t="s">
        <v>11</v>
      </c>
      <c r="E55" s="112">
        <v>851</v>
      </c>
      <c r="F55" s="2" t="s">
        <v>11</v>
      </c>
      <c r="G55" s="2" t="s">
        <v>13</v>
      </c>
      <c r="H55" s="2" t="s">
        <v>181</v>
      </c>
      <c r="I55" s="2" t="s">
        <v>21</v>
      </c>
      <c r="J55" s="14">
        <f t="shared" ref="J55:M55" si="23">J56</f>
        <v>0</v>
      </c>
      <c r="K55" s="14">
        <f t="shared" si="23"/>
        <v>0</v>
      </c>
      <c r="L55" s="14">
        <f t="shared" si="23"/>
        <v>0</v>
      </c>
      <c r="M55" s="14">
        <f t="shared" si="23"/>
        <v>0</v>
      </c>
      <c r="N55" s="133">
        <v>0</v>
      </c>
      <c r="O55" s="133">
        <v>0</v>
      </c>
    </row>
    <row r="56" spans="1:15" ht="30" hidden="1" x14ac:dyDescent="0.25">
      <c r="A56" s="116" t="s">
        <v>9</v>
      </c>
      <c r="B56" s="112">
        <v>51</v>
      </c>
      <c r="C56" s="112">
        <v>0</v>
      </c>
      <c r="D56" s="2" t="s">
        <v>11</v>
      </c>
      <c r="E56" s="112">
        <v>851</v>
      </c>
      <c r="F56" s="2" t="s">
        <v>11</v>
      </c>
      <c r="G56" s="2" t="s">
        <v>13</v>
      </c>
      <c r="H56" s="2" t="s">
        <v>181</v>
      </c>
      <c r="I56" s="2" t="s">
        <v>22</v>
      </c>
      <c r="J56" s="14">
        <f>'3.ВС'!J44</f>
        <v>0</v>
      </c>
      <c r="K56" s="14">
        <f>'3.ВС'!K44</f>
        <v>0</v>
      </c>
      <c r="L56" s="14">
        <f>'3.ВС'!L44</f>
        <v>0</v>
      </c>
      <c r="M56" s="14">
        <f>'3.ВС'!M44</f>
        <v>0</v>
      </c>
      <c r="N56" s="133">
        <v>0</v>
      </c>
      <c r="O56" s="133">
        <v>0</v>
      </c>
    </row>
    <row r="57" spans="1:15" hidden="1" x14ac:dyDescent="0.25">
      <c r="A57" s="116" t="s">
        <v>23</v>
      </c>
      <c r="B57" s="112">
        <v>51</v>
      </c>
      <c r="C57" s="112">
        <v>0</v>
      </c>
      <c r="D57" s="2" t="s">
        <v>11</v>
      </c>
      <c r="E57" s="112">
        <v>851</v>
      </c>
      <c r="F57" s="2" t="s">
        <v>11</v>
      </c>
      <c r="G57" s="2" t="s">
        <v>13</v>
      </c>
      <c r="H57" s="2" t="s">
        <v>181</v>
      </c>
      <c r="I57" s="2" t="s">
        <v>24</v>
      </c>
      <c r="J57" s="14">
        <f t="shared" ref="J57:M57" si="24">J58</f>
        <v>0</v>
      </c>
      <c r="K57" s="14">
        <f t="shared" si="24"/>
        <v>0</v>
      </c>
      <c r="L57" s="14">
        <f t="shared" si="24"/>
        <v>0</v>
      </c>
      <c r="M57" s="14">
        <f t="shared" si="24"/>
        <v>0</v>
      </c>
      <c r="N57" s="133">
        <v>0</v>
      </c>
      <c r="O57" s="133">
        <v>0</v>
      </c>
    </row>
    <row r="58" spans="1:15" hidden="1" x14ac:dyDescent="0.25">
      <c r="A58" s="116" t="s">
        <v>25</v>
      </c>
      <c r="B58" s="112">
        <v>51</v>
      </c>
      <c r="C58" s="112">
        <v>0</v>
      </c>
      <c r="D58" s="2" t="s">
        <v>11</v>
      </c>
      <c r="E58" s="112">
        <v>851</v>
      </c>
      <c r="F58" s="2" t="s">
        <v>11</v>
      </c>
      <c r="G58" s="2" t="s">
        <v>13</v>
      </c>
      <c r="H58" s="2" t="s">
        <v>181</v>
      </c>
      <c r="I58" s="2" t="s">
        <v>26</v>
      </c>
      <c r="J58" s="14">
        <f>'3.ВС'!J46</f>
        <v>0</v>
      </c>
      <c r="K58" s="14">
        <f>'3.ВС'!K46</f>
        <v>0</v>
      </c>
      <c r="L58" s="14">
        <f>'3.ВС'!L46</f>
        <v>0</v>
      </c>
      <c r="M58" s="14">
        <f>'3.ВС'!M46</f>
        <v>0</v>
      </c>
      <c r="N58" s="133">
        <v>0</v>
      </c>
      <c r="O58" s="133">
        <v>0</v>
      </c>
    </row>
    <row r="59" spans="1:15" ht="30" hidden="1" x14ac:dyDescent="0.25">
      <c r="A59" s="114" t="s">
        <v>396</v>
      </c>
      <c r="B59" s="112">
        <v>51</v>
      </c>
      <c r="C59" s="112">
        <v>0</v>
      </c>
      <c r="D59" s="2" t="s">
        <v>11</v>
      </c>
      <c r="E59" s="112">
        <v>851</v>
      </c>
      <c r="F59" s="2" t="s">
        <v>11</v>
      </c>
      <c r="G59" s="2" t="s">
        <v>13</v>
      </c>
      <c r="H59" s="2" t="s">
        <v>183</v>
      </c>
      <c r="I59" s="2"/>
      <c r="J59" s="14">
        <f t="shared" ref="J59:M60" si="25">J60</f>
        <v>0</v>
      </c>
      <c r="K59" s="14">
        <f t="shared" si="25"/>
        <v>0</v>
      </c>
      <c r="L59" s="14">
        <f t="shared" si="25"/>
        <v>0</v>
      </c>
      <c r="M59" s="14">
        <f t="shared" si="25"/>
        <v>0</v>
      </c>
      <c r="N59" s="133">
        <v>0</v>
      </c>
      <c r="O59" s="133">
        <v>0</v>
      </c>
    </row>
    <row r="60" spans="1:15" ht="30" hidden="1" x14ac:dyDescent="0.25">
      <c r="A60" s="116" t="s">
        <v>20</v>
      </c>
      <c r="B60" s="112">
        <v>51</v>
      </c>
      <c r="C60" s="112">
        <v>0</v>
      </c>
      <c r="D60" s="2" t="s">
        <v>11</v>
      </c>
      <c r="E60" s="112">
        <v>851</v>
      </c>
      <c r="F60" s="2" t="s">
        <v>11</v>
      </c>
      <c r="G60" s="2" t="s">
        <v>13</v>
      </c>
      <c r="H60" s="2" t="s">
        <v>183</v>
      </c>
      <c r="I60" s="2" t="s">
        <v>21</v>
      </c>
      <c r="J60" s="14">
        <f t="shared" si="25"/>
        <v>0</v>
      </c>
      <c r="K60" s="14">
        <f t="shared" si="25"/>
        <v>0</v>
      </c>
      <c r="L60" s="14">
        <f t="shared" si="25"/>
        <v>0</v>
      </c>
      <c r="M60" s="14">
        <f t="shared" si="25"/>
        <v>0</v>
      </c>
      <c r="N60" s="133">
        <v>0</v>
      </c>
      <c r="O60" s="133">
        <v>0</v>
      </c>
    </row>
    <row r="61" spans="1:15" ht="30" hidden="1" x14ac:dyDescent="0.25">
      <c r="A61" s="116" t="s">
        <v>9</v>
      </c>
      <c r="B61" s="112">
        <v>51</v>
      </c>
      <c r="C61" s="112">
        <v>0</v>
      </c>
      <c r="D61" s="2" t="s">
        <v>11</v>
      </c>
      <c r="E61" s="112">
        <v>851</v>
      </c>
      <c r="F61" s="2" t="s">
        <v>11</v>
      </c>
      <c r="G61" s="2" t="s">
        <v>13</v>
      </c>
      <c r="H61" s="2" t="s">
        <v>183</v>
      </c>
      <c r="I61" s="2" t="s">
        <v>22</v>
      </c>
      <c r="J61" s="14">
        <f>'3.ВС'!J49</f>
        <v>0</v>
      </c>
      <c r="K61" s="14">
        <f>'3.ВС'!K49</f>
        <v>0</v>
      </c>
      <c r="L61" s="14">
        <f>'3.ВС'!L49</f>
        <v>0</v>
      </c>
      <c r="M61" s="14">
        <f>'3.ВС'!M49</f>
        <v>0</v>
      </c>
      <c r="N61" s="133">
        <v>0</v>
      </c>
      <c r="O61" s="133">
        <v>0</v>
      </c>
    </row>
    <row r="62" spans="1:15" ht="30" hidden="1" x14ac:dyDescent="0.25">
      <c r="A62" s="114" t="s">
        <v>295</v>
      </c>
      <c r="B62" s="112">
        <v>51</v>
      </c>
      <c r="C62" s="112">
        <v>0</v>
      </c>
      <c r="D62" s="2" t="s">
        <v>11</v>
      </c>
      <c r="E62" s="112">
        <v>851</v>
      </c>
      <c r="F62" s="2" t="s">
        <v>11</v>
      </c>
      <c r="G62" s="2" t="s">
        <v>13</v>
      </c>
      <c r="H62" s="2" t="s">
        <v>291</v>
      </c>
      <c r="I62" s="2"/>
      <c r="J62" s="14">
        <f t="shared" ref="J62:M63" si="26">J63</f>
        <v>0</v>
      </c>
      <c r="K62" s="14">
        <f t="shared" si="26"/>
        <v>0</v>
      </c>
      <c r="L62" s="14">
        <f t="shared" si="26"/>
        <v>0</v>
      </c>
      <c r="M62" s="14">
        <f t="shared" si="26"/>
        <v>0</v>
      </c>
      <c r="N62" s="133">
        <v>0</v>
      </c>
      <c r="O62" s="133">
        <v>0</v>
      </c>
    </row>
    <row r="63" spans="1:15" ht="30" hidden="1" x14ac:dyDescent="0.25">
      <c r="A63" s="116" t="s">
        <v>20</v>
      </c>
      <c r="B63" s="112">
        <v>51</v>
      </c>
      <c r="C63" s="112">
        <v>0</v>
      </c>
      <c r="D63" s="2" t="s">
        <v>11</v>
      </c>
      <c r="E63" s="112">
        <v>851</v>
      </c>
      <c r="F63" s="2" t="s">
        <v>11</v>
      </c>
      <c r="G63" s="2" t="s">
        <v>13</v>
      </c>
      <c r="H63" s="2" t="s">
        <v>291</v>
      </c>
      <c r="I63" s="2" t="s">
        <v>21</v>
      </c>
      <c r="J63" s="14">
        <f t="shared" si="26"/>
        <v>0</v>
      </c>
      <c r="K63" s="14">
        <f t="shared" si="26"/>
        <v>0</v>
      </c>
      <c r="L63" s="14">
        <f t="shared" si="26"/>
        <v>0</v>
      </c>
      <c r="M63" s="14">
        <f t="shared" si="26"/>
        <v>0</v>
      </c>
      <c r="N63" s="133">
        <v>0</v>
      </c>
      <c r="O63" s="133">
        <v>0</v>
      </c>
    </row>
    <row r="64" spans="1:15" ht="30" hidden="1" x14ac:dyDescent="0.25">
      <c r="A64" s="116" t="s">
        <v>9</v>
      </c>
      <c r="B64" s="112">
        <v>51</v>
      </c>
      <c r="C64" s="112">
        <v>0</v>
      </c>
      <c r="D64" s="2" t="s">
        <v>11</v>
      </c>
      <c r="E64" s="112">
        <v>851</v>
      </c>
      <c r="F64" s="2" t="s">
        <v>11</v>
      </c>
      <c r="G64" s="2" t="s">
        <v>13</v>
      </c>
      <c r="H64" s="2" t="s">
        <v>291</v>
      </c>
      <c r="I64" s="2" t="s">
        <v>22</v>
      </c>
      <c r="J64" s="14">
        <f>'3.ВС'!J52</f>
        <v>0</v>
      </c>
      <c r="K64" s="14">
        <f>'3.ВС'!K52</f>
        <v>0</v>
      </c>
      <c r="L64" s="14">
        <f>'3.ВС'!L52</f>
        <v>0</v>
      </c>
      <c r="M64" s="14">
        <f>'3.ВС'!M52</f>
        <v>0</v>
      </c>
      <c r="N64" s="133">
        <v>0</v>
      </c>
      <c r="O64" s="133">
        <v>0</v>
      </c>
    </row>
    <row r="65" spans="1:15" hidden="1" x14ac:dyDescent="0.25">
      <c r="A65" s="114" t="s">
        <v>28</v>
      </c>
      <c r="B65" s="112">
        <v>51</v>
      </c>
      <c r="C65" s="112">
        <v>0</v>
      </c>
      <c r="D65" s="2" t="s">
        <v>11</v>
      </c>
      <c r="E65" s="112">
        <v>851</v>
      </c>
      <c r="F65" s="2" t="s">
        <v>11</v>
      </c>
      <c r="G65" s="2" t="s">
        <v>13</v>
      </c>
      <c r="H65" s="2" t="s">
        <v>184</v>
      </c>
      <c r="I65" s="2"/>
      <c r="J65" s="14">
        <f t="shared" ref="J65:M66" si="27">J66</f>
        <v>0</v>
      </c>
      <c r="K65" s="14">
        <f t="shared" si="27"/>
        <v>0</v>
      </c>
      <c r="L65" s="14">
        <f t="shared" si="27"/>
        <v>0</v>
      </c>
      <c r="M65" s="14">
        <f t="shared" si="27"/>
        <v>0</v>
      </c>
      <c r="N65" s="133">
        <v>0</v>
      </c>
      <c r="O65" s="133">
        <v>0</v>
      </c>
    </row>
    <row r="66" spans="1:15" hidden="1" x14ac:dyDescent="0.25">
      <c r="A66" s="116" t="s">
        <v>23</v>
      </c>
      <c r="B66" s="112">
        <v>51</v>
      </c>
      <c r="C66" s="112">
        <v>0</v>
      </c>
      <c r="D66" s="2" t="s">
        <v>11</v>
      </c>
      <c r="E66" s="112">
        <v>851</v>
      </c>
      <c r="F66" s="2" t="s">
        <v>11</v>
      </c>
      <c r="G66" s="2" t="s">
        <v>13</v>
      </c>
      <c r="H66" s="2" t="s">
        <v>184</v>
      </c>
      <c r="I66" s="2" t="s">
        <v>24</v>
      </c>
      <c r="J66" s="14">
        <f t="shared" si="27"/>
        <v>0</v>
      </c>
      <c r="K66" s="14">
        <f t="shared" si="27"/>
        <v>0</v>
      </c>
      <c r="L66" s="14">
        <f t="shared" si="27"/>
        <v>0</v>
      </c>
      <c r="M66" s="14">
        <f t="shared" si="27"/>
        <v>0</v>
      </c>
      <c r="N66" s="133">
        <v>0</v>
      </c>
      <c r="O66" s="133">
        <v>0</v>
      </c>
    </row>
    <row r="67" spans="1:15" hidden="1" x14ac:dyDescent="0.25">
      <c r="A67" s="116" t="s">
        <v>25</v>
      </c>
      <c r="B67" s="112">
        <v>51</v>
      </c>
      <c r="C67" s="112">
        <v>0</v>
      </c>
      <c r="D67" s="2" t="s">
        <v>11</v>
      </c>
      <c r="E67" s="112">
        <v>851</v>
      </c>
      <c r="F67" s="2" t="s">
        <v>11</v>
      </c>
      <c r="G67" s="2" t="s">
        <v>13</v>
      </c>
      <c r="H67" s="2" t="s">
        <v>184</v>
      </c>
      <c r="I67" s="2" t="s">
        <v>26</v>
      </c>
      <c r="J67" s="14">
        <f>'3.ВС'!J55</f>
        <v>0</v>
      </c>
      <c r="K67" s="14">
        <f>'3.ВС'!K55</f>
        <v>0</v>
      </c>
      <c r="L67" s="14">
        <f>'3.ВС'!L55</f>
        <v>0</v>
      </c>
      <c r="M67" s="14">
        <f>'3.ВС'!M55</f>
        <v>0</v>
      </c>
      <c r="N67" s="133">
        <v>0</v>
      </c>
      <c r="O67" s="133">
        <v>0</v>
      </c>
    </row>
    <row r="68" spans="1:15" ht="30" hidden="1" x14ac:dyDescent="0.25">
      <c r="A68" s="114" t="s">
        <v>227</v>
      </c>
      <c r="B68" s="112">
        <v>51</v>
      </c>
      <c r="C68" s="112">
        <v>0</v>
      </c>
      <c r="D68" s="2" t="s">
        <v>11</v>
      </c>
      <c r="E68" s="112">
        <v>851</v>
      </c>
      <c r="F68" s="2" t="s">
        <v>11</v>
      </c>
      <c r="G68" s="3" t="s">
        <v>33</v>
      </c>
      <c r="H68" s="3" t="s">
        <v>186</v>
      </c>
      <c r="I68" s="2"/>
      <c r="J68" s="14">
        <f t="shared" ref="J68:M69" si="28">J69</f>
        <v>0</v>
      </c>
      <c r="K68" s="14">
        <f t="shared" si="28"/>
        <v>0</v>
      </c>
      <c r="L68" s="14">
        <f t="shared" si="28"/>
        <v>0</v>
      </c>
      <c r="M68" s="14">
        <f t="shared" si="28"/>
        <v>0</v>
      </c>
      <c r="N68" s="133">
        <v>0</v>
      </c>
      <c r="O68" s="133">
        <v>0</v>
      </c>
    </row>
    <row r="69" spans="1:15" ht="30" hidden="1" x14ac:dyDescent="0.25">
      <c r="A69" s="116" t="s">
        <v>20</v>
      </c>
      <c r="B69" s="112">
        <v>51</v>
      </c>
      <c r="C69" s="112">
        <v>0</v>
      </c>
      <c r="D69" s="2" t="s">
        <v>11</v>
      </c>
      <c r="E69" s="112">
        <v>851</v>
      </c>
      <c r="F69" s="2" t="s">
        <v>11</v>
      </c>
      <c r="G69" s="3" t="s">
        <v>33</v>
      </c>
      <c r="H69" s="3" t="s">
        <v>186</v>
      </c>
      <c r="I69" s="2" t="s">
        <v>21</v>
      </c>
      <c r="J69" s="14">
        <f t="shared" si="28"/>
        <v>0</v>
      </c>
      <c r="K69" s="14">
        <f t="shared" si="28"/>
        <v>0</v>
      </c>
      <c r="L69" s="14">
        <f t="shared" si="28"/>
        <v>0</v>
      </c>
      <c r="M69" s="14">
        <f t="shared" si="28"/>
        <v>0</v>
      </c>
      <c r="N69" s="133">
        <v>0</v>
      </c>
      <c r="O69" s="133">
        <v>0</v>
      </c>
    </row>
    <row r="70" spans="1:15" ht="30" hidden="1" x14ac:dyDescent="0.25">
      <c r="A70" s="116" t="s">
        <v>9</v>
      </c>
      <c r="B70" s="112">
        <v>51</v>
      </c>
      <c r="C70" s="112">
        <v>0</v>
      </c>
      <c r="D70" s="2" t="s">
        <v>11</v>
      </c>
      <c r="E70" s="112">
        <v>851</v>
      </c>
      <c r="F70" s="2" t="s">
        <v>11</v>
      </c>
      <c r="G70" s="3" t="s">
        <v>33</v>
      </c>
      <c r="H70" s="3" t="s">
        <v>186</v>
      </c>
      <c r="I70" s="2" t="s">
        <v>22</v>
      </c>
      <c r="J70" s="14">
        <f>'3.ВС'!J85</f>
        <v>0</v>
      </c>
      <c r="K70" s="14">
        <f>'3.ВС'!K85</f>
        <v>0</v>
      </c>
      <c r="L70" s="14">
        <f>'3.ВС'!L85</f>
        <v>0</v>
      </c>
      <c r="M70" s="14">
        <f>'3.ВС'!M85</f>
        <v>0</v>
      </c>
      <c r="N70" s="133">
        <v>0</v>
      </c>
      <c r="O70" s="133">
        <v>0</v>
      </c>
    </row>
    <row r="71" spans="1:15" ht="60" hidden="1" x14ac:dyDescent="0.25">
      <c r="A71" s="114" t="s">
        <v>27</v>
      </c>
      <c r="B71" s="112">
        <v>51</v>
      </c>
      <c r="C71" s="112">
        <v>0</v>
      </c>
      <c r="D71" s="2" t="s">
        <v>11</v>
      </c>
      <c r="E71" s="112">
        <v>851</v>
      </c>
      <c r="F71" s="2" t="s">
        <v>11</v>
      </c>
      <c r="G71" s="2" t="s">
        <v>13</v>
      </c>
      <c r="H71" s="2" t="s">
        <v>182</v>
      </c>
      <c r="I71" s="2"/>
      <c r="J71" s="14">
        <f t="shared" ref="J71:M84" si="29">J72</f>
        <v>0</v>
      </c>
      <c r="K71" s="14">
        <f t="shared" si="29"/>
        <v>0</v>
      </c>
      <c r="L71" s="14">
        <f t="shared" si="29"/>
        <v>0</v>
      </c>
      <c r="M71" s="14">
        <f t="shared" si="29"/>
        <v>0</v>
      </c>
      <c r="N71" s="133">
        <v>0</v>
      </c>
      <c r="O71" s="133">
        <v>0</v>
      </c>
    </row>
    <row r="72" spans="1:15" ht="30" hidden="1" x14ac:dyDescent="0.25">
      <c r="A72" s="116" t="s">
        <v>20</v>
      </c>
      <c r="B72" s="112">
        <v>51</v>
      </c>
      <c r="C72" s="112">
        <v>0</v>
      </c>
      <c r="D72" s="2" t="s">
        <v>11</v>
      </c>
      <c r="E72" s="112">
        <v>851</v>
      </c>
      <c r="F72" s="2" t="s">
        <v>11</v>
      </c>
      <c r="G72" s="2" t="s">
        <v>13</v>
      </c>
      <c r="H72" s="2" t="s">
        <v>182</v>
      </c>
      <c r="I72" s="2" t="s">
        <v>21</v>
      </c>
      <c r="J72" s="14">
        <f t="shared" si="29"/>
        <v>0</v>
      </c>
      <c r="K72" s="14">
        <f t="shared" si="29"/>
        <v>0</v>
      </c>
      <c r="L72" s="14">
        <f t="shared" si="29"/>
        <v>0</v>
      </c>
      <c r="M72" s="14">
        <f t="shared" si="29"/>
        <v>0</v>
      </c>
      <c r="N72" s="133">
        <v>0</v>
      </c>
      <c r="O72" s="133">
        <v>0</v>
      </c>
    </row>
    <row r="73" spans="1:15" ht="30" hidden="1" x14ac:dyDescent="0.25">
      <c r="A73" s="116" t="s">
        <v>9</v>
      </c>
      <c r="B73" s="112">
        <v>51</v>
      </c>
      <c r="C73" s="112">
        <v>0</v>
      </c>
      <c r="D73" s="2" t="s">
        <v>11</v>
      </c>
      <c r="E73" s="112">
        <v>851</v>
      </c>
      <c r="F73" s="2" t="s">
        <v>11</v>
      </c>
      <c r="G73" s="2" t="s">
        <v>13</v>
      </c>
      <c r="H73" s="2" t="s">
        <v>182</v>
      </c>
      <c r="I73" s="2" t="s">
        <v>22</v>
      </c>
      <c r="J73" s="14">
        <f>'3.ВС'!J58</f>
        <v>0</v>
      </c>
      <c r="K73" s="14">
        <f>'3.ВС'!K58</f>
        <v>0</v>
      </c>
      <c r="L73" s="14">
        <f>'3.ВС'!L58</f>
        <v>0</v>
      </c>
      <c r="M73" s="14">
        <f>'3.ВС'!M58</f>
        <v>0</v>
      </c>
      <c r="N73" s="133">
        <v>0</v>
      </c>
      <c r="O73" s="133">
        <v>0</v>
      </c>
    </row>
    <row r="74" spans="1:15" ht="51" hidden="1" x14ac:dyDescent="0.25">
      <c r="A74" s="38" t="s">
        <v>457</v>
      </c>
      <c r="B74" s="112">
        <v>51</v>
      </c>
      <c r="C74" s="112">
        <v>0</v>
      </c>
      <c r="D74" s="2" t="s">
        <v>11</v>
      </c>
      <c r="E74" s="112">
        <v>851</v>
      </c>
      <c r="F74" s="2"/>
      <c r="G74" s="2"/>
      <c r="H74" s="2" t="s">
        <v>465</v>
      </c>
      <c r="I74" s="2"/>
      <c r="J74" s="14">
        <f t="shared" si="29"/>
        <v>0</v>
      </c>
      <c r="K74" s="14">
        <f t="shared" si="29"/>
        <v>0</v>
      </c>
      <c r="L74" s="14">
        <f t="shared" si="29"/>
        <v>0</v>
      </c>
      <c r="M74" s="14">
        <f t="shared" si="29"/>
        <v>0</v>
      </c>
      <c r="N74" s="133">
        <v>0</v>
      </c>
      <c r="O74" s="133">
        <v>0</v>
      </c>
    </row>
    <row r="75" spans="1:15" ht="30" hidden="1" x14ac:dyDescent="0.25">
      <c r="A75" s="116" t="s">
        <v>20</v>
      </c>
      <c r="B75" s="112">
        <v>51</v>
      </c>
      <c r="C75" s="112">
        <v>0</v>
      </c>
      <c r="D75" s="2" t="s">
        <v>11</v>
      </c>
      <c r="E75" s="112">
        <v>851</v>
      </c>
      <c r="F75" s="2"/>
      <c r="G75" s="2"/>
      <c r="H75" s="2" t="s">
        <v>465</v>
      </c>
      <c r="I75" s="2" t="s">
        <v>21</v>
      </c>
      <c r="J75" s="14">
        <f t="shared" si="29"/>
        <v>0</v>
      </c>
      <c r="K75" s="14">
        <f t="shared" si="29"/>
        <v>0</v>
      </c>
      <c r="L75" s="14">
        <f t="shared" si="29"/>
        <v>0</v>
      </c>
      <c r="M75" s="14">
        <f t="shared" si="29"/>
        <v>0</v>
      </c>
      <c r="N75" s="133">
        <v>0</v>
      </c>
      <c r="O75" s="133">
        <v>0</v>
      </c>
    </row>
    <row r="76" spans="1:15" ht="30" hidden="1" x14ac:dyDescent="0.25">
      <c r="A76" s="116" t="s">
        <v>9</v>
      </c>
      <c r="B76" s="112">
        <v>51</v>
      </c>
      <c r="C76" s="112">
        <v>0</v>
      </c>
      <c r="D76" s="2" t="s">
        <v>11</v>
      </c>
      <c r="E76" s="112">
        <v>851</v>
      </c>
      <c r="F76" s="2"/>
      <c r="G76" s="2"/>
      <c r="H76" s="2" t="s">
        <v>465</v>
      </c>
      <c r="I76" s="2" t="s">
        <v>22</v>
      </c>
      <c r="J76" s="14">
        <f>'3.ВС'!J61</f>
        <v>0</v>
      </c>
      <c r="K76" s="14">
        <f>'3.ВС'!K61</f>
        <v>0</v>
      </c>
      <c r="L76" s="14">
        <f>'3.ВС'!L61</f>
        <v>0</v>
      </c>
      <c r="M76" s="14">
        <f>'3.ВС'!M61</f>
        <v>0</v>
      </c>
      <c r="N76" s="133">
        <v>0</v>
      </c>
      <c r="O76" s="133">
        <v>0</v>
      </c>
    </row>
    <row r="77" spans="1:15" ht="51" hidden="1" x14ac:dyDescent="0.25">
      <c r="A77" s="38" t="s">
        <v>459</v>
      </c>
      <c r="B77" s="112">
        <v>51</v>
      </c>
      <c r="C77" s="112">
        <v>0</v>
      </c>
      <c r="D77" s="2" t="s">
        <v>11</v>
      </c>
      <c r="E77" s="112">
        <v>851</v>
      </c>
      <c r="F77" s="2"/>
      <c r="G77" s="2"/>
      <c r="H77" s="2" t="s">
        <v>466</v>
      </c>
      <c r="I77" s="2"/>
      <c r="J77" s="14">
        <f t="shared" si="29"/>
        <v>0</v>
      </c>
      <c r="K77" s="14">
        <f t="shared" si="29"/>
        <v>0</v>
      </c>
      <c r="L77" s="14">
        <f t="shared" si="29"/>
        <v>0</v>
      </c>
      <c r="M77" s="14">
        <f t="shared" si="29"/>
        <v>0</v>
      </c>
      <c r="N77" s="133">
        <v>0</v>
      </c>
      <c r="O77" s="133">
        <v>0</v>
      </c>
    </row>
    <row r="78" spans="1:15" ht="30" hidden="1" x14ac:dyDescent="0.25">
      <c r="A78" s="116" t="s">
        <v>20</v>
      </c>
      <c r="B78" s="112">
        <v>51</v>
      </c>
      <c r="C78" s="112">
        <v>0</v>
      </c>
      <c r="D78" s="2" t="s">
        <v>11</v>
      </c>
      <c r="E78" s="112">
        <v>851</v>
      </c>
      <c r="F78" s="2"/>
      <c r="G78" s="2"/>
      <c r="H78" s="2" t="s">
        <v>466</v>
      </c>
      <c r="I78" s="2" t="s">
        <v>21</v>
      </c>
      <c r="J78" s="43">
        <f t="shared" si="29"/>
        <v>0</v>
      </c>
      <c r="K78" s="43">
        <f t="shared" si="29"/>
        <v>0</v>
      </c>
      <c r="L78" s="43">
        <f t="shared" si="29"/>
        <v>0</v>
      </c>
      <c r="M78" s="43">
        <f t="shared" si="29"/>
        <v>0</v>
      </c>
      <c r="N78" s="133">
        <v>0</v>
      </c>
      <c r="O78" s="133">
        <v>0</v>
      </c>
    </row>
    <row r="79" spans="1:15" ht="30" hidden="1" x14ac:dyDescent="0.25">
      <c r="A79" s="116" t="s">
        <v>9</v>
      </c>
      <c r="B79" s="112">
        <v>51</v>
      </c>
      <c r="C79" s="112">
        <v>0</v>
      </c>
      <c r="D79" s="2" t="s">
        <v>11</v>
      </c>
      <c r="E79" s="112">
        <v>851</v>
      </c>
      <c r="F79" s="2"/>
      <c r="G79" s="2"/>
      <c r="H79" s="2" t="s">
        <v>466</v>
      </c>
      <c r="I79" s="2" t="s">
        <v>22</v>
      </c>
      <c r="J79" s="14">
        <f>'3.ВС'!J64</f>
        <v>0</v>
      </c>
      <c r="K79" s="14">
        <f>'3.ВС'!K64</f>
        <v>0</v>
      </c>
      <c r="L79" s="14">
        <f>'3.ВС'!L64</f>
        <v>0</v>
      </c>
      <c r="M79" s="14">
        <f>'3.ВС'!M64</f>
        <v>0</v>
      </c>
      <c r="N79" s="133">
        <v>0</v>
      </c>
      <c r="O79" s="133">
        <v>0</v>
      </c>
    </row>
    <row r="80" spans="1:15" ht="76.5" hidden="1" x14ac:dyDescent="0.25">
      <c r="A80" s="38" t="s">
        <v>461</v>
      </c>
      <c r="B80" s="112">
        <v>51</v>
      </c>
      <c r="C80" s="112">
        <v>0</v>
      </c>
      <c r="D80" s="2" t="s">
        <v>11</v>
      </c>
      <c r="E80" s="112">
        <v>851</v>
      </c>
      <c r="F80" s="2"/>
      <c r="G80" s="2"/>
      <c r="H80" s="2" t="s">
        <v>467</v>
      </c>
      <c r="I80" s="2"/>
      <c r="J80" s="14">
        <f t="shared" si="29"/>
        <v>0</v>
      </c>
      <c r="K80" s="14">
        <f t="shared" si="29"/>
        <v>0</v>
      </c>
      <c r="L80" s="14">
        <f t="shared" si="29"/>
        <v>0</v>
      </c>
      <c r="M80" s="14">
        <f t="shared" si="29"/>
        <v>0</v>
      </c>
      <c r="N80" s="133">
        <v>0</v>
      </c>
      <c r="O80" s="133">
        <v>0</v>
      </c>
    </row>
    <row r="81" spans="1:15" ht="30" hidden="1" x14ac:dyDescent="0.25">
      <c r="A81" s="116" t="s">
        <v>20</v>
      </c>
      <c r="B81" s="112">
        <v>51</v>
      </c>
      <c r="C81" s="112">
        <v>0</v>
      </c>
      <c r="D81" s="2" t="s">
        <v>11</v>
      </c>
      <c r="E81" s="112">
        <v>851</v>
      </c>
      <c r="F81" s="2"/>
      <c r="G81" s="2"/>
      <c r="H81" s="2" t="s">
        <v>467</v>
      </c>
      <c r="I81" s="2" t="s">
        <v>21</v>
      </c>
      <c r="J81" s="14">
        <f t="shared" si="29"/>
        <v>0</v>
      </c>
      <c r="K81" s="14">
        <f t="shared" si="29"/>
        <v>0</v>
      </c>
      <c r="L81" s="14">
        <f t="shared" si="29"/>
        <v>0</v>
      </c>
      <c r="M81" s="14">
        <f t="shared" si="29"/>
        <v>0</v>
      </c>
      <c r="N81" s="133">
        <v>0</v>
      </c>
      <c r="O81" s="133">
        <v>0</v>
      </c>
    </row>
    <row r="82" spans="1:15" ht="30" hidden="1" x14ac:dyDescent="0.25">
      <c r="A82" s="116" t="s">
        <v>9</v>
      </c>
      <c r="B82" s="112">
        <v>51</v>
      </c>
      <c r="C82" s="112">
        <v>0</v>
      </c>
      <c r="D82" s="2" t="s">
        <v>11</v>
      </c>
      <c r="E82" s="112">
        <v>851</v>
      </c>
      <c r="F82" s="2"/>
      <c r="G82" s="2"/>
      <c r="H82" s="2" t="s">
        <v>467</v>
      </c>
      <c r="I82" s="2" t="s">
        <v>22</v>
      </c>
      <c r="J82" s="14">
        <f>'3.ВС'!J67</f>
        <v>0</v>
      </c>
      <c r="K82" s="14">
        <f>'3.ВС'!K67</f>
        <v>0</v>
      </c>
      <c r="L82" s="14">
        <f>'3.ВС'!L67</f>
        <v>0</v>
      </c>
      <c r="M82" s="14">
        <f>'3.ВС'!M67</f>
        <v>0</v>
      </c>
      <c r="N82" s="133">
        <v>0</v>
      </c>
      <c r="O82" s="133">
        <v>0</v>
      </c>
    </row>
    <row r="83" spans="1:15" ht="51" hidden="1" x14ac:dyDescent="0.25">
      <c r="A83" s="38" t="s">
        <v>463</v>
      </c>
      <c r="B83" s="112">
        <v>51</v>
      </c>
      <c r="C83" s="112">
        <v>0</v>
      </c>
      <c r="D83" s="2" t="s">
        <v>11</v>
      </c>
      <c r="E83" s="112">
        <v>851</v>
      </c>
      <c r="F83" s="2"/>
      <c r="G83" s="2"/>
      <c r="H83" s="2" t="s">
        <v>468</v>
      </c>
      <c r="I83" s="2"/>
      <c r="J83" s="14">
        <f t="shared" si="29"/>
        <v>0</v>
      </c>
      <c r="K83" s="14">
        <f t="shared" si="29"/>
        <v>0</v>
      </c>
      <c r="L83" s="14">
        <f t="shared" si="29"/>
        <v>0</v>
      </c>
      <c r="M83" s="14">
        <f t="shared" si="29"/>
        <v>0</v>
      </c>
      <c r="N83" s="133">
        <v>0</v>
      </c>
      <c r="O83" s="133">
        <v>0</v>
      </c>
    </row>
    <row r="84" spans="1:15" ht="30" hidden="1" x14ac:dyDescent="0.25">
      <c r="A84" s="116" t="s">
        <v>20</v>
      </c>
      <c r="B84" s="112">
        <v>51</v>
      </c>
      <c r="C84" s="112">
        <v>0</v>
      </c>
      <c r="D84" s="2" t="s">
        <v>11</v>
      </c>
      <c r="E84" s="112">
        <v>851</v>
      </c>
      <c r="F84" s="2"/>
      <c r="G84" s="2"/>
      <c r="H84" s="2" t="s">
        <v>468</v>
      </c>
      <c r="I84" s="2" t="s">
        <v>21</v>
      </c>
      <c r="J84" s="14">
        <f t="shared" si="29"/>
        <v>0</v>
      </c>
      <c r="K84" s="14">
        <f t="shared" si="29"/>
        <v>0</v>
      </c>
      <c r="L84" s="14">
        <f t="shared" si="29"/>
        <v>0</v>
      </c>
      <c r="M84" s="14">
        <f t="shared" si="29"/>
        <v>0</v>
      </c>
      <c r="N84" s="133">
        <v>0</v>
      </c>
      <c r="O84" s="133">
        <v>0</v>
      </c>
    </row>
    <row r="85" spans="1:15" ht="30" hidden="1" x14ac:dyDescent="0.25">
      <c r="A85" s="116" t="s">
        <v>9</v>
      </c>
      <c r="B85" s="112">
        <v>51</v>
      </c>
      <c r="C85" s="112">
        <v>0</v>
      </c>
      <c r="D85" s="2" t="s">
        <v>11</v>
      </c>
      <c r="E85" s="112">
        <v>851</v>
      </c>
      <c r="F85" s="2"/>
      <c r="G85" s="2"/>
      <c r="H85" s="2" t="s">
        <v>468</v>
      </c>
      <c r="I85" s="2" t="s">
        <v>22</v>
      </c>
      <c r="J85" s="14">
        <f>'3.ВС'!J70</f>
        <v>0</v>
      </c>
      <c r="K85" s="14">
        <f>'3.ВС'!K70</f>
        <v>0</v>
      </c>
      <c r="L85" s="14">
        <f>'3.ВС'!L70</f>
        <v>0</v>
      </c>
      <c r="M85" s="14">
        <f>'3.ВС'!M70</f>
        <v>0</v>
      </c>
      <c r="N85" s="133">
        <v>0</v>
      </c>
      <c r="O85" s="133">
        <v>0</v>
      </c>
    </row>
    <row r="86" spans="1:15" ht="30" hidden="1" x14ac:dyDescent="0.25">
      <c r="A86" s="116" t="s">
        <v>377</v>
      </c>
      <c r="B86" s="112">
        <v>51</v>
      </c>
      <c r="C86" s="112">
        <v>0</v>
      </c>
      <c r="D86" s="2" t="s">
        <v>43</v>
      </c>
      <c r="E86" s="112"/>
      <c r="F86" s="2"/>
      <c r="G86" s="2"/>
      <c r="H86" s="2"/>
      <c r="I86" s="2"/>
      <c r="J86" s="14">
        <f t="shared" ref="J86:M86" si="30">J87</f>
        <v>0</v>
      </c>
      <c r="K86" s="14">
        <f t="shared" si="30"/>
        <v>0</v>
      </c>
      <c r="L86" s="14">
        <f t="shared" si="30"/>
        <v>0</v>
      </c>
      <c r="M86" s="14">
        <f t="shared" si="30"/>
        <v>0</v>
      </c>
      <c r="N86" s="133">
        <v>0</v>
      </c>
      <c r="O86" s="133">
        <v>0</v>
      </c>
    </row>
    <row r="87" spans="1:15" hidden="1" x14ac:dyDescent="0.25">
      <c r="A87" s="114" t="s">
        <v>6</v>
      </c>
      <c r="B87" s="112">
        <v>51</v>
      </c>
      <c r="C87" s="112">
        <v>0</v>
      </c>
      <c r="D87" s="2" t="s">
        <v>43</v>
      </c>
      <c r="E87" s="112">
        <v>851</v>
      </c>
      <c r="F87" s="2"/>
      <c r="G87" s="2"/>
      <c r="H87" s="2"/>
      <c r="I87" s="2"/>
      <c r="J87" s="14">
        <f t="shared" ref="J87:M87" si="31">J88+J91+J94+J100+J97+J103</f>
        <v>0</v>
      </c>
      <c r="K87" s="14">
        <f t="shared" si="31"/>
        <v>0</v>
      </c>
      <c r="L87" s="14">
        <f t="shared" si="31"/>
        <v>0</v>
      </c>
      <c r="M87" s="14">
        <f t="shared" si="31"/>
        <v>0</v>
      </c>
      <c r="N87" s="133">
        <v>0</v>
      </c>
      <c r="O87" s="133">
        <v>0</v>
      </c>
    </row>
    <row r="88" spans="1:15" ht="30" hidden="1" x14ac:dyDescent="0.25">
      <c r="A88" s="114" t="s">
        <v>38</v>
      </c>
      <c r="B88" s="112">
        <v>51</v>
      </c>
      <c r="C88" s="112">
        <v>0</v>
      </c>
      <c r="D88" s="2" t="s">
        <v>43</v>
      </c>
      <c r="E88" s="112">
        <v>851</v>
      </c>
      <c r="F88" s="2" t="s">
        <v>16</v>
      </c>
      <c r="G88" s="3" t="s">
        <v>33</v>
      </c>
      <c r="H88" s="3" t="s">
        <v>185</v>
      </c>
      <c r="I88" s="2"/>
      <c r="J88" s="14">
        <f t="shared" ref="J88:M92" si="32">J89</f>
        <v>0</v>
      </c>
      <c r="K88" s="14">
        <f t="shared" si="32"/>
        <v>0</v>
      </c>
      <c r="L88" s="14">
        <f t="shared" si="32"/>
        <v>0</v>
      </c>
      <c r="M88" s="14">
        <f t="shared" si="32"/>
        <v>0</v>
      </c>
      <c r="N88" s="133">
        <v>0</v>
      </c>
      <c r="O88" s="133">
        <v>0</v>
      </c>
    </row>
    <row r="89" spans="1:15" ht="30" hidden="1" x14ac:dyDescent="0.25">
      <c r="A89" s="116" t="s">
        <v>20</v>
      </c>
      <c r="B89" s="112">
        <v>51</v>
      </c>
      <c r="C89" s="112">
        <v>0</v>
      </c>
      <c r="D89" s="2" t="s">
        <v>43</v>
      </c>
      <c r="E89" s="112">
        <v>851</v>
      </c>
      <c r="F89" s="2" t="s">
        <v>11</v>
      </c>
      <c r="G89" s="2" t="s">
        <v>33</v>
      </c>
      <c r="H89" s="3" t="s">
        <v>185</v>
      </c>
      <c r="I89" s="2" t="s">
        <v>21</v>
      </c>
      <c r="J89" s="14">
        <f t="shared" si="32"/>
        <v>0</v>
      </c>
      <c r="K89" s="14">
        <f t="shared" si="32"/>
        <v>0</v>
      </c>
      <c r="L89" s="14">
        <f t="shared" si="32"/>
        <v>0</v>
      </c>
      <c r="M89" s="14">
        <f t="shared" si="32"/>
        <v>0</v>
      </c>
      <c r="N89" s="133">
        <v>0</v>
      </c>
      <c r="O89" s="133">
        <v>0</v>
      </c>
    </row>
    <row r="90" spans="1:15" ht="30" hidden="1" x14ac:dyDescent="0.25">
      <c r="A90" s="116" t="s">
        <v>9</v>
      </c>
      <c r="B90" s="112">
        <v>51</v>
      </c>
      <c r="C90" s="112">
        <v>0</v>
      </c>
      <c r="D90" s="2" t="s">
        <v>43</v>
      </c>
      <c r="E90" s="112">
        <v>851</v>
      </c>
      <c r="F90" s="2" t="s">
        <v>11</v>
      </c>
      <c r="G90" s="2" t="s">
        <v>33</v>
      </c>
      <c r="H90" s="3" t="s">
        <v>185</v>
      </c>
      <c r="I90" s="2" t="s">
        <v>22</v>
      </c>
      <c r="J90" s="14">
        <f>'3.ВС'!J88</f>
        <v>0</v>
      </c>
      <c r="K90" s="14">
        <f>'3.ВС'!K88</f>
        <v>0</v>
      </c>
      <c r="L90" s="14">
        <f>'3.ВС'!L88</f>
        <v>0</v>
      </c>
      <c r="M90" s="14">
        <f>'3.ВС'!M88</f>
        <v>0</v>
      </c>
      <c r="N90" s="133">
        <v>0</v>
      </c>
      <c r="O90" s="133">
        <v>0</v>
      </c>
    </row>
    <row r="91" spans="1:15" ht="45" hidden="1" x14ac:dyDescent="0.25">
      <c r="A91" s="116" t="s">
        <v>451</v>
      </c>
      <c r="B91" s="112">
        <v>51</v>
      </c>
      <c r="C91" s="112">
        <v>0</v>
      </c>
      <c r="D91" s="2" t="s">
        <v>43</v>
      </c>
      <c r="E91" s="112">
        <v>851</v>
      </c>
      <c r="F91" s="2" t="s">
        <v>16</v>
      </c>
      <c r="G91" s="3" t="s">
        <v>33</v>
      </c>
      <c r="H91" s="3" t="s">
        <v>452</v>
      </c>
      <c r="I91" s="2"/>
      <c r="J91" s="14">
        <f t="shared" si="32"/>
        <v>0</v>
      </c>
      <c r="K91" s="14">
        <f t="shared" si="32"/>
        <v>0</v>
      </c>
      <c r="L91" s="14">
        <f t="shared" si="32"/>
        <v>0</v>
      </c>
      <c r="M91" s="14">
        <f t="shared" si="32"/>
        <v>0</v>
      </c>
      <c r="N91" s="133">
        <v>0</v>
      </c>
      <c r="O91" s="133">
        <v>0</v>
      </c>
    </row>
    <row r="92" spans="1:15" ht="30" hidden="1" x14ac:dyDescent="0.25">
      <c r="A92" s="116" t="s">
        <v>20</v>
      </c>
      <c r="B92" s="112">
        <v>51</v>
      </c>
      <c r="C92" s="112">
        <v>0</v>
      </c>
      <c r="D92" s="2" t="s">
        <v>43</v>
      </c>
      <c r="E92" s="112">
        <v>851</v>
      </c>
      <c r="F92" s="2" t="s">
        <v>11</v>
      </c>
      <c r="G92" s="2" t="s">
        <v>33</v>
      </c>
      <c r="H92" s="3" t="s">
        <v>452</v>
      </c>
      <c r="I92" s="2" t="s">
        <v>21</v>
      </c>
      <c r="J92" s="14">
        <f t="shared" si="32"/>
        <v>0</v>
      </c>
      <c r="K92" s="14">
        <f t="shared" si="32"/>
        <v>0</v>
      </c>
      <c r="L92" s="14">
        <f t="shared" si="32"/>
        <v>0</v>
      </c>
      <c r="M92" s="14">
        <f t="shared" si="32"/>
        <v>0</v>
      </c>
      <c r="N92" s="133">
        <v>0</v>
      </c>
      <c r="O92" s="133">
        <v>0</v>
      </c>
    </row>
    <row r="93" spans="1:15" ht="30" hidden="1" x14ac:dyDescent="0.25">
      <c r="A93" s="116" t="s">
        <v>9</v>
      </c>
      <c r="B93" s="112">
        <v>51</v>
      </c>
      <c r="C93" s="112">
        <v>0</v>
      </c>
      <c r="D93" s="2" t="s">
        <v>43</v>
      </c>
      <c r="E93" s="112">
        <v>851</v>
      </c>
      <c r="F93" s="2" t="s">
        <v>11</v>
      </c>
      <c r="G93" s="2" t="s">
        <v>33</v>
      </c>
      <c r="H93" s="3" t="s">
        <v>452</v>
      </c>
      <c r="I93" s="2" t="s">
        <v>22</v>
      </c>
      <c r="J93" s="14">
        <f>'3.ВС'!J91</f>
        <v>0</v>
      </c>
      <c r="K93" s="14">
        <f>'3.ВС'!K91</f>
        <v>0</v>
      </c>
      <c r="L93" s="14">
        <f>'3.ВС'!L91</f>
        <v>0</v>
      </c>
      <c r="M93" s="14">
        <f>'3.ВС'!M91</f>
        <v>0</v>
      </c>
      <c r="N93" s="133">
        <v>0</v>
      </c>
      <c r="O93" s="133">
        <v>0</v>
      </c>
    </row>
    <row r="94" spans="1:15" ht="45" hidden="1" x14ac:dyDescent="0.25">
      <c r="A94" s="114" t="s">
        <v>66</v>
      </c>
      <c r="B94" s="112">
        <v>51</v>
      </c>
      <c r="C94" s="112">
        <v>0</v>
      </c>
      <c r="D94" s="2" t="s">
        <v>43</v>
      </c>
      <c r="E94" s="112">
        <v>851</v>
      </c>
      <c r="F94" s="3" t="s">
        <v>30</v>
      </c>
      <c r="G94" s="3" t="s">
        <v>11</v>
      </c>
      <c r="H94" s="3" t="s">
        <v>193</v>
      </c>
      <c r="I94" s="2"/>
      <c r="J94" s="14">
        <f t="shared" ref="J94:M101" si="33">J95</f>
        <v>0</v>
      </c>
      <c r="K94" s="14">
        <f t="shared" si="33"/>
        <v>0</v>
      </c>
      <c r="L94" s="14">
        <f t="shared" si="33"/>
        <v>0</v>
      </c>
      <c r="M94" s="14">
        <f t="shared" si="33"/>
        <v>0</v>
      </c>
      <c r="N94" s="133">
        <v>0</v>
      </c>
      <c r="O94" s="133">
        <v>0</v>
      </c>
    </row>
    <row r="95" spans="1:15" ht="30" hidden="1" x14ac:dyDescent="0.25">
      <c r="A95" s="116" t="s">
        <v>20</v>
      </c>
      <c r="B95" s="112">
        <v>51</v>
      </c>
      <c r="C95" s="112">
        <v>0</v>
      </c>
      <c r="D95" s="2" t="s">
        <v>43</v>
      </c>
      <c r="E95" s="112">
        <v>851</v>
      </c>
      <c r="F95" s="3" t="s">
        <v>30</v>
      </c>
      <c r="G95" s="3" t="s">
        <v>11</v>
      </c>
      <c r="H95" s="3" t="s">
        <v>193</v>
      </c>
      <c r="I95" s="2" t="s">
        <v>21</v>
      </c>
      <c r="J95" s="14">
        <f t="shared" si="33"/>
        <v>0</v>
      </c>
      <c r="K95" s="14">
        <f t="shared" si="33"/>
        <v>0</v>
      </c>
      <c r="L95" s="14">
        <f t="shared" si="33"/>
        <v>0</v>
      </c>
      <c r="M95" s="14">
        <f t="shared" si="33"/>
        <v>0</v>
      </c>
      <c r="N95" s="133">
        <v>0</v>
      </c>
      <c r="O95" s="133">
        <v>0</v>
      </c>
    </row>
    <row r="96" spans="1:15" ht="30" hidden="1" x14ac:dyDescent="0.25">
      <c r="A96" s="116" t="s">
        <v>9</v>
      </c>
      <c r="B96" s="112">
        <v>51</v>
      </c>
      <c r="C96" s="112">
        <v>0</v>
      </c>
      <c r="D96" s="2" t="s">
        <v>43</v>
      </c>
      <c r="E96" s="112">
        <v>851</v>
      </c>
      <c r="F96" s="3" t="s">
        <v>30</v>
      </c>
      <c r="G96" s="3" t="s">
        <v>11</v>
      </c>
      <c r="H96" s="3" t="s">
        <v>193</v>
      </c>
      <c r="I96" s="2" t="s">
        <v>22</v>
      </c>
      <c r="J96" s="14">
        <f>'3.ВС'!J155</f>
        <v>0</v>
      </c>
      <c r="K96" s="14">
        <f>'3.ВС'!K155</f>
        <v>0</v>
      </c>
      <c r="L96" s="14">
        <f>'3.ВС'!L155</f>
        <v>0</v>
      </c>
      <c r="M96" s="14">
        <f>'3.ВС'!M155</f>
        <v>0</v>
      </c>
      <c r="N96" s="133">
        <v>0</v>
      </c>
      <c r="O96" s="133">
        <v>0</v>
      </c>
    </row>
    <row r="97" spans="1:15" hidden="1" x14ac:dyDescent="0.25">
      <c r="A97" s="116" t="s">
        <v>426</v>
      </c>
      <c r="B97" s="112">
        <v>51</v>
      </c>
      <c r="C97" s="112">
        <v>0</v>
      </c>
      <c r="D97" s="2" t="s">
        <v>43</v>
      </c>
      <c r="E97" s="112">
        <v>851</v>
      </c>
      <c r="F97" s="3"/>
      <c r="G97" s="3"/>
      <c r="H97" s="3" t="s">
        <v>427</v>
      </c>
      <c r="I97" s="2"/>
      <c r="J97" s="14">
        <f t="shared" ref="J97:M98" si="34">J98</f>
        <v>0</v>
      </c>
      <c r="K97" s="14">
        <f t="shared" si="34"/>
        <v>0</v>
      </c>
      <c r="L97" s="14">
        <f t="shared" si="34"/>
        <v>0</v>
      </c>
      <c r="M97" s="14">
        <f t="shared" si="34"/>
        <v>0</v>
      </c>
      <c r="N97" s="133">
        <v>0</v>
      </c>
      <c r="O97" s="133">
        <v>0</v>
      </c>
    </row>
    <row r="98" spans="1:15" ht="30" hidden="1" x14ac:dyDescent="0.25">
      <c r="A98" s="116" t="s">
        <v>20</v>
      </c>
      <c r="B98" s="112">
        <v>51</v>
      </c>
      <c r="C98" s="112">
        <v>0</v>
      </c>
      <c r="D98" s="2" t="s">
        <v>43</v>
      </c>
      <c r="E98" s="112">
        <v>851</v>
      </c>
      <c r="F98" s="3" t="s">
        <v>30</v>
      </c>
      <c r="G98" s="3" t="s">
        <v>11</v>
      </c>
      <c r="H98" s="3" t="s">
        <v>427</v>
      </c>
      <c r="I98" s="2" t="s">
        <v>21</v>
      </c>
      <c r="J98" s="14">
        <f t="shared" si="34"/>
        <v>0</v>
      </c>
      <c r="K98" s="14">
        <f t="shared" si="34"/>
        <v>0</v>
      </c>
      <c r="L98" s="14">
        <f t="shared" si="34"/>
        <v>0</v>
      </c>
      <c r="M98" s="14">
        <f t="shared" si="34"/>
        <v>0</v>
      </c>
      <c r="N98" s="133">
        <v>0</v>
      </c>
      <c r="O98" s="133">
        <v>0</v>
      </c>
    </row>
    <row r="99" spans="1:15" ht="30" hidden="1" x14ac:dyDescent="0.25">
      <c r="A99" s="116" t="s">
        <v>9</v>
      </c>
      <c r="B99" s="112">
        <v>51</v>
      </c>
      <c r="C99" s="112">
        <v>0</v>
      </c>
      <c r="D99" s="2" t="s">
        <v>43</v>
      </c>
      <c r="E99" s="112">
        <v>851</v>
      </c>
      <c r="F99" s="3" t="s">
        <v>30</v>
      </c>
      <c r="G99" s="3" t="s">
        <v>11</v>
      </c>
      <c r="H99" s="3" t="s">
        <v>427</v>
      </c>
      <c r="I99" s="2" t="s">
        <v>22</v>
      </c>
      <c r="J99" s="14">
        <f>'3.ВС'!J138</f>
        <v>0</v>
      </c>
      <c r="K99" s="14">
        <f>'3.ВС'!K138</f>
        <v>0</v>
      </c>
      <c r="L99" s="14">
        <f>'3.ВС'!L138</f>
        <v>0</v>
      </c>
      <c r="M99" s="14">
        <f>'3.ВС'!M138</f>
        <v>0</v>
      </c>
      <c r="N99" s="133">
        <v>0</v>
      </c>
      <c r="O99" s="133">
        <v>0</v>
      </c>
    </row>
    <row r="100" spans="1:15" ht="30" hidden="1" x14ac:dyDescent="0.25">
      <c r="A100" s="116" t="s">
        <v>480</v>
      </c>
      <c r="B100" s="112">
        <v>51</v>
      </c>
      <c r="C100" s="112">
        <v>0</v>
      </c>
      <c r="D100" s="2" t="s">
        <v>43</v>
      </c>
      <c r="E100" s="112">
        <v>851</v>
      </c>
      <c r="F100" s="3" t="s">
        <v>30</v>
      </c>
      <c r="G100" s="3" t="s">
        <v>11</v>
      </c>
      <c r="H100" s="3" t="s">
        <v>487</v>
      </c>
      <c r="I100" s="2"/>
      <c r="J100" s="14">
        <f t="shared" si="33"/>
        <v>0</v>
      </c>
      <c r="K100" s="14">
        <f t="shared" si="33"/>
        <v>0</v>
      </c>
      <c r="L100" s="14">
        <f t="shared" si="33"/>
        <v>0</v>
      </c>
      <c r="M100" s="14">
        <f t="shared" si="33"/>
        <v>0</v>
      </c>
      <c r="N100" s="133">
        <v>0</v>
      </c>
      <c r="O100" s="133">
        <v>0</v>
      </c>
    </row>
    <row r="101" spans="1:15" ht="30" hidden="1" x14ac:dyDescent="0.25">
      <c r="A101" s="116" t="s">
        <v>20</v>
      </c>
      <c r="B101" s="112">
        <v>51</v>
      </c>
      <c r="C101" s="112">
        <v>0</v>
      </c>
      <c r="D101" s="2" t="s">
        <v>43</v>
      </c>
      <c r="E101" s="112">
        <v>851</v>
      </c>
      <c r="F101" s="3" t="s">
        <v>30</v>
      </c>
      <c r="G101" s="3" t="s">
        <v>11</v>
      </c>
      <c r="H101" s="3" t="s">
        <v>487</v>
      </c>
      <c r="I101" s="2" t="s">
        <v>21</v>
      </c>
      <c r="J101" s="14">
        <f t="shared" si="33"/>
        <v>0</v>
      </c>
      <c r="K101" s="14">
        <f t="shared" si="33"/>
        <v>0</v>
      </c>
      <c r="L101" s="14">
        <f t="shared" si="33"/>
        <v>0</v>
      </c>
      <c r="M101" s="14">
        <f t="shared" si="33"/>
        <v>0</v>
      </c>
      <c r="N101" s="133">
        <v>0</v>
      </c>
      <c r="O101" s="133">
        <v>0</v>
      </c>
    </row>
    <row r="102" spans="1:15" ht="30" hidden="1" x14ac:dyDescent="0.25">
      <c r="A102" s="116" t="s">
        <v>9</v>
      </c>
      <c r="B102" s="112">
        <v>51</v>
      </c>
      <c r="C102" s="112">
        <v>0</v>
      </c>
      <c r="D102" s="2" t="s">
        <v>43</v>
      </c>
      <c r="E102" s="112">
        <v>851</v>
      </c>
      <c r="F102" s="3" t="s">
        <v>30</v>
      </c>
      <c r="G102" s="3" t="s">
        <v>11</v>
      </c>
      <c r="H102" s="3" t="s">
        <v>487</v>
      </c>
      <c r="I102" s="2" t="s">
        <v>22</v>
      </c>
      <c r="J102" s="14">
        <f>'3.ВС'!J141</f>
        <v>0</v>
      </c>
      <c r="K102" s="14">
        <f>'3.ВС'!K141</f>
        <v>0</v>
      </c>
      <c r="L102" s="14">
        <f>'3.ВС'!L141</f>
        <v>0</v>
      </c>
      <c r="M102" s="14">
        <f>'3.ВС'!M141</f>
        <v>0</v>
      </c>
      <c r="N102" s="133">
        <v>0</v>
      </c>
      <c r="O102" s="133">
        <v>0</v>
      </c>
    </row>
    <row r="103" spans="1:15" hidden="1" x14ac:dyDescent="0.25">
      <c r="A103" s="116" t="s">
        <v>426</v>
      </c>
      <c r="B103" s="112">
        <v>51</v>
      </c>
      <c r="C103" s="112">
        <v>0</v>
      </c>
      <c r="D103" s="2" t="s">
        <v>43</v>
      </c>
      <c r="E103" s="112">
        <v>851</v>
      </c>
      <c r="F103" s="3"/>
      <c r="G103" s="3"/>
      <c r="H103" s="3" t="s">
        <v>489</v>
      </c>
      <c r="I103" s="2"/>
      <c r="J103" s="14">
        <f t="shared" ref="J103:M104" si="35">J104</f>
        <v>0</v>
      </c>
      <c r="K103" s="14">
        <f t="shared" si="35"/>
        <v>0</v>
      </c>
      <c r="L103" s="14">
        <f t="shared" si="35"/>
        <v>0</v>
      </c>
      <c r="M103" s="14">
        <f t="shared" si="35"/>
        <v>0</v>
      </c>
      <c r="N103" s="133">
        <v>0</v>
      </c>
      <c r="O103" s="133">
        <v>0</v>
      </c>
    </row>
    <row r="104" spans="1:15" ht="30" hidden="1" x14ac:dyDescent="0.25">
      <c r="A104" s="116" t="s">
        <v>20</v>
      </c>
      <c r="B104" s="112">
        <v>51</v>
      </c>
      <c r="C104" s="112">
        <v>0</v>
      </c>
      <c r="D104" s="2" t="s">
        <v>43</v>
      </c>
      <c r="E104" s="112">
        <v>851</v>
      </c>
      <c r="F104" s="3" t="s">
        <v>30</v>
      </c>
      <c r="G104" s="3" t="s">
        <v>11</v>
      </c>
      <c r="H104" s="3" t="s">
        <v>489</v>
      </c>
      <c r="I104" s="2" t="s">
        <v>21</v>
      </c>
      <c r="J104" s="14">
        <f t="shared" si="35"/>
        <v>0</v>
      </c>
      <c r="K104" s="14">
        <f t="shared" si="35"/>
        <v>0</v>
      </c>
      <c r="L104" s="14">
        <f t="shared" si="35"/>
        <v>0</v>
      </c>
      <c r="M104" s="14">
        <f t="shared" si="35"/>
        <v>0</v>
      </c>
      <c r="N104" s="133">
        <v>0</v>
      </c>
      <c r="O104" s="133">
        <v>0</v>
      </c>
    </row>
    <row r="105" spans="1:15" ht="30" hidden="1" x14ac:dyDescent="0.25">
      <c r="A105" s="116" t="s">
        <v>9</v>
      </c>
      <c r="B105" s="112">
        <v>51</v>
      </c>
      <c r="C105" s="112">
        <v>0</v>
      </c>
      <c r="D105" s="2" t="s">
        <v>43</v>
      </c>
      <c r="E105" s="112">
        <v>851</v>
      </c>
      <c r="F105" s="3" t="s">
        <v>30</v>
      </c>
      <c r="G105" s="3" t="s">
        <v>11</v>
      </c>
      <c r="H105" s="3" t="s">
        <v>489</v>
      </c>
      <c r="I105" s="2" t="s">
        <v>22</v>
      </c>
      <c r="J105" s="14">
        <f>'3.ВС'!J144</f>
        <v>0</v>
      </c>
      <c r="K105" s="14">
        <f>'3.ВС'!K144</f>
        <v>0</v>
      </c>
      <c r="L105" s="14">
        <f>'3.ВС'!L144</f>
        <v>0</v>
      </c>
      <c r="M105" s="14">
        <f>'3.ВС'!M144</f>
        <v>0</v>
      </c>
      <c r="N105" s="133">
        <v>0</v>
      </c>
      <c r="O105" s="133">
        <v>0</v>
      </c>
    </row>
    <row r="106" spans="1:15" ht="30" x14ac:dyDescent="0.25">
      <c r="A106" s="114" t="s">
        <v>153</v>
      </c>
      <c r="B106" s="112">
        <v>51</v>
      </c>
      <c r="C106" s="112">
        <v>0</v>
      </c>
      <c r="D106" s="2" t="s">
        <v>45</v>
      </c>
      <c r="E106" s="112"/>
      <c r="F106" s="2"/>
      <c r="G106" s="2"/>
      <c r="H106" s="2"/>
      <c r="I106" s="2"/>
      <c r="J106" s="14">
        <f t="shared" ref="J106:M109" si="36">J107</f>
        <v>418195</v>
      </c>
      <c r="K106" s="14">
        <f t="shared" si="36"/>
        <v>0</v>
      </c>
      <c r="L106" s="14">
        <f t="shared" si="36"/>
        <v>418195</v>
      </c>
      <c r="M106" s="14">
        <f t="shared" si="36"/>
        <v>0</v>
      </c>
      <c r="N106" s="133">
        <v>0</v>
      </c>
      <c r="O106" s="133">
        <v>0</v>
      </c>
    </row>
    <row r="107" spans="1:15" x14ac:dyDescent="0.25">
      <c r="A107" s="114" t="s">
        <v>6</v>
      </c>
      <c r="B107" s="4">
        <v>51</v>
      </c>
      <c r="C107" s="4">
        <v>0</v>
      </c>
      <c r="D107" s="2" t="s">
        <v>45</v>
      </c>
      <c r="E107" s="4">
        <v>851</v>
      </c>
      <c r="F107" s="2"/>
      <c r="G107" s="2"/>
      <c r="H107" s="2"/>
      <c r="I107" s="2"/>
      <c r="J107" s="31">
        <f t="shared" si="36"/>
        <v>418195</v>
      </c>
      <c r="K107" s="31">
        <f t="shared" si="36"/>
        <v>0</v>
      </c>
      <c r="L107" s="31">
        <f t="shared" si="36"/>
        <v>418195</v>
      </c>
      <c r="M107" s="31">
        <f t="shared" si="36"/>
        <v>0</v>
      </c>
      <c r="N107" s="133">
        <v>0</v>
      </c>
      <c r="O107" s="133">
        <v>0</v>
      </c>
    </row>
    <row r="108" spans="1:15" s="1" customFormat="1" ht="30" x14ac:dyDescent="0.25">
      <c r="A108" s="114" t="s">
        <v>39</v>
      </c>
      <c r="B108" s="112">
        <v>51</v>
      </c>
      <c r="C108" s="112">
        <v>0</v>
      </c>
      <c r="D108" s="3" t="s">
        <v>45</v>
      </c>
      <c r="E108" s="112">
        <v>851</v>
      </c>
      <c r="F108" s="3" t="s">
        <v>11</v>
      </c>
      <c r="G108" s="3" t="s">
        <v>33</v>
      </c>
      <c r="H108" s="3" t="s">
        <v>188</v>
      </c>
      <c r="I108" s="3"/>
      <c r="J108" s="5">
        <f t="shared" si="36"/>
        <v>418195</v>
      </c>
      <c r="K108" s="5">
        <f t="shared" si="36"/>
        <v>0</v>
      </c>
      <c r="L108" s="5">
        <f t="shared" si="36"/>
        <v>418195</v>
      </c>
      <c r="M108" s="5">
        <f t="shared" si="36"/>
        <v>0</v>
      </c>
      <c r="N108" s="133">
        <v>0</v>
      </c>
      <c r="O108" s="133">
        <v>0</v>
      </c>
    </row>
    <row r="109" spans="1:15" ht="30" x14ac:dyDescent="0.25">
      <c r="A109" s="116" t="s">
        <v>40</v>
      </c>
      <c r="B109" s="112">
        <v>51</v>
      </c>
      <c r="C109" s="112">
        <v>0</v>
      </c>
      <c r="D109" s="3" t="s">
        <v>45</v>
      </c>
      <c r="E109" s="112">
        <v>851</v>
      </c>
      <c r="F109" s="3" t="s">
        <v>11</v>
      </c>
      <c r="G109" s="3" t="s">
        <v>33</v>
      </c>
      <c r="H109" s="3" t="s">
        <v>188</v>
      </c>
      <c r="I109" s="2" t="s">
        <v>80</v>
      </c>
      <c r="J109" s="14">
        <f t="shared" si="36"/>
        <v>418195</v>
      </c>
      <c r="K109" s="14">
        <f t="shared" si="36"/>
        <v>0</v>
      </c>
      <c r="L109" s="14">
        <f t="shared" si="36"/>
        <v>418195</v>
      </c>
      <c r="M109" s="14">
        <f t="shared" si="36"/>
        <v>0</v>
      </c>
      <c r="N109" s="133">
        <v>0</v>
      </c>
      <c r="O109" s="133">
        <v>0</v>
      </c>
    </row>
    <row r="110" spans="1:15" x14ac:dyDescent="0.25">
      <c r="A110" s="116" t="s">
        <v>41</v>
      </c>
      <c r="B110" s="112">
        <v>51</v>
      </c>
      <c r="C110" s="112">
        <v>0</v>
      </c>
      <c r="D110" s="3" t="s">
        <v>45</v>
      </c>
      <c r="E110" s="112">
        <v>851</v>
      </c>
      <c r="F110" s="3" t="s">
        <v>11</v>
      </c>
      <c r="G110" s="3" t="s">
        <v>33</v>
      </c>
      <c r="H110" s="3" t="s">
        <v>188</v>
      </c>
      <c r="I110" s="2" t="s">
        <v>82</v>
      </c>
      <c r="J110" s="14">
        <f>'3.ВС'!J94</f>
        <v>418195</v>
      </c>
      <c r="K110" s="14">
        <f>'3.ВС'!K94</f>
        <v>0</v>
      </c>
      <c r="L110" s="14">
        <f>'3.ВС'!L94</f>
        <v>418195</v>
      </c>
      <c r="M110" s="14">
        <f>'3.ВС'!M94</f>
        <v>0</v>
      </c>
      <c r="N110" s="133">
        <v>0</v>
      </c>
      <c r="O110" s="133">
        <v>0</v>
      </c>
    </row>
    <row r="111" spans="1:15" s="1" customFormat="1" ht="45" hidden="1" x14ac:dyDescent="0.25">
      <c r="A111" s="114" t="s">
        <v>156</v>
      </c>
      <c r="B111" s="112">
        <v>51</v>
      </c>
      <c r="C111" s="112">
        <v>0</v>
      </c>
      <c r="D111" s="2" t="s">
        <v>13</v>
      </c>
      <c r="E111" s="112"/>
      <c r="F111" s="2"/>
      <c r="G111" s="2"/>
      <c r="H111" s="2"/>
      <c r="I111" s="2"/>
      <c r="J111" s="14">
        <f t="shared" ref="J111:M111" si="37">J112</f>
        <v>0</v>
      </c>
      <c r="K111" s="14">
        <f t="shared" si="37"/>
        <v>0</v>
      </c>
      <c r="L111" s="14">
        <f t="shared" si="37"/>
        <v>0</v>
      </c>
      <c r="M111" s="14">
        <f t="shared" si="37"/>
        <v>0</v>
      </c>
      <c r="N111" s="133">
        <v>0</v>
      </c>
      <c r="O111" s="133">
        <v>0</v>
      </c>
    </row>
    <row r="112" spans="1:15" s="1" customFormat="1" hidden="1" x14ac:dyDescent="0.25">
      <c r="A112" s="114" t="s">
        <v>6</v>
      </c>
      <c r="B112" s="4">
        <v>51</v>
      </c>
      <c r="C112" s="4">
        <v>0</v>
      </c>
      <c r="D112" s="2" t="s">
        <v>13</v>
      </c>
      <c r="E112" s="4">
        <v>851</v>
      </c>
      <c r="F112" s="2"/>
      <c r="G112" s="2"/>
      <c r="H112" s="2"/>
      <c r="I112" s="2"/>
      <c r="J112" s="31">
        <f t="shared" ref="J112:M112" si="38">J120+J113</f>
        <v>0</v>
      </c>
      <c r="K112" s="31">
        <f t="shared" si="38"/>
        <v>0</v>
      </c>
      <c r="L112" s="31">
        <f t="shared" si="38"/>
        <v>0</v>
      </c>
      <c r="M112" s="31">
        <f t="shared" si="38"/>
        <v>0</v>
      </c>
      <c r="N112" s="133">
        <v>0</v>
      </c>
      <c r="O112" s="133">
        <v>0</v>
      </c>
    </row>
    <row r="113" spans="1:15" s="1" customFormat="1" ht="30" hidden="1" x14ac:dyDescent="0.25">
      <c r="A113" s="116" t="s">
        <v>433</v>
      </c>
      <c r="B113" s="4">
        <v>51</v>
      </c>
      <c r="C113" s="112">
        <v>0</v>
      </c>
      <c r="D113" s="2" t="s">
        <v>13</v>
      </c>
      <c r="E113" s="4">
        <v>851</v>
      </c>
      <c r="F113" s="112" t="s">
        <v>43</v>
      </c>
      <c r="G113" s="112" t="s">
        <v>45</v>
      </c>
      <c r="H113" s="112">
        <v>51180</v>
      </c>
      <c r="I113" s="112" t="s">
        <v>46</v>
      </c>
      <c r="J113" s="31">
        <f t="shared" ref="J113:M113" si="39">J114+J116+J118</f>
        <v>0</v>
      </c>
      <c r="K113" s="31">
        <f t="shared" si="39"/>
        <v>0</v>
      </c>
      <c r="L113" s="31">
        <f t="shared" si="39"/>
        <v>0</v>
      </c>
      <c r="M113" s="31">
        <f t="shared" si="39"/>
        <v>0</v>
      </c>
      <c r="N113" s="133">
        <v>0</v>
      </c>
      <c r="O113" s="133">
        <v>0</v>
      </c>
    </row>
    <row r="114" spans="1:15" ht="60" hidden="1" x14ac:dyDescent="0.25">
      <c r="A114" s="114" t="s">
        <v>15</v>
      </c>
      <c r="B114" s="112">
        <v>51</v>
      </c>
      <c r="C114" s="112">
        <v>0</v>
      </c>
      <c r="D114" s="2" t="s">
        <v>13</v>
      </c>
      <c r="E114" s="112">
        <v>851</v>
      </c>
      <c r="F114" s="2" t="s">
        <v>43</v>
      </c>
      <c r="G114" s="2" t="s">
        <v>45</v>
      </c>
      <c r="H114" s="112">
        <v>51180</v>
      </c>
      <c r="I114" s="2" t="s">
        <v>17</v>
      </c>
      <c r="J114" s="14">
        <f t="shared" ref="J114:M114" si="40">J115</f>
        <v>0</v>
      </c>
      <c r="K114" s="14">
        <f t="shared" si="40"/>
        <v>0</v>
      </c>
      <c r="L114" s="14">
        <f t="shared" si="40"/>
        <v>0</v>
      </c>
      <c r="M114" s="14">
        <f t="shared" si="40"/>
        <v>0</v>
      </c>
      <c r="N114" s="133">
        <v>0</v>
      </c>
      <c r="O114" s="133">
        <v>0</v>
      </c>
    </row>
    <row r="115" spans="1:15" ht="30" hidden="1" x14ac:dyDescent="0.25">
      <c r="A115" s="114" t="s">
        <v>8</v>
      </c>
      <c r="B115" s="112">
        <v>51</v>
      </c>
      <c r="C115" s="112">
        <v>0</v>
      </c>
      <c r="D115" s="2" t="s">
        <v>13</v>
      </c>
      <c r="E115" s="112">
        <v>851</v>
      </c>
      <c r="F115" s="2" t="s">
        <v>43</v>
      </c>
      <c r="G115" s="2" t="s">
        <v>45</v>
      </c>
      <c r="H115" s="112">
        <v>51180</v>
      </c>
      <c r="I115" s="2" t="s">
        <v>18</v>
      </c>
      <c r="J115" s="14">
        <f>'3.ВС'!J99</f>
        <v>0</v>
      </c>
      <c r="K115" s="14">
        <f>'3.ВС'!K99</f>
        <v>0</v>
      </c>
      <c r="L115" s="14">
        <f>'3.ВС'!L99</f>
        <v>0</v>
      </c>
      <c r="M115" s="14">
        <f>'3.ВС'!M99</f>
        <v>0</v>
      </c>
      <c r="N115" s="133">
        <v>0</v>
      </c>
      <c r="O115" s="133">
        <v>0</v>
      </c>
    </row>
    <row r="116" spans="1:15" ht="30" hidden="1" x14ac:dyDescent="0.25">
      <c r="A116" s="116" t="s">
        <v>20</v>
      </c>
      <c r="B116" s="112">
        <v>51</v>
      </c>
      <c r="C116" s="112">
        <v>0</v>
      </c>
      <c r="D116" s="2" t="s">
        <v>13</v>
      </c>
      <c r="E116" s="112">
        <v>851</v>
      </c>
      <c r="F116" s="2" t="s">
        <v>43</v>
      </c>
      <c r="G116" s="2" t="s">
        <v>45</v>
      </c>
      <c r="H116" s="112">
        <v>51180</v>
      </c>
      <c r="I116" s="2" t="s">
        <v>21</v>
      </c>
      <c r="J116" s="14">
        <f t="shared" ref="J116:M116" si="41">J117</f>
        <v>0</v>
      </c>
      <c r="K116" s="14">
        <f t="shared" si="41"/>
        <v>0</v>
      </c>
      <c r="L116" s="14">
        <f t="shared" si="41"/>
        <v>0</v>
      </c>
      <c r="M116" s="14">
        <f t="shared" si="41"/>
        <v>0</v>
      </c>
      <c r="N116" s="133">
        <v>0</v>
      </c>
      <c r="O116" s="133">
        <v>0</v>
      </c>
    </row>
    <row r="117" spans="1:15" ht="30" hidden="1" x14ac:dyDescent="0.25">
      <c r="A117" s="116" t="s">
        <v>9</v>
      </c>
      <c r="B117" s="112">
        <v>51</v>
      </c>
      <c r="C117" s="112">
        <v>0</v>
      </c>
      <c r="D117" s="2" t="s">
        <v>13</v>
      </c>
      <c r="E117" s="112">
        <v>851</v>
      </c>
      <c r="F117" s="2" t="s">
        <v>43</v>
      </c>
      <c r="G117" s="2" t="s">
        <v>45</v>
      </c>
      <c r="H117" s="112">
        <v>51180</v>
      </c>
      <c r="I117" s="2" t="s">
        <v>22</v>
      </c>
      <c r="J117" s="14">
        <f>'3.ВС'!J101</f>
        <v>0</v>
      </c>
      <c r="K117" s="14">
        <f>'3.ВС'!K101</f>
        <v>0</v>
      </c>
      <c r="L117" s="14">
        <f>'3.ВС'!L101</f>
        <v>0</v>
      </c>
      <c r="M117" s="14">
        <f>'3.ВС'!M101</f>
        <v>0</v>
      </c>
      <c r="N117" s="133">
        <v>0</v>
      </c>
      <c r="O117" s="133">
        <v>0</v>
      </c>
    </row>
    <row r="118" spans="1:15" hidden="1" x14ac:dyDescent="0.25">
      <c r="A118" s="116" t="s">
        <v>34</v>
      </c>
      <c r="B118" s="112">
        <v>51</v>
      </c>
      <c r="C118" s="112">
        <v>0</v>
      </c>
      <c r="D118" s="2" t="s">
        <v>13</v>
      </c>
      <c r="E118" s="112">
        <v>851</v>
      </c>
      <c r="F118" s="2" t="s">
        <v>43</v>
      </c>
      <c r="G118" s="2" t="s">
        <v>45</v>
      </c>
      <c r="H118" s="112">
        <v>51180</v>
      </c>
      <c r="I118" s="2" t="s">
        <v>35</v>
      </c>
      <c r="J118" s="14">
        <f t="shared" ref="J118:M118" si="42">J119</f>
        <v>0</v>
      </c>
      <c r="K118" s="14">
        <f t="shared" si="42"/>
        <v>0</v>
      </c>
      <c r="L118" s="14">
        <f t="shared" si="42"/>
        <v>0</v>
      </c>
      <c r="M118" s="14">
        <f t="shared" si="42"/>
        <v>0</v>
      </c>
      <c r="N118" s="133">
        <v>0</v>
      </c>
      <c r="O118" s="133">
        <v>0</v>
      </c>
    </row>
    <row r="119" spans="1:15" hidden="1" x14ac:dyDescent="0.25">
      <c r="A119" s="116" t="s">
        <v>36</v>
      </c>
      <c r="B119" s="112">
        <v>51</v>
      </c>
      <c r="C119" s="112">
        <v>0</v>
      </c>
      <c r="D119" s="2" t="s">
        <v>13</v>
      </c>
      <c r="E119" s="112">
        <v>851</v>
      </c>
      <c r="F119" s="2" t="s">
        <v>43</v>
      </c>
      <c r="G119" s="2" t="s">
        <v>45</v>
      </c>
      <c r="H119" s="112">
        <v>51180</v>
      </c>
      <c r="I119" s="2" t="s">
        <v>37</v>
      </c>
      <c r="J119" s="14">
        <f>'3.ВС'!J103</f>
        <v>0</v>
      </c>
      <c r="K119" s="14">
        <f>'3.ВС'!K103</f>
        <v>0</v>
      </c>
      <c r="L119" s="14">
        <f>'3.ВС'!L103</f>
        <v>0</v>
      </c>
      <c r="M119" s="14">
        <f>'3.ВС'!M103</f>
        <v>0</v>
      </c>
      <c r="N119" s="133">
        <v>0</v>
      </c>
      <c r="O119" s="133">
        <v>0</v>
      </c>
    </row>
    <row r="120" spans="1:15" s="1" customFormat="1" ht="45" hidden="1" x14ac:dyDescent="0.25">
      <c r="A120" s="114" t="s">
        <v>157</v>
      </c>
      <c r="B120" s="112">
        <v>51</v>
      </c>
      <c r="C120" s="112">
        <v>0</v>
      </c>
      <c r="D120" s="2" t="s">
        <v>13</v>
      </c>
      <c r="E120" s="112">
        <v>851</v>
      </c>
      <c r="F120" s="2" t="s">
        <v>11</v>
      </c>
      <c r="G120" s="2" t="s">
        <v>30</v>
      </c>
      <c r="H120" s="2" t="s">
        <v>158</v>
      </c>
      <c r="I120" s="2"/>
      <c r="J120" s="14">
        <f t="shared" ref="J120:M121" si="43">J121</f>
        <v>0</v>
      </c>
      <c r="K120" s="14">
        <f t="shared" si="43"/>
        <v>0</v>
      </c>
      <c r="L120" s="14">
        <f t="shared" si="43"/>
        <v>0</v>
      </c>
      <c r="M120" s="14">
        <f t="shared" si="43"/>
        <v>0</v>
      </c>
      <c r="N120" s="133">
        <v>0</v>
      </c>
      <c r="O120" s="133">
        <v>0</v>
      </c>
    </row>
    <row r="121" spans="1:15" s="1" customFormat="1" ht="30" hidden="1" x14ac:dyDescent="0.25">
      <c r="A121" s="116" t="s">
        <v>20</v>
      </c>
      <c r="B121" s="112">
        <v>51</v>
      </c>
      <c r="C121" s="112">
        <v>0</v>
      </c>
      <c r="D121" s="2" t="s">
        <v>13</v>
      </c>
      <c r="E121" s="112">
        <v>851</v>
      </c>
      <c r="F121" s="2" t="s">
        <v>11</v>
      </c>
      <c r="G121" s="2" t="s">
        <v>30</v>
      </c>
      <c r="H121" s="2" t="s">
        <v>158</v>
      </c>
      <c r="I121" s="2" t="s">
        <v>21</v>
      </c>
      <c r="J121" s="14">
        <f t="shared" si="43"/>
        <v>0</v>
      </c>
      <c r="K121" s="14">
        <f t="shared" si="43"/>
        <v>0</v>
      </c>
      <c r="L121" s="14">
        <f t="shared" si="43"/>
        <v>0</v>
      </c>
      <c r="M121" s="14">
        <f t="shared" si="43"/>
        <v>0</v>
      </c>
      <c r="N121" s="133">
        <v>0</v>
      </c>
      <c r="O121" s="133">
        <v>0</v>
      </c>
    </row>
    <row r="122" spans="1:15" s="1" customFormat="1" ht="30" hidden="1" x14ac:dyDescent="0.25">
      <c r="A122" s="116" t="s">
        <v>9</v>
      </c>
      <c r="B122" s="112">
        <v>51</v>
      </c>
      <c r="C122" s="112">
        <v>0</v>
      </c>
      <c r="D122" s="2" t="s">
        <v>13</v>
      </c>
      <c r="E122" s="112">
        <v>851</v>
      </c>
      <c r="F122" s="2" t="s">
        <v>11</v>
      </c>
      <c r="G122" s="2" t="s">
        <v>30</v>
      </c>
      <c r="H122" s="2" t="s">
        <v>158</v>
      </c>
      <c r="I122" s="2" t="s">
        <v>22</v>
      </c>
      <c r="J122" s="14">
        <f>'3.ВС'!J77</f>
        <v>0</v>
      </c>
      <c r="K122" s="14">
        <f>'3.ВС'!K77</f>
        <v>0</v>
      </c>
      <c r="L122" s="14">
        <f>'3.ВС'!L77</f>
        <v>0</v>
      </c>
      <c r="M122" s="14">
        <f>'3.ВС'!M77</f>
        <v>0</v>
      </c>
      <c r="N122" s="133">
        <v>0</v>
      </c>
      <c r="O122" s="133">
        <v>0</v>
      </c>
    </row>
    <row r="123" spans="1:15" ht="30" x14ac:dyDescent="0.25">
      <c r="A123" s="114" t="s">
        <v>152</v>
      </c>
      <c r="B123" s="112">
        <v>51</v>
      </c>
      <c r="C123" s="112">
        <v>0</v>
      </c>
      <c r="D123" s="2" t="s">
        <v>30</v>
      </c>
      <c r="E123" s="112"/>
      <c r="F123" s="2"/>
      <c r="G123" s="2"/>
      <c r="H123" s="2"/>
      <c r="I123" s="2"/>
      <c r="J123" s="14">
        <f t="shared" ref="J123:M123" si="44">J124</f>
        <v>172650</v>
      </c>
      <c r="K123" s="14">
        <f t="shared" si="44"/>
        <v>0</v>
      </c>
      <c r="L123" s="14">
        <f t="shared" si="44"/>
        <v>172650</v>
      </c>
      <c r="M123" s="14">
        <f t="shared" si="44"/>
        <v>0</v>
      </c>
      <c r="N123" s="133">
        <v>0</v>
      </c>
      <c r="O123" s="133">
        <v>0</v>
      </c>
    </row>
    <row r="124" spans="1:15" x14ac:dyDescent="0.25">
      <c r="A124" s="114" t="s">
        <v>6</v>
      </c>
      <c r="B124" s="4">
        <v>51</v>
      </c>
      <c r="C124" s="4">
        <v>0</v>
      </c>
      <c r="D124" s="2" t="s">
        <v>30</v>
      </c>
      <c r="E124" s="4">
        <v>851</v>
      </c>
      <c r="F124" s="2"/>
      <c r="G124" s="2"/>
      <c r="H124" s="2"/>
      <c r="I124" s="2"/>
      <c r="J124" s="31">
        <f t="shared" ref="J124:M124" si="45">J125+J132</f>
        <v>172650</v>
      </c>
      <c r="K124" s="31">
        <f t="shared" si="45"/>
        <v>0</v>
      </c>
      <c r="L124" s="31">
        <f t="shared" si="45"/>
        <v>172650</v>
      </c>
      <c r="M124" s="31">
        <f t="shared" si="45"/>
        <v>0</v>
      </c>
      <c r="N124" s="133">
        <v>0</v>
      </c>
      <c r="O124" s="133">
        <v>0</v>
      </c>
    </row>
    <row r="125" spans="1:15" x14ac:dyDescent="0.25">
      <c r="A125" s="114" t="s">
        <v>49</v>
      </c>
      <c r="B125" s="112">
        <v>51</v>
      </c>
      <c r="C125" s="112">
        <v>0</v>
      </c>
      <c r="D125" s="2" t="s">
        <v>30</v>
      </c>
      <c r="E125" s="112">
        <v>851</v>
      </c>
      <c r="F125" s="2" t="s">
        <v>45</v>
      </c>
      <c r="G125" s="2" t="s">
        <v>48</v>
      </c>
      <c r="H125" s="2" t="s">
        <v>187</v>
      </c>
      <c r="I125" s="2"/>
      <c r="J125" s="14">
        <f t="shared" ref="J125:M125" si="46">J126+J128+J130</f>
        <v>172650</v>
      </c>
      <c r="K125" s="14">
        <f t="shared" si="46"/>
        <v>0</v>
      </c>
      <c r="L125" s="14">
        <f t="shared" si="46"/>
        <v>172650</v>
      </c>
      <c r="M125" s="14">
        <f t="shared" si="46"/>
        <v>0</v>
      </c>
      <c r="N125" s="133">
        <v>0</v>
      </c>
      <c r="O125" s="133">
        <v>0</v>
      </c>
    </row>
    <row r="126" spans="1:15" ht="60" x14ac:dyDescent="0.25">
      <c r="A126" s="114" t="s">
        <v>15</v>
      </c>
      <c r="B126" s="112">
        <v>51</v>
      </c>
      <c r="C126" s="112">
        <v>0</v>
      </c>
      <c r="D126" s="3" t="s">
        <v>30</v>
      </c>
      <c r="E126" s="112">
        <v>851</v>
      </c>
      <c r="F126" s="2" t="s">
        <v>45</v>
      </c>
      <c r="G126" s="3" t="s">
        <v>48</v>
      </c>
      <c r="H126" s="2" t="s">
        <v>187</v>
      </c>
      <c r="I126" s="2" t="s">
        <v>17</v>
      </c>
      <c r="J126" s="14">
        <f t="shared" ref="J126:M126" si="47">J127</f>
        <v>172650</v>
      </c>
      <c r="K126" s="14">
        <f t="shared" si="47"/>
        <v>0</v>
      </c>
      <c r="L126" s="14">
        <f t="shared" si="47"/>
        <v>172650</v>
      </c>
      <c r="M126" s="14">
        <f t="shared" si="47"/>
        <v>0</v>
      </c>
      <c r="N126" s="133">
        <v>0</v>
      </c>
      <c r="O126" s="133">
        <v>0</v>
      </c>
    </row>
    <row r="127" spans="1:15" x14ac:dyDescent="0.25">
      <c r="A127" s="116" t="s">
        <v>7</v>
      </c>
      <c r="B127" s="112">
        <v>51</v>
      </c>
      <c r="C127" s="112">
        <v>0</v>
      </c>
      <c r="D127" s="3" t="s">
        <v>30</v>
      </c>
      <c r="E127" s="112">
        <v>851</v>
      </c>
      <c r="F127" s="2" t="s">
        <v>45</v>
      </c>
      <c r="G127" s="3" t="s">
        <v>48</v>
      </c>
      <c r="H127" s="2" t="s">
        <v>187</v>
      </c>
      <c r="I127" s="2" t="s">
        <v>50</v>
      </c>
      <c r="J127" s="14">
        <f>'3.ВС'!J108</f>
        <v>172650</v>
      </c>
      <c r="K127" s="14">
        <f>'3.ВС'!K108</f>
        <v>0</v>
      </c>
      <c r="L127" s="14">
        <f>'3.ВС'!L108</f>
        <v>172650</v>
      </c>
      <c r="M127" s="14">
        <f>'3.ВС'!M108</f>
        <v>0</v>
      </c>
      <c r="N127" s="133">
        <v>0</v>
      </c>
      <c r="O127" s="133">
        <v>0</v>
      </c>
    </row>
    <row r="128" spans="1:15" ht="30" hidden="1" x14ac:dyDescent="0.25">
      <c r="A128" s="116" t="s">
        <v>20</v>
      </c>
      <c r="B128" s="112">
        <v>51</v>
      </c>
      <c r="C128" s="112">
        <v>0</v>
      </c>
      <c r="D128" s="3" t="s">
        <v>30</v>
      </c>
      <c r="E128" s="112">
        <v>851</v>
      </c>
      <c r="F128" s="2" t="s">
        <v>45</v>
      </c>
      <c r="G128" s="3" t="s">
        <v>48</v>
      </c>
      <c r="H128" s="2" t="s">
        <v>187</v>
      </c>
      <c r="I128" s="2" t="s">
        <v>21</v>
      </c>
      <c r="J128" s="14">
        <f t="shared" ref="J128:M128" si="48">J129</f>
        <v>0</v>
      </c>
      <c r="K128" s="14">
        <f t="shared" si="48"/>
        <v>0</v>
      </c>
      <c r="L128" s="14">
        <f t="shared" si="48"/>
        <v>0</v>
      </c>
      <c r="M128" s="14">
        <f t="shared" si="48"/>
        <v>0</v>
      </c>
      <c r="N128" s="133">
        <v>0</v>
      </c>
      <c r="O128" s="133">
        <v>0</v>
      </c>
    </row>
    <row r="129" spans="1:15" ht="30" hidden="1" x14ac:dyDescent="0.25">
      <c r="A129" s="116" t="s">
        <v>9</v>
      </c>
      <c r="B129" s="112">
        <v>51</v>
      </c>
      <c r="C129" s="112">
        <v>0</v>
      </c>
      <c r="D129" s="3" t="s">
        <v>30</v>
      </c>
      <c r="E129" s="112">
        <v>851</v>
      </c>
      <c r="F129" s="2" t="s">
        <v>45</v>
      </c>
      <c r="G129" s="3" t="s">
        <v>48</v>
      </c>
      <c r="H129" s="2" t="s">
        <v>187</v>
      </c>
      <c r="I129" s="2" t="s">
        <v>22</v>
      </c>
      <c r="J129" s="14">
        <f>'3.ВС'!J110</f>
        <v>0</v>
      </c>
      <c r="K129" s="14">
        <f>'3.ВС'!K110</f>
        <v>0</v>
      </c>
      <c r="L129" s="14">
        <f>'3.ВС'!L110</f>
        <v>0</v>
      </c>
      <c r="M129" s="14">
        <f>'3.ВС'!M110</f>
        <v>0</v>
      </c>
      <c r="N129" s="133">
        <v>0</v>
      </c>
      <c r="O129" s="133">
        <v>0</v>
      </c>
    </row>
    <row r="130" spans="1:15" hidden="1" x14ac:dyDescent="0.25">
      <c r="A130" s="116" t="s">
        <v>23</v>
      </c>
      <c r="B130" s="112">
        <v>51</v>
      </c>
      <c r="C130" s="112">
        <v>0</v>
      </c>
      <c r="D130" s="3" t="s">
        <v>30</v>
      </c>
      <c r="E130" s="112">
        <v>851</v>
      </c>
      <c r="F130" s="2" t="s">
        <v>45</v>
      </c>
      <c r="G130" s="3" t="s">
        <v>48</v>
      </c>
      <c r="H130" s="2" t="s">
        <v>187</v>
      </c>
      <c r="I130" s="2" t="s">
        <v>24</v>
      </c>
      <c r="J130" s="14">
        <f t="shared" ref="J130:M130" si="49">J131</f>
        <v>0</v>
      </c>
      <c r="K130" s="14">
        <f t="shared" si="49"/>
        <v>0</v>
      </c>
      <c r="L130" s="14">
        <f t="shared" si="49"/>
        <v>0</v>
      </c>
      <c r="M130" s="14">
        <f t="shared" si="49"/>
        <v>0</v>
      </c>
      <c r="N130" s="133">
        <v>0</v>
      </c>
      <c r="O130" s="133">
        <v>0</v>
      </c>
    </row>
    <row r="131" spans="1:15" hidden="1" x14ac:dyDescent="0.25">
      <c r="A131" s="116" t="s">
        <v>25</v>
      </c>
      <c r="B131" s="112">
        <v>51</v>
      </c>
      <c r="C131" s="112">
        <v>0</v>
      </c>
      <c r="D131" s="3" t="s">
        <v>30</v>
      </c>
      <c r="E131" s="112">
        <v>851</v>
      </c>
      <c r="F131" s="2" t="s">
        <v>45</v>
      </c>
      <c r="G131" s="3" t="s">
        <v>48</v>
      </c>
      <c r="H131" s="2" t="s">
        <v>187</v>
      </c>
      <c r="I131" s="2" t="s">
        <v>26</v>
      </c>
      <c r="J131" s="14">
        <f>'3.ВС'!J112</f>
        <v>0</v>
      </c>
      <c r="K131" s="14">
        <f>'3.ВС'!K112</f>
        <v>0</v>
      </c>
      <c r="L131" s="14">
        <f>'3.ВС'!L112</f>
        <v>0</v>
      </c>
      <c r="M131" s="14">
        <f>'3.ВС'!M112</f>
        <v>0</v>
      </c>
      <c r="N131" s="133">
        <v>0</v>
      </c>
      <c r="O131" s="133">
        <v>0</v>
      </c>
    </row>
    <row r="132" spans="1:15" ht="30" hidden="1" x14ac:dyDescent="0.25">
      <c r="A132" s="114" t="s">
        <v>250</v>
      </c>
      <c r="B132" s="112">
        <v>51</v>
      </c>
      <c r="C132" s="112">
        <v>0</v>
      </c>
      <c r="D132" s="3" t="s">
        <v>30</v>
      </c>
      <c r="E132" s="112">
        <v>851</v>
      </c>
      <c r="F132" s="2" t="s">
        <v>45</v>
      </c>
      <c r="G132" s="3" t="s">
        <v>48</v>
      </c>
      <c r="H132" s="2" t="s">
        <v>251</v>
      </c>
      <c r="I132" s="2"/>
      <c r="J132" s="14">
        <f t="shared" ref="J132:M133" si="50">J133</f>
        <v>0</v>
      </c>
      <c r="K132" s="14">
        <f t="shared" si="50"/>
        <v>0</v>
      </c>
      <c r="L132" s="14">
        <f t="shared" si="50"/>
        <v>0</v>
      </c>
      <c r="M132" s="14">
        <f t="shared" si="50"/>
        <v>0</v>
      </c>
      <c r="N132" s="133">
        <v>0</v>
      </c>
      <c r="O132" s="133">
        <v>0</v>
      </c>
    </row>
    <row r="133" spans="1:15" ht="30" hidden="1" x14ac:dyDescent="0.25">
      <c r="A133" s="116" t="s">
        <v>20</v>
      </c>
      <c r="B133" s="112">
        <v>51</v>
      </c>
      <c r="C133" s="112">
        <v>0</v>
      </c>
      <c r="D133" s="3" t="s">
        <v>30</v>
      </c>
      <c r="E133" s="112">
        <v>851</v>
      </c>
      <c r="F133" s="2" t="s">
        <v>45</v>
      </c>
      <c r="G133" s="3" t="s">
        <v>48</v>
      </c>
      <c r="H133" s="2" t="s">
        <v>251</v>
      </c>
      <c r="I133" s="2" t="s">
        <v>21</v>
      </c>
      <c r="J133" s="14">
        <f t="shared" si="50"/>
        <v>0</v>
      </c>
      <c r="K133" s="14">
        <f t="shared" si="50"/>
        <v>0</v>
      </c>
      <c r="L133" s="14">
        <f t="shared" si="50"/>
        <v>0</v>
      </c>
      <c r="M133" s="14">
        <f t="shared" si="50"/>
        <v>0</v>
      </c>
      <c r="N133" s="133">
        <v>0</v>
      </c>
      <c r="O133" s="133">
        <v>0</v>
      </c>
    </row>
    <row r="134" spans="1:15" ht="30" hidden="1" x14ac:dyDescent="0.25">
      <c r="A134" s="116" t="s">
        <v>9</v>
      </c>
      <c r="B134" s="112">
        <v>51</v>
      </c>
      <c r="C134" s="112">
        <v>0</v>
      </c>
      <c r="D134" s="3" t="s">
        <v>30</v>
      </c>
      <c r="E134" s="112">
        <v>851</v>
      </c>
      <c r="F134" s="2" t="s">
        <v>45</v>
      </c>
      <c r="G134" s="3" t="s">
        <v>48</v>
      </c>
      <c r="H134" s="2" t="s">
        <v>251</v>
      </c>
      <c r="I134" s="2" t="s">
        <v>22</v>
      </c>
      <c r="J134" s="14">
        <f>'3.ВС'!J115</f>
        <v>0</v>
      </c>
      <c r="K134" s="14">
        <f>'3.ВС'!K115</f>
        <v>0</v>
      </c>
      <c r="L134" s="14">
        <f>'3.ВС'!L115</f>
        <v>0</v>
      </c>
      <c r="M134" s="14">
        <f>'3.ВС'!M115</f>
        <v>0</v>
      </c>
      <c r="N134" s="133">
        <v>0</v>
      </c>
      <c r="O134" s="133">
        <v>0</v>
      </c>
    </row>
    <row r="135" spans="1:15" hidden="1" x14ac:dyDescent="0.25">
      <c r="A135" s="114" t="s">
        <v>154</v>
      </c>
      <c r="B135" s="112">
        <v>51</v>
      </c>
      <c r="C135" s="112">
        <v>0</v>
      </c>
      <c r="D135" s="2" t="s">
        <v>100</v>
      </c>
      <c r="E135" s="112"/>
      <c r="F135" s="2"/>
      <c r="G135" s="2"/>
      <c r="H135" s="2"/>
      <c r="I135" s="2"/>
      <c r="J135" s="14">
        <f t="shared" ref="J135:M138" si="51">J136</f>
        <v>0</v>
      </c>
      <c r="K135" s="14">
        <f t="shared" si="51"/>
        <v>0</v>
      </c>
      <c r="L135" s="14">
        <f t="shared" si="51"/>
        <v>0</v>
      </c>
      <c r="M135" s="14">
        <f t="shared" si="51"/>
        <v>0</v>
      </c>
      <c r="N135" s="133">
        <v>0</v>
      </c>
      <c r="O135" s="133">
        <v>0</v>
      </c>
    </row>
    <row r="136" spans="1:15" hidden="1" x14ac:dyDescent="0.25">
      <c r="A136" s="114" t="s">
        <v>6</v>
      </c>
      <c r="B136" s="4">
        <v>51</v>
      </c>
      <c r="C136" s="4">
        <v>0</v>
      </c>
      <c r="D136" s="2" t="s">
        <v>100</v>
      </c>
      <c r="E136" s="4">
        <v>851</v>
      </c>
      <c r="F136" s="2"/>
      <c r="G136" s="2"/>
      <c r="H136" s="2"/>
      <c r="I136" s="2"/>
      <c r="J136" s="31">
        <f t="shared" si="51"/>
        <v>0</v>
      </c>
      <c r="K136" s="31">
        <f t="shared" si="51"/>
        <v>0</v>
      </c>
      <c r="L136" s="31">
        <f t="shared" si="51"/>
        <v>0</v>
      </c>
      <c r="M136" s="31">
        <f t="shared" si="51"/>
        <v>0</v>
      </c>
      <c r="N136" s="133">
        <v>0</v>
      </c>
      <c r="O136" s="133">
        <v>0</v>
      </c>
    </row>
    <row r="137" spans="1:15" ht="105" hidden="1" x14ac:dyDescent="0.25">
      <c r="A137" s="114" t="s">
        <v>292</v>
      </c>
      <c r="B137" s="4">
        <v>51</v>
      </c>
      <c r="C137" s="4">
        <v>0</v>
      </c>
      <c r="D137" s="2" t="s">
        <v>100</v>
      </c>
      <c r="E137" s="112">
        <v>851</v>
      </c>
      <c r="F137" s="2" t="s">
        <v>13</v>
      </c>
      <c r="G137" s="2" t="s">
        <v>30</v>
      </c>
      <c r="H137" s="2" t="s">
        <v>155</v>
      </c>
      <c r="I137" s="2"/>
      <c r="J137" s="14">
        <f t="shared" si="51"/>
        <v>0</v>
      </c>
      <c r="K137" s="14">
        <f t="shared" si="51"/>
        <v>0</v>
      </c>
      <c r="L137" s="14">
        <f t="shared" si="51"/>
        <v>0</v>
      </c>
      <c r="M137" s="14">
        <f t="shared" si="51"/>
        <v>0</v>
      </c>
      <c r="N137" s="133">
        <v>0</v>
      </c>
      <c r="O137" s="133">
        <v>0</v>
      </c>
    </row>
    <row r="138" spans="1:15" ht="30" hidden="1" x14ac:dyDescent="0.25">
      <c r="A138" s="116" t="s">
        <v>20</v>
      </c>
      <c r="B138" s="4">
        <v>51</v>
      </c>
      <c r="C138" s="4">
        <v>0</v>
      </c>
      <c r="D138" s="2" t="s">
        <v>100</v>
      </c>
      <c r="E138" s="112">
        <v>851</v>
      </c>
      <c r="F138" s="2" t="s">
        <v>13</v>
      </c>
      <c r="G138" s="2" t="s">
        <v>30</v>
      </c>
      <c r="H138" s="2" t="s">
        <v>155</v>
      </c>
      <c r="I138" s="2" t="s">
        <v>21</v>
      </c>
      <c r="J138" s="14">
        <f t="shared" si="51"/>
        <v>0</v>
      </c>
      <c r="K138" s="14">
        <f t="shared" si="51"/>
        <v>0</v>
      </c>
      <c r="L138" s="14">
        <f t="shared" si="51"/>
        <v>0</v>
      </c>
      <c r="M138" s="14">
        <f t="shared" si="51"/>
        <v>0</v>
      </c>
      <c r="N138" s="133">
        <v>0</v>
      </c>
      <c r="O138" s="133">
        <v>0</v>
      </c>
    </row>
    <row r="139" spans="1:15" ht="30" hidden="1" x14ac:dyDescent="0.25">
      <c r="A139" s="116" t="s">
        <v>9</v>
      </c>
      <c r="B139" s="4">
        <v>51</v>
      </c>
      <c r="C139" s="4">
        <v>0</v>
      </c>
      <c r="D139" s="2" t="s">
        <v>100</v>
      </c>
      <c r="E139" s="112">
        <v>851</v>
      </c>
      <c r="F139" s="2" t="s">
        <v>13</v>
      </c>
      <c r="G139" s="2" t="s">
        <v>30</v>
      </c>
      <c r="H139" s="2" t="s">
        <v>155</v>
      </c>
      <c r="I139" s="2" t="s">
        <v>22</v>
      </c>
      <c r="J139" s="14">
        <f>'3.ВС'!J120</f>
        <v>0</v>
      </c>
      <c r="K139" s="14">
        <f>'3.ВС'!K120</f>
        <v>0</v>
      </c>
      <c r="L139" s="14">
        <f>'3.ВС'!L120</f>
        <v>0</v>
      </c>
      <c r="M139" s="14">
        <f>'3.ВС'!M120</f>
        <v>0</v>
      </c>
      <c r="N139" s="133">
        <v>0</v>
      </c>
      <c r="O139" s="133">
        <v>0</v>
      </c>
    </row>
    <row r="140" spans="1:15" s="1" customFormat="1" ht="30" hidden="1" x14ac:dyDescent="0.25">
      <c r="A140" s="114" t="s">
        <v>159</v>
      </c>
      <c r="B140" s="112">
        <v>51</v>
      </c>
      <c r="C140" s="112">
        <v>0</v>
      </c>
      <c r="D140" s="3" t="s">
        <v>75</v>
      </c>
      <c r="E140" s="112"/>
      <c r="F140" s="3"/>
      <c r="G140" s="3"/>
      <c r="H140" s="3"/>
      <c r="I140" s="3"/>
      <c r="J140" s="5">
        <f t="shared" ref="J140:M140" si="52">J141</f>
        <v>0</v>
      </c>
      <c r="K140" s="5">
        <f t="shared" si="52"/>
        <v>0</v>
      </c>
      <c r="L140" s="5">
        <f t="shared" si="52"/>
        <v>0</v>
      </c>
      <c r="M140" s="5">
        <f t="shared" si="52"/>
        <v>0</v>
      </c>
      <c r="N140" s="133">
        <v>0</v>
      </c>
      <c r="O140" s="133">
        <v>0</v>
      </c>
    </row>
    <row r="141" spans="1:15" s="1" customFormat="1" hidden="1" x14ac:dyDescent="0.25">
      <c r="A141" s="114" t="s">
        <v>6</v>
      </c>
      <c r="B141" s="112">
        <v>51</v>
      </c>
      <c r="C141" s="112">
        <v>0</v>
      </c>
      <c r="D141" s="3" t="s">
        <v>75</v>
      </c>
      <c r="E141" s="4">
        <v>851</v>
      </c>
      <c r="F141" s="3"/>
      <c r="G141" s="3"/>
      <c r="H141" s="3"/>
      <c r="I141" s="3"/>
      <c r="J141" s="5">
        <f t="shared" ref="J141:M141" si="53">J142+J145+J148</f>
        <v>0</v>
      </c>
      <c r="K141" s="5">
        <f t="shared" si="53"/>
        <v>0</v>
      </c>
      <c r="L141" s="5">
        <f t="shared" si="53"/>
        <v>0</v>
      </c>
      <c r="M141" s="5">
        <f t="shared" si="53"/>
        <v>0</v>
      </c>
      <c r="N141" s="133">
        <v>0</v>
      </c>
      <c r="O141" s="133">
        <v>0</v>
      </c>
    </row>
    <row r="142" spans="1:15" s="1" customFormat="1" ht="30" hidden="1" x14ac:dyDescent="0.25">
      <c r="A142" s="114" t="s">
        <v>445</v>
      </c>
      <c r="B142" s="112">
        <v>51</v>
      </c>
      <c r="C142" s="112">
        <v>0</v>
      </c>
      <c r="D142" s="3" t="s">
        <v>75</v>
      </c>
      <c r="E142" s="4">
        <v>851</v>
      </c>
      <c r="F142" s="3"/>
      <c r="G142" s="3"/>
      <c r="H142" s="3" t="s">
        <v>446</v>
      </c>
      <c r="I142" s="3"/>
      <c r="J142" s="5">
        <f t="shared" ref="J142:M142" si="54">J143</f>
        <v>0</v>
      </c>
      <c r="K142" s="5">
        <f t="shared" si="54"/>
        <v>0</v>
      </c>
      <c r="L142" s="5">
        <f t="shared" si="54"/>
        <v>0</v>
      </c>
      <c r="M142" s="5">
        <f t="shared" si="54"/>
        <v>0</v>
      </c>
      <c r="N142" s="133">
        <v>0</v>
      </c>
      <c r="O142" s="133">
        <v>0</v>
      </c>
    </row>
    <row r="143" spans="1:15" s="1" customFormat="1" ht="30" hidden="1" x14ac:dyDescent="0.25">
      <c r="A143" s="116" t="s">
        <v>20</v>
      </c>
      <c r="B143" s="112">
        <v>51</v>
      </c>
      <c r="C143" s="112">
        <v>0</v>
      </c>
      <c r="D143" s="3" t="s">
        <v>75</v>
      </c>
      <c r="E143" s="4">
        <v>851</v>
      </c>
      <c r="F143" s="3"/>
      <c r="G143" s="3"/>
      <c r="H143" s="3" t="s">
        <v>446</v>
      </c>
      <c r="I143" s="2" t="s">
        <v>21</v>
      </c>
      <c r="J143" s="5">
        <f t="shared" ref="J143:M143" si="55">J144</f>
        <v>0</v>
      </c>
      <c r="K143" s="5">
        <f t="shared" si="55"/>
        <v>0</v>
      </c>
      <c r="L143" s="5">
        <f t="shared" si="55"/>
        <v>0</v>
      </c>
      <c r="M143" s="5">
        <f t="shared" si="55"/>
        <v>0</v>
      </c>
      <c r="N143" s="133">
        <v>0</v>
      </c>
      <c r="O143" s="133">
        <v>0</v>
      </c>
    </row>
    <row r="144" spans="1:15" s="1" customFormat="1" ht="30" hidden="1" x14ac:dyDescent="0.25">
      <c r="A144" s="116" t="s">
        <v>9</v>
      </c>
      <c r="B144" s="112">
        <v>51</v>
      </c>
      <c r="C144" s="112">
        <v>0</v>
      </c>
      <c r="D144" s="3" t="s">
        <v>75</v>
      </c>
      <c r="E144" s="4">
        <v>851</v>
      </c>
      <c r="F144" s="3"/>
      <c r="G144" s="3"/>
      <c r="H144" s="3" t="s">
        <v>446</v>
      </c>
      <c r="I144" s="2" t="s">
        <v>22</v>
      </c>
      <c r="J144" s="5">
        <f>'3.ВС'!J124</f>
        <v>0</v>
      </c>
      <c r="K144" s="5">
        <f>'3.ВС'!K124</f>
        <v>0</v>
      </c>
      <c r="L144" s="5">
        <f>'3.ВС'!L124</f>
        <v>0</v>
      </c>
      <c r="M144" s="5">
        <f>'3.ВС'!M124</f>
        <v>0</v>
      </c>
      <c r="N144" s="133">
        <v>0</v>
      </c>
      <c r="O144" s="133">
        <v>0</v>
      </c>
    </row>
    <row r="145" spans="1:15" ht="75" hidden="1" x14ac:dyDescent="0.25">
      <c r="A145" s="114" t="s">
        <v>226</v>
      </c>
      <c r="B145" s="112">
        <v>51</v>
      </c>
      <c r="C145" s="112">
        <v>0</v>
      </c>
      <c r="D145" s="3" t="s">
        <v>75</v>
      </c>
      <c r="E145" s="112">
        <v>851</v>
      </c>
      <c r="F145" s="3" t="s">
        <v>13</v>
      </c>
      <c r="G145" s="3" t="s">
        <v>56</v>
      </c>
      <c r="H145" s="3" t="s">
        <v>189</v>
      </c>
      <c r="I145" s="3"/>
      <c r="J145" s="5">
        <f t="shared" ref="J145:M149" si="56">J146</f>
        <v>0</v>
      </c>
      <c r="K145" s="5">
        <f t="shared" si="56"/>
        <v>0</v>
      </c>
      <c r="L145" s="5">
        <f t="shared" si="56"/>
        <v>0</v>
      </c>
      <c r="M145" s="5">
        <f t="shared" si="56"/>
        <v>0</v>
      </c>
      <c r="N145" s="133">
        <v>0</v>
      </c>
      <c r="O145" s="133">
        <v>0</v>
      </c>
    </row>
    <row r="146" spans="1:15" hidden="1" x14ac:dyDescent="0.25">
      <c r="A146" s="116" t="s">
        <v>23</v>
      </c>
      <c r="B146" s="112">
        <v>51</v>
      </c>
      <c r="C146" s="112">
        <v>0</v>
      </c>
      <c r="D146" s="3" t="s">
        <v>75</v>
      </c>
      <c r="E146" s="112">
        <v>851</v>
      </c>
      <c r="F146" s="3"/>
      <c r="G146" s="3"/>
      <c r="H146" s="3" t="s">
        <v>189</v>
      </c>
      <c r="I146" s="3" t="s">
        <v>24</v>
      </c>
      <c r="J146" s="5">
        <f t="shared" si="56"/>
        <v>0</v>
      </c>
      <c r="K146" s="5">
        <f t="shared" si="56"/>
        <v>0</v>
      </c>
      <c r="L146" s="5">
        <f t="shared" si="56"/>
        <v>0</v>
      </c>
      <c r="M146" s="5">
        <f t="shared" si="56"/>
        <v>0</v>
      </c>
      <c r="N146" s="133">
        <v>0</v>
      </c>
      <c r="O146" s="133">
        <v>0</v>
      </c>
    </row>
    <row r="147" spans="1:15" ht="45" hidden="1" x14ac:dyDescent="0.25">
      <c r="A147" s="116" t="s">
        <v>160</v>
      </c>
      <c r="B147" s="112">
        <v>51</v>
      </c>
      <c r="C147" s="112">
        <v>0</v>
      </c>
      <c r="D147" s="3" t="s">
        <v>75</v>
      </c>
      <c r="E147" s="112">
        <v>851</v>
      </c>
      <c r="F147" s="3"/>
      <c r="G147" s="3"/>
      <c r="H147" s="3" t="s">
        <v>189</v>
      </c>
      <c r="I147" s="3" t="s">
        <v>54</v>
      </c>
      <c r="J147" s="5">
        <f>'3.ВС'!J127</f>
        <v>0</v>
      </c>
      <c r="K147" s="5">
        <f>'3.ВС'!K127</f>
        <v>0</v>
      </c>
      <c r="L147" s="5">
        <f>'3.ВС'!L127</f>
        <v>0</v>
      </c>
      <c r="M147" s="5">
        <f>'3.ВС'!M127</f>
        <v>0</v>
      </c>
      <c r="N147" s="133">
        <v>0</v>
      </c>
      <c r="O147" s="133">
        <v>0</v>
      </c>
    </row>
    <row r="148" spans="1:15" hidden="1" x14ac:dyDescent="0.25">
      <c r="A148" s="114" t="s">
        <v>57</v>
      </c>
      <c r="B148" s="112">
        <v>51</v>
      </c>
      <c r="C148" s="112">
        <v>0</v>
      </c>
      <c r="D148" s="3" t="s">
        <v>75</v>
      </c>
      <c r="E148" s="112">
        <v>851</v>
      </c>
      <c r="F148" s="3" t="s">
        <v>13</v>
      </c>
      <c r="G148" s="3" t="s">
        <v>56</v>
      </c>
      <c r="H148" s="3" t="s">
        <v>190</v>
      </c>
      <c r="I148" s="3"/>
      <c r="J148" s="5">
        <f t="shared" si="56"/>
        <v>0</v>
      </c>
      <c r="K148" s="5">
        <f t="shared" si="56"/>
        <v>0</v>
      </c>
      <c r="L148" s="5">
        <f t="shared" si="56"/>
        <v>0</v>
      </c>
      <c r="M148" s="5">
        <f t="shared" si="56"/>
        <v>0</v>
      </c>
      <c r="N148" s="133">
        <v>0</v>
      </c>
      <c r="O148" s="133">
        <v>0</v>
      </c>
    </row>
    <row r="149" spans="1:15" hidden="1" x14ac:dyDescent="0.25">
      <c r="A149" s="116" t="s">
        <v>23</v>
      </c>
      <c r="B149" s="112">
        <v>51</v>
      </c>
      <c r="C149" s="112">
        <v>0</v>
      </c>
      <c r="D149" s="3" t="s">
        <v>75</v>
      </c>
      <c r="E149" s="112">
        <v>851</v>
      </c>
      <c r="F149" s="3" t="s">
        <v>13</v>
      </c>
      <c r="G149" s="3" t="s">
        <v>56</v>
      </c>
      <c r="H149" s="3" t="s">
        <v>190</v>
      </c>
      <c r="I149" s="3" t="s">
        <v>24</v>
      </c>
      <c r="J149" s="5">
        <f t="shared" si="56"/>
        <v>0</v>
      </c>
      <c r="K149" s="5">
        <f t="shared" si="56"/>
        <v>0</v>
      </c>
      <c r="L149" s="5">
        <f t="shared" si="56"/>
        <v>0</v>
      </c>
      <c r="M149" s="5">
        <f t="shared" si="56"/>
        <v>0</v>
      </c>
      <c r="N149" s="133">
        <v>0</v>
      </c>
      <c r="O149" s="133">
        <v>0</v>
      </c>
    </row>
    <row r="150" spans="1:15" hidden="1" x14ac:dyDescent="0.25">
      <c r="A150" s="116" t="s">
        <v>25</v>
      </c>
      <c r="B150" s="112">
        <v>51</v>
      </c>
      <c r="C150" s="112">
        <v>0</v>
      </c>
      <c r="D150" s="3" t="s">
        <v>75</v>
      </c>
      <c r="E150" s="112">
        <v>851</v>
      </c>
      <c r="F150" s="3" t="s">
        <v>13</v>
      </c>
      <c r="G150" s="3" t="s">
        <v>56</v>
      </c>
      <c r="H150" s="3" t="s">
        <v>190</v>
      </c>
      <c r="I150" s="3" t="s">
        <v>26</v>
      </c>
      <c r="J150" s="5">
        <f>'3.ВС'!J130</f>
        <v>0</v>
      </c>
      <c r="K150" s="5">
        <f>'3.ВС'!K130</f>
        <v>0</v>
      </c>
      <c r="L150" s="5">
        <f>'3.ВС'!L130</f>
        <v>0</v>
      </c>
      <c r="M150" s="5">
        <f>'3.ВС'!M130</f>
        <v>0</v>
      </c>
      <c r="N150" s="133">
        <v>0</v>
      </c>
      <c r="O150" s="133">
        <v>0</v>
      </c>
    </row>
    <row r="151" spans="1:15" ht="30" hidden="1" x14ac:dyDescent="0.25">
      <c r="A151" s="114" t="s">
        <v>161</v>
      </c>
      <c r="B151" s="112">
        <v>51</v>
      </c>
      <c r="C151" s="112">
        <v>0</v>
      </c>
      <c r="D151" s="3" t="s">
        <v>56</v>
      </c>
      <c r="E151" s="112"/>
      <c r="F151" s="3"/>
      <c r="G151" s="3"/>
      <c r="H151" s="3"/>
      <c r="I151" s="3"/>
      <c r="J151" s="5">
        <f t="shared" ref="J151:M154" si="57">J152</f>
        <v>0</v>
      </c>
      <c r="K151" s="5">
        <f t="shared" si="57"/>
        <v>0</v>
      </c>
      <c r="L151" s="5">
        <f t="shared" si="57"/>
        <v>0</v>
      </c>
      <c r="M151" s="5">
        <f t="shared" si="57"/>
        <v>0</v>
      </c>
      <c r="N151" s="133">
        <v>0</v>
      </c>
      <c r="O151" s="133">
        <v>0</v>
      </c>
    </row>
    <row r="152" spans="1:15" hidden="1" x14ac:dyDescent="0.25">
      <c r="A152" s="114" t="s">
        <v>6</v>
      </c>
      <c r="B152" s="112">
        <v>51</v>
      </c>
      <c r="C152" s="112">
        <v>0</v>
      </c>
      <c r="D152" s="3" t="s">
        <v>56</v>
      </c>
      <c r="E152" s="112">
        <v>851</v>
      </c>
      <c r="F152" s="3"/>
      <c r="G152" s="3"/>
      <c r="H152" s="3"/>
      <c r="I152" s="3"/>
      <c r="J152" s="5">
        <f t="shared" si="57"/>
        <v>0</v>
      </c>
      <c r="K152" s="5">
        <f t="shared" si="57"/>
        <v>0</v>
      </c>
      <c r="L152" s="5">
        <f t="shared" si="57"/>
        <v>0</v>
      </c>
      <c r="M152" s="5">
        <f t="shared" si="57"/>
        <v>0</v>
      </c>
      <c r="N152" s="133">
        <v>0</v>
      </c>
      <c r="O152" s="133">
        <v>0</v>
      </c>
    </row>
    <row r="153" spans="1:15" ht="180" hidden="1" x14ac:dyDescent="0.25">
      <c r="A153" s="114" t="s">
        <v>191</v>
      </c>
      <c r="B153" s="112">
        <v>51</v>
      </c>
      <c r="C153" s="112">
        <v>0</v>
      </c>
      <c r="D153" s="3" t="s">
        <v>56</v>
      </c>
      <c r="E153" s="112">
        <v>851</v>
      </c>
      <c r="F153" s="3" t="s">
        <v>13</v>
      </c>
      <c r="G153" s="3" t="s">
        <v>56</v>
      </c>
      <c r="H153" s="3" t="s">
        <v>192</v>
      </c>
      <c r="I153" s="3"/>
      <c r="J153" s="5">
        <f t="shared" si="57"/>
        <v>0</v>
      </c>
      <c r="K153" s="5">
        <f t="shared" si="57"/>
        <v>0</v>
      </c>
      <c r="L153" s="5">
        <f t="shared" si="57"/>
        <v>0</v>
      </c>
      <c r="M153" s="5">
        <f t="shared" si="57"/>
        <v>0</v>
      </c>
      <c r="N153" s="133">
        <v>0</v>
      </c>
      <c r="O153" s="133">
        <v>0</v>
      </c>
    </row>
    <row r="154" spans="1:15" hidden="1" x14ac:dyDescent="0.25">
      <c r="A154" s="114" t="s">
        <v>34</v>
      </c>
      <c r="B154" s="112">
        <v>51</v>
      </c>
      <c r="C154" s="112">
        <v>0</v>
      </c>
      <c r="D154" s="3" t="s">
        <v>56</v>
      </c>
      <c r="E154" s="112">
        <v>851</v>
      </c>
      <c r="F154" s="3"/>
      <c r="G154" s="3"/>
      <c r="H154" s="3" t="s">
        <v>192</v>
      </c>
      <c r="I154" s="3" t="s">
        <v>35</v>
      </c>
      <c r="J154" s="5">
        <f t="shared" si="57"/>
        <v>0</v>
      </c>
      <c r="K154" s="5">
        <f t="shared" si="57"/>
        <v>0</v>
      </c>
      <c r="L154" s="5">
        <f t="shared" si="57"/>
        <v>0</v>
      </c>
      <c r="M154" s="5">
        <f t="shared" si="57"/>
        <v>0</v>
      </c>
      <c r="N154" s="133">
        <v>0</v>
      </c>
      <c r="O154" s="133">
        <v>0</v>
      </c>
    </row>
    <row r="155" spans="1:15" hidden="1" x14ac:dyDescent="0.25">
      <c r="A155" s="116" t="s">
        <v>59</v>
      </c>
      <c r="B155" s="112">
        <v>51</v>
      </c>
      <c r="C155" s="112">
        <v>0</v>
      </c>
      <c r="D155" s="3" t="s">
        <v>56</v>
      </c>
      <c r="E155" s="112">
        <v>851</v>
      </c>
      <c r="F155" s="3"/>
      <c r="G155" s="3"/>
      <c r="H155" s="3" t="s">
        <v>192</v>
      </c>
      <c r="I155" s="3" t="s">
        <v>60</v>
      </c>
      <c r="J155" s="5">
        <f>'3.ВС'!J134</f>
        <v>0</v>
      </c>
      <c r="K155" s="5">
        <f>'3.ВС'!K134</f>
        <v>0</v>
      </c>
      <c r="L155" s="5">
        <f>'3.ВС'!L134</f>
        <v>0</v>
      </c>
      <c r="M155" s="5">
        <f>'3.ВС'!M134</f>
        <v>0</v>
      </c>
      <c r="N155" s="133">
        <v>0</v>
      </c>
      <c r="O155" s="133">
        <v>0</v>
      </c>
    </row>
    <row r="156" spans="1:15" ht="30" hidden="1" x14ac:dyDescent="0.25">
      <c r="A156" s="114" t="s">
        <v>379</v>
      </c>
      <c r="B156" s="4">
        <v>51</v>
      </c>
      <c r="C156" s="4">
        <v>0</v>
      </c>
      <c r="D156" s="2" t="s">
        <v>48</v>
      </c>
      <c r="E156" s="112"/>
      <c r="F156" s="2"/>
      <c r="G156" s="2"/>
      <c r="H156" s="2"/>
      <c r="I156" s="2"/>
      <c r="J156" s="14">
        <f t="shared" ref="J156:M156" si="58">J157</f>
        <v>0</v>
      </c>
      <c r="K156" s="14">
        <f t="shared" si="58"/>
        <v>0</v>
      </c>
      <c r="L156" s="14">
        <f t="shared" si="58"/>
        <v>0</v>
      </c>
      <c r="M156" s="14">
        <f t="shared" si="58"/>
        <v>0</v>
      </c>
      <c r="N156" s="133">
        <v>0</v>
      </c>
      <c r="O156" s="133">
        <v>0</v>
      </c>
    </row>
    <row r="157" spans="1:15" hidden="1" x14ac:dyDescent="0.25">
      <c r="A157" s="114" t="s">
        <v>6</v>
      </c>
      <c r="B157" s="4">
        <v>51</v>
      </c>
      <c r="C157" s="4">
        <v>0</v>
      </c>
      <c r="D157" s="2" t="s">
        <v>48</v>
      </c>
      <c r="E157" s="4">
        <v>851</v>
      </c>
      <c r="F157" s="2"/>
      <c r="G157" s="2"/>
      <c r="H157" s="2"/>
      <c r="I157" s="2"/>
      <c r="J157" s="31">
        <f t="shared" ref="J157:M157" si="59">J158+J164+J161+J167+J170</f>
        <v>0</v>
      </c>
      <c r="K157" s="31">
        <f t="shared" si="59"/>
        <v>0</v>
      </c>
      <c r="L157" s="31">
        <f t="shared" si="59"/>
        <v>0</v>
      </c>
      <c r="M157" s="31">
        <f t="shared" si="59"/>
        <v>0</v>
      </c>
      <c r="N157" s="133">
        <v>0</v>
      </c>
      <c r="O157" s="133">
        <v>0</v>
      </c>
    </row>
    <row r="158" spans="1:15" ht="30" hidden="1" x14ac:dyDescent="0.25">
      <c r="A158" s="114" t="s">
        <v>73</v>
      </c>
      <c r="B158" s="112">
        <v>51</v>
      </c>
      <c r="C158" s="112">
        <v>0</v>
      </c>
      <c r="D158" s="2" t="s">
        <v>48</v>
      </c>
      <c r="E158" s="112">
        <v>851</v>
      </c>
      <c r="F158" s="2" t="s">
        <v>30</v>
      </c>
      <c r="G158" s="2" t="s">
        <v>43</v>
      </c>
      <c r="H158" s="2" t="s">
        <v>195</v>
      </c>
      <c r="I158" s="2"/>
      <c r="J158" s="14">
        <f t="shared" ref="J158:M159" si="60">J159</f>
        <v>0</v>
      </c>
      <c r="K158" s="14">
        <f t="shared" si="60"/>
        <v>0</v>
      </c>
      <c r="L158" s="14">
        <f t="shared" si="60"/>
        <v>0</v>
      </c>
      <c r="M158" s="14">
        <f t="shared" si="60"/>
        <v>0</v>
      </c>
      <c r="N158" s="133">
        <v>0</v>
      </c>
      <c r="O158" s="133">
        <v>0</v>
      </c>
    </row>
    <row r="159" spans="1:15" ht="30" hidden="1" x14ac:dyDescent="0.25">
      <c r="A159" s="116" t="s">
        <v>69</v>
      </c>
      <c r="B159" s="112">
        <v>51</v>
      </c>
      <c r="C159" s="112">
        <v>0</v>
      </c>
      <c r="D159" s="2" t="s">
        <v>48</v>
      </c>
      <c r="E159" s="112">
        <v>851</v>
      </c>
      <c r="F159" s="2" t="s">
        <v>30</v>
      </c>
      <c r="G159" s="2" t="s">
        <v>43</v>
      </c>
      <c r="H159" s="2" t="s">
        <v>195</v>
      </c>
      <c r="I159" s="2" t="s">
        <v>70</v>
      </c>
      <c r="J159" s="14">
        <f t="shared" si="60"/>
        <v>0</v>
      </c>
      <c r="K159" s="14">
        <f t="shared" si="60"/>
        <v>0</v>
      </c>
      <c r="L159" s="14">
        <f t="shared" si="60"/>
        <v>0</v>
      </c>
      <c r="M159" s="14">
        <f t="shared" si="60"/>
        <v>0</v>
      </c>
      <c r="N159" s="133">
        <v>0</v>
      </c>
      <c r="O159" s="133">
        <v>0</v>
      </c>
    </row>
    <row r="160" spans="1:15" hidden="1" x14ac:dyDescent="0.25">
      <c r="A160" s="116" t="s">
        <v>71</v>
      </c>
      <c r="B160" s="112">
        <v>51</v>
      </c>
      <c r="C160" s="112">
        <v>0</v>
      </c>
      <c r="D160" s="2" t="s">
        <v>48</v>
      </c>
      <c r="E160" s="112">
        <v>851</v>
      </c>
      <c r="F160" s="2" t="s">
        <v>30</v>
      </c>
      <c r="G160" s="2" t="s">
        <v>43</v>
      </c>
      <c r="H160" s="2" t="s">
        <v>195</v>
      </c>
      <c r="I160" s="2" t="s">
        <v>72</v>
      </c>
      <c r="J160" s="14">
        <f>'3.ВС'!J165</f>
        <v>0</v>
      </c>
      <c r="K160" s="14">
        <f>'3.ВС'!K165</f>
        <v>0</v>
      </c>
      <c r="L160" s="14">
        <f>'3.ВС'!L165</f>
        <v>0</v>
      </c>
      <c r="M160" s="14">
        <f>'3.ВС'!M165</f>
        <v>0</v>
      </c>
      <c r="N160" s="133">
        <v>0</v>
      </c>
      <c r="O160" s="133">
        <v>0</v>
      </c>
    </row>
    <row r="161" spans="1:15" hidden="1" x14ac:dyDescent="0.25">
      <c r="A161" s="116" t="s">
        <v>231</v>
      </c>
      <c r="B161" s="112">
        <v>51</v>
      </c>
      <c r="C161" s="112">
        <v>0</v>
      </c>
      <c r="D161" s="2" t="s">
        <v>48</v>
      </c>
      <c r="E161" s="112">
        <v>851</v>
      </c>
      <c r="F161" s="2" t="s">
        <v>30</v>
      </c>
      <c r="G161" s="2" t="s">
        <v>43</v>
      </c>
      <c r="H161" s="2" t="s">
        <v>232</v>
      </c>
      <c r="I161" s="2"/>
      <c r="J161" s="14">
        <f t="shared" ref="J161:M162" si="61">J162</f>
        <v>0</v>
      </c>
      <c r="K161" s="14">
        <f t="shared" si="61"/>
        <v>0</v>
      </c>
      <c r="L161" s="14">
        <f t="shared" si="61"/>
        <v>0</v>
      </c>
      <c r="M161" s="14">
        <f t="shared" si="61"/>
        <v>0</v>
      </c>
      <c r="N161" s="133">
        <v>0</v>
      </c>
      <c r="O161" s="133">
        <v>0</v>
      </c>
    </row>
    <row r="162" spans="1:15" ht="30" hidden="1" x14ac:dyDescent="0.25">
      <c r="A162" s="116" t="s">
        <v>20</v>
      </c>
      <c r="B162" s="112">
        <v>51</v>
      </c>
      <c r="C162" s="112">
        <v>0</v>
      </c>
      <c r="D162" s="2" t="s">
        <v>48</v>
      </c>
      <c r="E162" s="112">
        <v>851</v>
      </c>
      <c r="F162" s="2" t="s">
        <v>30</v>
      </c>
      <c r="G162" s="2" t="s">
        <v>43</v>
      </c>
      <c r="H162" s="2" t="s">
        <v>232</v>
      </c>
      <c r="I162" s="2" t="s">
        <v>21</v>
      </c>
      <c r="J162" s="14">
        <f t="shared" si="61"/>
        <v>0</v>
      </c>
      <c r="K162" s="14">
        <f t="shared" si="61"/>
        <v>0</v>
      </c>
      <c r="L162" s="14">
        <f t="shared" si="61"/>
        <v>0</v>
      </c>
      <c r="M162" s="14">
        <f t="shared" si="61"/>
        <v>0</v>
      </c>
      <c r="N162" s="133">
        <v>0</v>
      </c>
      <c r="O162" s="133">
        <v>0</v>
      </c>
    </row>
    <row r="163" spans="1:15" ht="30" hidden="1" x14ac:dyDescent="0.25">
      <c r="A163" s="116" t="s">
        <v>9</v>
      </c>
      <c r="B163" s="112">
        <v>51</v>
      </c>
      <c r="C163" s="112">
        <v>0</v>
      </c>
      <c r="D163" s="2" t="s">
        <v>48</v>
      </c>
      <c r="E163" s="112">
        <v>851</v>
      </c>
      <c r="F163" s="2" t="s">
        <v>30</v>
      </c>
      <c r="G163" s="2" t="s">
        <v>43</v>
      </c>
      <c r="H163" s="2" t="s">
        <v>232</v>
      </c>
      <c r="I163" s="2" t="s">
        <v>22</v>
      </c>
      <c r="J163" s="14">
        <f>'3.ВС'!J168</f>
        <v>0</v>
      </c>
      <c r="K163" s="14">
        <f>'3.ВС'!K168</f>
        <v>0</v>
      </c>
      <c r="L163" s="14">
        <f>'3.ВС'!L168</f>
        <v>0</v>
      </c>
      <c r="M163" s="14">
        <f>'3.ВС'!M168</f>
        <v>0</v>
      </c>
      <c r="N163" s="133">
        <v>0</v>
      </c>
      <c r="O163" s="133">
        <v>0</v>
      </c>
    </row>
    <row r="164" spans="1:15" hidden="1" x14ac:dyDescent="0.25">
      <c r="A164" s="114" t="s">
        <v>448</v>
      </c>
      <c r="B164" s="112">
        <v>51</v>
      </c>
      <c r="C164" s="112">
        <v>0</v>
      </c>
      <c r="D164" s="2" t="s">
        <v>48</v>
      </c>
      <c r="E164" s="112">
        <v>851</v>
      </c>
      <c r="F164" s="2" t="s">
        <v>30</v>
      </c>
      <c r="G164" s="2" t="s">
        <v>43</v>
      </c>
      <c r="H164" s="2" t="s">
        <v>450</v>
      </c>
      <c r="I164" s="2"/>
      <c r="J164" s="14">
        <f t="shared" ref="J164:M165" si="62">J165</f>
        <v>0</v>
      </c>
      <c r="K164" s="14">
        <f t="shared" si="62"/>
        <v>0</v>
      </c>
      <c r="L164" s="14">
        <f t="shared" si="62"/>
        <v>0</v>
      </c>
      <c r="M164" s="14">
        <f t="shared" si="62"/>
        <v>0</v>
      </c>
      <c r="N164" s="133">
        <v>0</v>
      </c>
      <c r="O164" s="133">
        <v>0</v>
      </c>
    </row>
    <row r="165" spans="1:15" ht="30" hidden="1" x14ac:dyDescent="0.25">
      <c r="A165" s="116" t="s">
        <v>20</v>
      </c>
      <c r="B165" s="112">
        <v>51</v>
      </c>
      <c r="C165" s="112">
        <v>0</v>
      </c>
      <c r="D165" s="2" t="s">
        <v>48</v>
      </c>
      <c r="E165" s="112">
        <v>851</v>
      </c>
      <c r="F165" s="2" t="s">
        <v>30</v>
      </c>
      <c r="G165" s="2" t="s">
        <v>43</v>
      </c>
      <c r="H165" s="2" t="s">
        <v>450</v>
      </c>
      <c r="I165" s="2" t="s">
        <v>21</v>
      </c>
      <c r="J165" s="14">
        <f t="shared" si="62"/>
        <v>0</v>
      </c>
      <c r="K165" s="14">
        <f t="shared" si="62"/>
        <v>0</v>
      </c>
      <c r="L165" s="14">
        <f t="shared" si="62"/>
        <v>0</v>
      </c>
      <c r="M165" s="14">
        <f t="shared" si="62"/>
        <v>0</v>
      </c>
      <c r="N165" s="133">
        <v>0</v>
      </c>
      <c r="O165" s="133">
        <v>0</v>
      </c>
    </row>
    <row r="166" spans="1:15" ht="30" hidden="1" x14ac:dyDescent="0.25">
      <c r="A166" s="116" t="s">
        <v>9</v>
      </c>
      <c r="B166" s="112">
        <v>51</v>
      </c>
      <c r="C166" s="112">
        <v>0</v>
      </c>
      <c r="D166" s="2" t="s">
        <v>48</v>
      </c>
      <c r="E166" s="112">
        <v>851</v>
      </c>
      <c r="F166" s="2" t="s">
        <v>30</v>
      </c>
      <c r="G166" s="2" t="s">
        <v>43</v>
      </c>
      <c r="H166" s="2" t="s">
        <v>450</v>
      </c>
      <c r="I166" s="2" t="s">
        <v>22</v>
      </c>
      <c r="J166" s="14">
        <f>'3.ВС'!J158</f>
        <v>0</v>
      </c>
      <c r="K166" s="14">
        <f>'3.ВС'!K158</f>
        <v>0</v>
      </c>
      <c r="L166" s="14">
        <f>'3.ВС'!L158</f>
        <v>0</v>
      </c>
      <c r="M166" s="14">
        <f>'3.ВС'!M158</f>
        <v>0</v>
      </c>
      <c r="N166" s="133">
        <v>0</v>
      </c>
      <c r="O166" s="133">
        <v>0</v>
      </c>
    </row>
    <row r="167" spans="1:15" ht="90" hidden="1" x14ac:dyDescent="0.25">
      <c r="A167" s="114" t="s">
        <v>67</v>
      </c>
      <c r="B167" s="112">
        <v>51</v>
      </c>
      <c r="C167" s="112">
        <v>0</v>
      </c>
      <c r="D167" s="2" t="s">
        <v>48</v>
      </c>
      <c r="E167" s="112">
        <v>851</v>
      </c>
      <c r="F167" s="3"/>
      <c r="G167" s="3"/>
      <c r="H167" s="3" t="s">
        <v>194</v>
      </c>
      <c r="I167" s="2"/>
      <c r="J167" s="14">
        <f t="shared" ref="J167:M171" si="63">J168</f>
        <v>0</v>
      </c>
      <c r="K167" s="14">
        <f t="shared" si="63"/>
        <v>0</v>
      </c>
      <c r="L167" s="14">
        <f t="shared" si="63"/>
        <v>0</v>
      </c>
      <c r="M167" s="14">
        <f t="shared" si="63"/>
        <v>0</v>
      </c>
      <c r="N167" s="133">
        <v>0</v>
      </c>
      <c r="O167" s="133">
        <v>0</v>
      </c>
    </row>
    <row r="168" spans="1:15" hidden="1" x14ac:dyDescent="0.25">
      <c r="A168" s="114" t="s">
        <v>34</v>
      </c>
      <c r="B168" s="112">
        <v>51</v>
      </c>
      <c r="C168" s="112">
        <v>0</v>
      </c>
      <c r="D168" s="2" t="s">
        <v>48</v>
      </c>
      <c r="E168" s="112">
        <v>851</v>
      </c>
      <c r="F168" s="3"/>
      <c r="G168" s="3"/>
      <c r="H168" s="3" t="s">
        <v>194</v>
      </c>
      <c r="I168" s="2" t="s">
        <v>35</v>
      </c>
      <c r="J168" s="14">
        <f t="shared" si="63"/>
        <v>0</v>
      </c>
      <c r="K168" s="14">
        <f t="shared" si="63"/>
        <v>0</v>
      </c>
      <c r="L168" s="14">
        <f t="shared" si="63"/>
        <v>0</v>
      </c>
      <c r="M168" s="14">
        <f t="shared" si="63"/>
        <v>0</v>
      </c>
      <c r="N168" s="133">
        <v>0</v>
      </c>
      <c r="O168" s="133">
        <v>0</v>
      </c>
    </row>
    <row r="169" spans="1:15" hidden="1" x14ac:dyDescent="0.25">
      <c r="A169" s="116" t="s">
        <v>59</v>
      </c>
      <c r="B169" s="112">
        <v>51</v>
      </c>
      <c r="C169" s="112">
        <v>0</v>
      </c>
      <c r="D169" s="2" t="s">
        <v>48</v>
      </c>
      <c r="E169" s="112">
        <v>851</v>
      </c>
      <c r="F169" s="3"/>
      <c r="G169" s="3"/>
      <c r="H169" s="3" t="s">
        <v>194</v>
      </c>
      <c r="I169" s="2" t="s">
        <v>60</v>
      </c>
      <c r="J169" s="14">
        <f>'3.ВС'!J161</f>
        <v>0</v>
      </c>
      <c r="K169" s="14">
        <f>'3.ВС'!K161</f>
        <v>0</v>
      </c>
      <c r="L169" s="14">
        <f>'3.ВС'!L161</f>
        <v>0</v>
      </c>
      <c r="M169" s="14">
        <f>'3.ВС'!M161</f>
        <v>0</v>
      </c>
      <c r="N169" s="133">
        <v>0</v>
      </c>
      <c r="O169" s="133">
        <v>0</v>
      </c>
    </row>
    <row r="170" spans="1:15" ht="30" hidden="1" x14ac:dyDescent="0.25">
      <c r="A170" s="114" t="s">
        <v>456</v>
      </c>
      <c r="B170" s="112">
        <v>51</v>
      </c>
      <c r="C170" s="112">
        <v>0</v>
      </c>
      <c r="D170" s="2" t="s">
        <v>48</v>
      </c>
      <c r="E170" s="112">
        <v>851</v>
      </c>
      <c r="F170" s="3"/>
      <c r="G170" s="3"/>
      <c r="H170" s="3" t="s">
        <v>453</v>
      </c>
      <c r="I170" s="2"/>
      <c r="J170" s="14">
        <f t="shared" si="63"/>
        <v>0</v>
      </c>
      <c r="K170" s="14">
        <f t="shared" si="63"/>
        <v>0</v>
      </c>
      <c r="L170" s="14">
        <f t="shared" si="63"/>
        <v>0</v>
      </c>
      <c r="M170" s="14">
        <f t="shared" si="63"/>
        <v>0</v>
      </c>
      <c r="N170" s="133">
        <v>0</v>
      </c>
      <c r="O170" s="133">
        <v>0</v>
      </c>
    </row>
    <row r="171" spans="1:15" ht="30" hidden="1" x14ac:dyDescent="0.25">
      <c r="A171" s="116" t="s">
        <v>69</v>
      </c>
      <c r="B171" s="112">
        <v>51</v>
      </c>
      <c r="C171" s="112">
        <v>0</v>
      </c>
      <c r="D171" s="2" t="s">
        <v>48</v>
      </c>
      <c r="E171" s="112">
        <v>851</v>
      </c>
      <c r="F171" s="3"/>
      <c r="G171" s="3"/>
      <c r="H171" s="3" t="s">
        <v>453</v>
      </c>
      <c r="I171" s="2" t="s">
        <v>70</v>
      </c>
      <c r="J171" s="14">
        <f t="shared" si="63"/>
        <v>0</v>
      </c>
      <c r="K171" s="14">
        <f t="shared" si="63"/>
        <v>0</v>
      </c>
      <c r="L171" s="14">
        <f t="shared" si="63"/>
        <v>0</v>
      </c>
      <c r="M171" s="14">
        <f t="shared" si="63"/>
        <v>0</v>
      </c>
      <c r="N171" s="133">
        <v>0</v>
      </c>
      <c r="O171" s="133">
        <v>0</v>
      </c>
    </row>
    <row r="172" spans="1:15" hidden="1" x14ac:dyDescent="0.25">
      <c r="A172" s="116" t="s">
        <v>71</v>
      </c>
      <c r="B172" s="112">
        <v>51</v>
      </c>
      <c r="C172" s="112">
        <v>0</v>
      </c>
      <c r="D172" s="2" t="s">
        <v>48</v>
      </c>
      <c r="E172" s="112">
        <v>851</v>
      </c>
      <c r="F172" s="3"/>
      <c r="G172" s="3"/>
      <c r="H172" s="3" t="s">
        <v>453</v>
      </c>
      <c r="I172" s="2" t="s">
        <v>72</v>
      </c>
      <c r="J172" s="14">
        <f>'3.ВС'!J171</f>
        <v>0</v>
      </c>
      <c r="K172" s="14">
        <f>'3.ВС'!K171</f>
        <v>0</v>
      </c>
      <c r="L172" s="14">
        <f>'3.ВС'!L171</f>
        <v>0</v>
      </c>
      <c r="M172" s="14">
        <f>'3.ВС'!M171</f>
        <v>0</v>
      </c>
      <c r="N172" s="133">
        <v>0</v>
      </c>
      <c r="O172" s="133">
        <v>0</v>
      </c>
    </row>
    <row r="173" spans="1:15" ht="30" hidden="1" x14ac:dyDescent="0.25">
      <c r="A173" s="116" t="s">
        <v>378</v>
      </c>
      <c r="B173" s="112">
        <v>51</v>
      </c>
      <c r="C173" s="112">
        <v>0</v>
      </c>
      <c r="D173" s="3" t="s">
        <v>90</v>
      </c>
      <c r="E173" s="112"/>
      <c r="F173" s="3"/>
      <c r="G173" s="3"/>
      <c r="H173" s="3"/>
      <c r="I173" s="3"/>
      <c r="J173" s="5">
        <f t="shared" ref="J173:M176" si="64">J174</f>
        <v>0</v>
      </c>
      <c r="K173" s="5">
        <f t="shared" si="64"/>
        <v>0</v>
      </c>
      <c r="L173" s="5">
        <f t="shared" si="64"/>
        <v>0</v>
      </c>
      <c r="M173" s="5">
        <f t="shared" si="64"/>
        <v>0</v>
      </c>
      <c r="N173" s="133">
        <v>0</v>
      </c>
      <c r="O173" s="133">
        <v>0</v>
      </c>
    </row>
    <row r="174" spans="1:15" hidden="1" x14ac:dyDescent="0.25">
      <c r="A174" s="114" t="s">
        <v>6</v>
      </c>
      <c r="B174" s="112">
        <v>51</v>
      </c>
      <c r="C174" s="112">
        <v>0</v>
      </c>
      <c r="D174" s="3" t="s">
        <v>90</v>
      </c>
      <c r="E174" s="112">
        <v>851</v>
      </c>
      <c r="F174" s="3"/>
      <c r="G174" s="3"/>
      <c r="H174" s="3"/>
      <c r="I174" s="3"/>
      <c r="J174" s="5">
        <f t="shared" si="64"/>
        <v>0</v>
      </c>
      <c r="K174" s="5">
        <f t="shared" si="64"/>
        <v>0</v>
      </c>
      <c r="L174" s="5">
        <f t="shared" si="64"/>
        <v>0</v>
      </c>
      <c r="M174" s="5">
        <f t="shared" si="64"/>
        <v>0</v>
      </c>
      <c r="N174" s="133">
        <v>0</v>
      </c>
      <c r="O174" s="133">
        <v>0</v>
      </c>
    </row>
    <row r="175" spans="1:15" ht="30" hidden="1" x14ac:dyDescent="0.25">
      <c r="A175" s="116" t="s">
        <v>284</v>
      </c>
      <c r="B175" s="112">
        <v>51</v>
      </c>
      <c r="C175" s="112">
        <v>0</v>
      </c>
      <c r="D175" s="3" t="s">
        <v>90</v>
      </c>
      <c r="E175" s="112">
        <v>851</v>
      </c>
      <c r="F175" s="3"/>
      <c r="G175" s="3"/>
      <c r="H175" s="3" t="s">
        <v>257</v>
      </c>
      <c r="I175" s="3"/>
      <c r="J175" s="5">
        <f t="shared" si="64"/>
        <v>0</v>
      </c>
      <c r="K175" s="5">
        <f t="shared" si="64"/>
        <v>0</v>
      </c>
      <c r="L175" s="5">
        <f t="shared" si="64"/>
        <v>0</v>
      </c>
      <c r="M175" s="5">
        <f t="shared" si="64"/>
        <v>0</v>
      </c>
      <c r="N175" s="133">
        <v>0</v>
      </c>
      <c r="O175" s="133">
        <v>0</v>
      </c>
    </row>
    <row r="176" spans="1:15" ht="30" hidden="1" x14ac:dyDescent="0.25">
      <c r="A176" s="116" t="s">
        <v>20</v>
      </c>
      <c r="B176" s="112">
        <v>51</v>
      </c>
      <c r="C176" s="112">
        <v>0</v>
      </c>
      <c r="D176" s="3" t="s">
        <v>90</v>
      </c>
      <c r="E176" s="112">
        <v>851</v>
      </c>
      <c r="F176" s="3"/>
      <c r="G176" s="3"/>
      <c r="H176" s="3" t="s">
        <v>257</v>
      </c>
      <c r="I176" s="3" t="s">
        <v>21</v>
      </c>
      <c r="J176" s="5">
        <f t="shared" si="64"/>
        <v>0</v>
      </c>
      <c r="K176" s="5">
        <f t="shared" si="64"/>
        <v>0</v>
      </c>
      <c r="L176" s="5">
        <f t="shared" si="64"/>
        <v>0</v>
      </c>
      <c r="M176" s="5">
        <f t="shared" si="64"/>
        <v>0</v>
      </c>
      <c r="N176" s="133">
        <v>0</v>
      </c>
      <c r="O176" s="133">
        <v>0</v>
      </c>
    </row>
    <row r="177" spans="1:15" ht="30" hidden="1" x14ac:dyDescent="0.25">
      <c r="A177" s="116" t="s">
        <v>9</v>
      </c>
      <c r="B177" s="112">
        <v>51</v>
      </c>
      <c r="C177" s="112">
        <v>0</v>
      </c>
      <c r="D177" s="3" t="s">
        <v>90</v>
      </c>
      <c r="E177" s="112">
        <v>851</v>
      </c>
      <c r="F177" s="3"/>
      <c r="G177" s="3"/>
      <c r="H177" s="3" t="s">
        <v>257</v>
      </c>
      <c r="I177" s="3" t="s">
        <v>22</v>
      </c>
      <c r="J177" s="5">
        <f>'3.ВС'!J175</f>
        <v>0</v>
      </c>
      <c r="K177" s="5">
        <f>'3.ВС'!K175</f>
        <v>0</v>
      </c>
      <c r="L177" s="5">
        <f>'3.ВС'!L175</f>
        <v>0</v>
      </c>
      <c r="M177" s="5">
        <f>'3.ВС'!M175</f>
        <v>0</v>
      </c>
      <c r="N177" s="133">
        <v>0</v>
      </c>
      <c r="O177" s="133">
        <v>0</v>
      </c>
    </row>
    <row r="178" spans="1:15" ht="30" x14ac:dyDescent="0.25">
      <c r="A178" s="116" t="s">
        <v>289</v>
      </c>
      <c r="B178" s="112">
        <v>51</v>
      </c>
      <c r="C178" s="112">
        <v>0</v>
      </c>
      <c r="D178" s="3" t="s">
        <v>104</v>
      </c>
      <c r="E178" s="112"/>
      <c r="F178" s="3"/>
      <c r="G178" s="3"/>
      <c r="H178" s="3"/>
      <c r="I178" s="3"/>
      <c r="J178" s="5">
        <f t="shared" ref="J178:M178" si="65">J179</f>
        <v>951300</v>
      </c>
      <c r="K178" s="5">
        <f t="shared" si="65"/>
        <v>0</v>
      </c>
      <c r="L178" s="5">
        <f t="shared" si="65"/>
        <v>951300</v>
      </c>
      <c r="M178" s="5">
        <f t="shared" si="65"/>
        <v>0</v>
      </c>
      <c r="N178" s="133">
        <v>0</v>
      </c>
      <c r="O178" s="133">
        <v>0</v>
      </c>
    </row>
    <row r="179" spans="1:15" x14ac:dyDescent="0.25">
      <c r="A179" s="114" t="s">
        <v>6</v>
      </c>
      <c r="B179" s="112">
        <v>51</v>
      </c>
      <c r="C179" s="112">
        <v>0</v>
      </c>
      <c r="D179" s="3" t="s">
        <v>104</v>
      </c>
      <c r="E179" s="112">
        <v>851</v>
      </c>
      <c r="F179" s="3"/>
      <c r="G179" s="3"/>
      <c r="H179" s="3"/>
      <c r="I179" s="3"/>
      <c r="J179" s="5">
        <f t="shared" ref="J179:M179" si="66">J180+J183+J186</f>
        <v>951300</v>
      </c>
      <c r="K179" s="5">
        <f t="shared" si="66"/>
        <v>0</v>
      </c>
      <c r="L179" s="5">
        <f t="shared" si="66"/>
        <v>951300</v>
      </c>
      <c r="M179" s="5">
        <f t="shared" si="66"/>
        <v>0</v>
      </c>
      <c r="N179" s="133">
        <v>0</v>
      </c>
      <c r="O179" s="133">
        <v>0</v>
      </c>
    </row>
    <row r="180" spans="1:15" x14ac:dyDescent="0.25">
      <c r="A180" s="116" t="s">
        <v>118</v>
      </c>
      <c r="B180" s="112">
        <v>51</v>
      </c>
      <c r="C180" s="112">
        <v>0</v>
      </c>
      <c r="D180" s="3" t="s">
        <v>104</v>
      </c>
      <c r="E180" s="112">
        <v>851</v>
      </c>
      <c r="F180" s="3"/>
      <c r="G180" s="3"/>
      <c r="H180" s="3" t="s">
        <v>212</v>
      </c>
      <c r="I180" s="3"/>
      <c r="J180" s="5">
        <f t="shared" ref="J180:M181" si="67">J181</f>
        <v>977000</v>
      </c>
      <c r="K180" s="5">
        <f t="shared" si="67"/>
        <v>0</v>
      </c>
      <c r="L180" s="5">
        <f t="shared" si="67"/>
        <v>977000</v>
      </c>
      <c r="M180" s="5">
        <f t="shared" si="67"/>
        <v>0</v>
      </c>
      <c r="N180" s="133">
        <v>0</v>
      </c>
      <c r="O180" s="133">
        <v>0</v>
      </c>
    </row>
    <row r="181" spans="1:15" ht="30" x14ac:dyDescent="0.25">
      <c r="A181" s="116" t="s">
        <v>40</v>
      </c>
      <c r="B181" s="112">
        <v>51</v>
      </c>
      <c r="C181" s="112">
        <v>0</v>
      </c>
      <c r="D181" s="3" t="s">
        <v>104</v>
      </c>
      <c r="E181" s="112">
        <v>851</v>
      </c>
      <c r="F181" s="3"/>
      <c r="G181" s="3"/>
      <c r="H181" s="3" t="s">
        <v>212</v>
      </c>
      <c r="I181" s="3" t="s">
        <v>80</v>
      </c>
      <c r="J181" s="5">
        <f t="shared" si="67"/>
        <v>977000</v>
      </c>
      <c r="K181" s="5">
        <f t="shared" si="67"/>
        <v>0</v>
      </c>
      <c r="L181" s="5">
        <f t="shared" si="67"/>
        <v>977000</v>
      </c>
      <c r="M181" s="5">
        <f t="shared" si="67"/>
        <v>0</v>
      </c>
      <c r="N181" s="133">
        <v>0</v>
      </c>
      <c r="O181" s="133">
        <v>0</v>
      </c>
    </row>
    <row r="182" spans="1:15" x14ac:dyDescent="0.25">
      <c r="A182" s="116" t="s">
        <v>81</v>
      </c>
      <c r="B182" s="112">
        <v>51</v>
      </c>
      <c r="C182" s="112">
        <v>0</v>
      </c>
      <c r="D182" s="3" t="s">
        <v>104</v>
      </c>
      <c r="E182" s="112">
        <v>851</v>
      </c>
      <c r="F182" s="3"/>
      <c r="G182" s="3"/>
      <c r="H182" s="3" t="s">
        <v>212</v>
      </c>
      <c r="I182" s="3" t="s">
        <v>82</v>
      </c>
      <c r="J182" s="5">
        <f>'3.ВС'!J192</f>
        <v>977000</v>
      </c>
      <c r="K182" s="5">
        <f>'3.ВС'!K192</f>
        <v>0</v>
      </c>
      <c r="L182" s="5">
        <f>'3.ВС'!L192</f>
        <v>977000</v>
      </c>
      <c r="M182" s="5">
        <f>'3.ВС'!M192</f>
        <v>0</v>
      </c>
      <c r="N182" s="133">
        <v>0</v>
      </c>
      <c r="O182" s="133">
        <v>0</v>
      </c>
    </row>
    <row r="183" spans="1:15" x14ac:dyDescent="0.25">
      <c r="A183" s="116" t="s">
        <v>113</v>
      </c>
      <c r="B183" s="112">
        <v>51</v>
      </c>
      <c r="C183" s="112">
        <v>0</v>
      </c>
      <c r="D183" s="3" t="s">
        <v>104</v>
      </c>
      <c r="E183" s="112">
        <v>851</v>
      </c>
      <c r="F183" s="3"/>
      <c r="G183" s="3"/>
      <c r="H183" s="3" t="s">
        <v>210</v>
      </c>
      <c r="I183" s="3"/>
      <c r="J183" s="5">
        <f t="shared" ref="J183:M184" si="68">J184</f>
        <v>-25700</v>
      </c>
      <c r="K183" s="5">
        <f t="shared" si="68"/>
        <v>0</v>
      </c>
      <c r="L183" s="5">
        <f t="shared" si="68"/>
        <v>-25700</v>
      </c>
      <c r="M183" s="5">
        <f t="shared" si="68"/>
        <v>0</v>
      </c>
      <c r="N183" s="133">
        <v>0</v>
      </c>
      <c r="O183" s="133">
        <v>0</v>
      </c>
    </row>
    <row r="184" spans="1:15" ht="30" x14ac:dyDescent="0.25">
      <c r="A184" s="116" t="s">
        <v>40</v>
      </c>
      <c r="B184" s="112">
        <v>51</v>
      </c>
      <c r="C184" s="112">
        <v>0</v>
      </c>
      <c r="D184" s="3" t="s">
        <v>104</v>
      </c>
      <c r="E184" s="112">
        <v>851</v>
      </c>
      <c r="F184" s="3"/>
      <c r="G184" s="3"/>
      <c r="H184" s="3" t="s">
        <v>210</v>
      </c>
      <c r="I184" s="3" t="s">
        <v>80</v>
      </c>
      <c r="J184" s="5">
        <f t="shared" si="68"/>
        <v>-25700</v>
      </c>
      <c r="K184" s="5">
        <f t="shared" si="68"/>
        <v>0</v>
      </c>
      <c r="L184" s="5">
        <f t="shared" si="68"/>
        <v>-25700</v>
      </c>
      <c r="M184" s="5">
        <f t="shared" si="68"/>
        <v>0</v>
      </c>
      <c r="N184" s="133">
        <v>0</v>
      </c>
      <c r="O184" s="133">
        <v>0</v>
      </c>
    </row>
    <row r="185" spans="1:15" x14ac:dyDescent="0.25">
      <c r="A185" s="116" t="s">
        <v>81</v>
      </c>
      <c r="B185" s="112">
        <v>51</v>
      </c>
      <c r="C185" s="112">
        <v>0</v>
      </c>
      <c r="D185" s="3" t="s">
        <v>104</v>
      </c>
      <c r="E185" s="112">
        <v>851</v>
      </c>
      <c r="F185" s="3"/>
      <c r="G185" s="3"/>
      <c r="H185" s="3" t="s">
        <v>210</v>
      </c>
      <c r="I185" s="3" t="s">
        <v>82</v>
      </c>
      <c r="J185" s="5">
        <f>'3.ВС'!J195</f>
        <v>-25700</v>
      </c>
      <c r="K185" s="5">
        <f>'3.ВС'!K195</f>
        <v>0</v>
      </c>
      <c r="L185" s="5">
        <f>'3.ВС'!L195</f>
        <v>-25700</v>
      </c>
      <c r="M185" s="5">
        <f>'3.ВС'!M195</f>
        <v>0</v>
      </c>
      <c r="N185" s="133">
        <v>0</v>
      </c>
      <c r="O185" s="133">
        <v>0</v>
      </c>
    </row>
    <row r="186" spans="1:15" ht="30" hidden="1" x14ac:dyDescent="0.25">
      <c r="A186" s="116" t="s">
        <v>114</v>
      </c>
      <c r="B186" s="112">
        <v>51</v>
      </c>
      <c r="C186" s="112">
        <v>0</v>
      </c>
      <c r="D186" s="3" t="s">
        <v>104</v>
      </c>
      <c r="E186" s="112">
        <v>851</v>
      </c>
      <c r="F186" s="3"/>
      <c r="G186" s="3"/>
      <c r="H186" s="3" t="s">
        <v>280</v>
      </c>
      <c r="I186" s="3"/>
      <c r="J186" s="5">
        <f t="shared" ref="J186:M187" si="69">J187</f>
        <v>0</v>
      </c>
      <c r="K186" s="5">
        <f t="shared" si="69"/>
        <v>0</v>
      </c>
      <c r="L186" s="5">
        <f t="shared" si="69"/>
        <v>0</v>
      </c>
      <c r="M186" s="5">
        <f t="shared" si="69"/>
        <v>0</v>
      </c>
      <c r="N186" s="133">
        <v>0</v>
      </c>
      <c r="O186" s="133">
        <v>0</v>
      </c>
    </row>
    <row r="187" spans="1:15" ht="30" hidden="1" x14ac:dyDescent="0.25">
      <c r="A187" s="116" t="s">
        <v>40</v>
      </c>
      <c r="B187" s="112">
        <v>51</v>
      </c>
      <c r="C187" s="112">
        <v>0</v>
      </c>
      <c r="D187" s="3" t="s">
        <v>104</v>
      </c>
      <c r="E187" s="112">
        <v>851</v>
      </c>
      <c r="F187" s="3"/>
      <c r="G187" s="3"/>
      <c r="H187" s="3" t="s">
        <v>280</v>
      </c>
      <c r="I187" s="3" t="s">
        <v>80</v>
      </c>
      <c r="J187" s="5">
        <f t="shared" si="69"/>
        <v>0</v>
      </c>
      <c r="K187" s="5">
        <f t="shared" si="69"/>
        <v>0</v>
      </c>
      <c r="L187" s="5">
        <f t="shared" si="69"/>
        <v>0</v>
      </c>
      <c r="M187" s="5">
        <f t="shared" si="69"/>
        <v>0</v>
      </c>
      <c r="N187" s="133">
        <v>0</v>
      </c>
      <c r="O187" s="133">
        <v>0</v>
      </c>
    </row>
    <row r="188" spans="1:15" hidden="1" x14ac:dyDescent="0.25">
      <c r="A188" s="116" t="s">
        <v>81</v>
      </c>
      <c r="B188" s="112">
        <v>51</v>
      </c>
      <c r="C188" s="112">
        <v>0</v>
      </c>
      <c r="D188" s="3" t="s">
        <v>104</v>
      </c>
      <c r="E188" s="112">
        <v>851</v>
      </c>
      <c r="F188" s="3"/>
      <c r="G188" s="3"/>
      <c r="H188" s="3" t="s">
        <v>280</v>
      </c>
      <c r="I188" s="3" t="s">
        <v>82</v>
      </c>
      <c r="J188" s="5">
        <f>'3.ВС'!J198</f>
        <v>0</v>
      </c>
      <c r="K188" s="5">
        <f>'3.ВС'!K198</f>
        <v>0</v>
      </c>
      <c r="L188" s="5">
        <f>'3.ВС'!L198</f>
        <v>0</v>
      </c>
      <c r="M188" s="5">
        <f>'3.ВС'!M198</f>
        <v>0</v>
      </c>
      <c r="N188" s="133">
        <v>0</v>
      </c>
      <c r="O188" s="133">
        <v>0</v>
      </c>
    </row>
    <row r="189" spans="1:15" ht="30" hidden="1" x14ac:dyDescent="0.25">
      <c r="A189" s="116" t="s">
        <v>171</v>
      </c>
      <c r="B189" s="112">
        <v>51</v>
      </c>
      <c r="C189" s="112">
        <v>0</v>
      </c>
      <c r="D189" s="3" t="s">
        <v>62</v>
      </c>
      <c r="E189" s="112"/>
      <c r="F189" s="3"/>
      <c r="G189" s="3"/>
      <c r="H189" s="3"/>
      <c r="I189" s="3"/>
      <c r="J189" s="5">
        <f t="shared" ref="J189:M192" si="70">J190</f>
        <v>0</v>
      </c>
      <c r="K189" s="5">
        <f t="shared" si="70"/>
        <v>0</v>
      </c>
      <c r="L189" s="5">
        <f t="shared" si="70"/>
        <v>0</v>
      </c>
      <c r="M189" s="5">
        <f t="shared" si="70"/>
        <v>0</v>
      </c>
      <c r="N189" s="133">
        <v>0</v>
      </c>
      <c r="O189" s="133">
        <v>0</v>
      </c>
    </row>
    <row r="190" spans="1:15" hidden="1" x14ac:dyDescent="0.25">
      <c r="A190" s="114" t="s">
        <v>6</v>
      </c>
      <c r="B190" s="112">
        <v>51</v>
      </c>
      <c r="C190" s="112">
        <v>0</v>
      </c>
      <c r="D190" s="3" t="s">
        <v>62</v>
      </c>
      <c r="E190" s="112">
        <v>851</v>
      </c>
      <c r="F190" s="3"/>
      <c r="G190" s="3"/>
      <c r="H190" s="3"/>
      <c r="I190" s="3"/>
      <c r="J190" s="5">
        <f t="shared" si="70"/>
        <v>0</v>
      </c>
      <c r="K190" s="5">
        <f t="shared" si="70"/>
        <v>0</v>
      </c>
      <c r="L190" s="5">
        <f t="shared" si="70"/>
        <v>0</v>
      </c>
      <c r="M190" s="5">
        <f t="shared" si="70"/>
        <v>0</v>
      </c>
      <c r="N190" s="133">
        <v>0</v>
      </c>
      <c r="O190" s="133">
        <v>0</v>
      </c>
    </row>
    <row r="191" spans="1:15" ht="90" hidden="1" x14ac:dyDescent="0.25">
      <c r="A191" s="116" t="s">
        <v>276</v>
      </c>
      <c r="B191" s="112">
        <v>51</v>
      </c>
      <c r="C191" s="112">
        <v>0</v>
      </c>
      <c r="D191" s="3" t="s">
        <v>62</v>
      </c>
      <c r="E191" s="112">
        <v>851</v>
      </c>
      <c r="F191" s="3"/>
      <c r="G191" s="3"/>
      <c r="H191" s="3" t="s">
        <v>290</v>
      </c>
      <c r="I191" s="3"/>
      <c r="J191" s="5">
        <f t="shared" si="70"/>
        <v>0</v>
      </c>
      <c r="K191" s="5">
        <f t="shared" si="70"/>
        <v>0</v>
      </c>
      <c r="L191" s="5">
        <f t="shared" si="70"/>
        <v>0</v>
      </c>
      <c r="M191" s="5">
        <f t="shared" si="70"/>
        <v>0</v>
      </c>
      <c r="N191" s="133">
        <v>0</v>
      </c>
      <c r="O191" s="133">
        <v>0</v>
      </c>
    </row>
    <row r="192" spans="1:15" ht="30" hidden="1" x14ac:dyDescent="0.25">
      <c r="A192" s="116" t="s">
        <v>40</v>
      </c>
      <c r="B192" s="112">
        <v>51</v>
      </c>
      <c r="C192" s="112">
        <v>0</v>
      </c>
      <c r="D192" s="3" t="s">
        <v>62</v>
      </c>
      <c r="E192" s="112">
        <v>851</v>
      </c>
      <c r="F192" s="3"/>
      <c r="G192" s="3"/>
      <c r="H192" s="3" t="s">
        <v>290</v>
      </c>
      <c r="I192" s="3" t="s">
        <v>80</v>
      </c>
      <c r="J192" s="5">
        <f t="shared" si="70"/>
        <v>0</v>
      </c>
      <c r="K192" s="5">
        <f t="shared" si="70"/>
        <v>0</v>
      </c>
      <c r="L192" s="5">
        <f t="shared" si="70"/>
        <v>0</v>
      </c>
      <c r="M192" s="5">
        <f t="shared" si="70"/>
        <v>0</v>
      </c>
      <c r="N192" s="133">
        <v>0</v>
      </c>
      <c r="O192" s="133">
        <v>0</v>
      </c>
    </row>
    <row r="193" spans="1:15" hidden="1" x14ac:dyDescent="0.25">
      <c r="A193" s="116" t="s">
        <v>81</v>
      </c>
      <c r="B193" s="112">
        <v>51</v>
      </c>
      <c r="C193" s="112">
        <v>0</v>
      </c>
      <c r="D193" s="3" t="s">
        <v>62</v>
      </c>
      <c r="E193" s="112">
        <v>851</v>
      </c>
      <c r="F193" s="3"/>
      <c r="G193" s="3"/>
      <c r="H193" s="3" t="s">
        <v>290</v>
      </c>
      <c r="I193" s="3" t="s">
        <v>82</v>
      </c>
      <c r="J193" s="5">
        <f>'3.ВС'!J201</f>
        <v>0</v>
      </c>
      <c r="K193" s="5">
        <f>'3.ВС'!K201</f>
        <v>0</v>
      </c>
      <c r="L193" s="5">
        <f>'3.ВС'!L201</f>
        <v>0</v>
      </c>
      <c r="M193" s="5">
        <f>'3.ВС'!M201</f>
        <v>0</v>
      </c>
      <c r="N193" s="133">
        <v>0</v>
      </c>
      <c r="O193" s="133">
        <v>0</v>
      </c>
    </row>
    <row r="194" spans="1:15" ht="30" hidden="1" x14ac:dyDescent="0.25">
      <c r="A194" s="116" t="s">
        <v>425</v>
      </c>
      <c r="B194" s="112">
        <v>51</v>
      </c>
      <c r="C194" s="112">
        <v>0</v>
      </c>
      <c r="D194" s="3" t="s">
        <v>424</v>
      </c>
      <c r="E194" s="18"/>
      <c r="F194" s="18"/>
      <c r="G194" s="18"/>
      <c r="H194" s="18"/>
      <c r="I194" s="18"/>
      <c r="J194" s="5">
        <f t="shared" ref="J194:M194" si="71">J195</f>
        <v>0</v>
      </c>
      <c r="K194" s="5">
        <f t="shared" si="71"/>
        <v>0</v>
      </c>
      <c r="L194" s="5">
        <f t="shared" si="71"/>
        <v>0</v>
      </c>
      <c r="M194" s="5">
        <f t="shared" si="71"/>
        <v>0</v>
      </c>
      <c r="N194" s="133">
        <v>0</v>
      </c>
      <c r="O194" s="133">
        <v>0</v>
      </c>
    </row>
    <row r="195" spans="1:15" hidden="1" x14ac:dyDescent="0.25">
      <c r="A195" s="114" t="s">
        <v>6</v>
      </c>
      <c r="B195" s="112">
        <v>51</v>
      </c>
      <c r="C195" s="112">
        <v>0</v>
      </c>
      <c r="D195" s="3" t="s">
        <v>424</v>
      </c>
      <c r="E195" s="112">
        <v>851</v>
      </c>
      <c r="F195" s="3"/>
      <c r="G195" s="3"/>
      <c r="H195" s="3"/>
      <c r="I195" s="3"/>
      <c r="J195" s="5">
        <f t="shared" ref="J195:M197" si="72">J196</f>
        <v>0</v>
      </c>
      <c r="K195" s="5">
        <f t="shared" si="72"/>
        <v>0</v>
      </c>
      <c r="L195" s="5">
        <f t="shared" si="72"/>
        <v>0</v>
      </c>
      <c r="M195" s="5">
        <f t="shared" si="72"/>
        <v>0</v>
      </c>
      <c r="N195" s="133">
        <v>0</v>
      </c>
      <c r="O195" s="133">
        <v>0</v>
      </c>
    </row>
    <row r="196" spans="1:15" hidden="1" x14ac:dyDescent="0.25">
      <c r="A196" s="116" t="s">
        <v>422</v>
      </c>
      <c r="B196" s="112">
        <v>51</v>
      </c>
      <c r="C196" s="112">
        <v>0</v>
      </c>
      <c r="D196" s="3" t="s">
        <v>424</v>
      </c>
      <c r="E196" s="112">
        <v>851</v>
      </c>
      <c r="F196" s="3"/>
      <c r="G196" s="3"/>
      <c r="H196" s="3" t="s">
        <v>486</v>
      </c>
      <c r="I196" s="3"/>
      <c r="J196" s="5">
        <f t="shared" si="72"/>
        <v>0</v>
      </c>
      <c r="K196" s="5">
        <f t="shared" si="72"/>
        <v>0</v>
      </c>
      <c r="L196" s="5">
        <f t="shared" si="72"/>
        <v>0</v>
      </c>
      <c r="M196" s="5">
        <f t="shared" si="72"/>
        <v>0</v>
      </c>
      <c r="N196" s="133">
        <v>0</v>
      </c>
      <c r="O196" s="133">
        <v>0</v>
      </c>
    </row>
    <row r="197" spans="1:15" ht="30" hidden="1" x14ac:dyDescent="0.25">
      <c r="A197" s="116" t="s">
        <v>20</v>
      </c>
      <c r="B197" s="112">
        <v>51</v>
      </c>
      <c r="C197" s="112">
        <v>0</v>
      </c>
      <c r="D197" s="3" t="s">
        <v>424</v>
      </c>
      <c r="E197" s="112">
        <v>851</v>
      </c>
      <c r="F197" s="3"/>
      <c r="G197" s="3"/>
      <c r="H197" s="3" t="s">
        <v>486</v>
      </c>
      <c r="I197" s="3" t="s">
        <v>21</v>
      </c>
      <c r="J197" s="5">
        <f t="shared" si="72"/>
        <v>0</v>
      </c>
      <c r="K197" s="5">
        <f t="shared" si="72"/>
        <v>0</v>
      </c>
      <c r="L197" s="5">
        <f t="shared" si="72"/>
        <v>0</v>
      </c>
      <c r="M197" s="5">
        <f t="shared" si="72"/>
        <v>0</v>
      </c>
      <c r="N197" s="133">
        <v>0</v>
      </c>
      <c r="O197" s="133">
        <v>0</v>
      </c>
    </row>
    <row r="198" spans="1:15" ht="30" hidden="1" x14ac:dyDescent="0.25">
      <c r="A198" s="116" t="s">
        <v>9</v>
      </c>
      <c r="B198" s="112">
        <v>51</v>
      </c>
      <c r="C198" s="112">
        <v>0</v>
      </c>
      <c r="D198" s="3" t="s">
        <v>424</v>
      </c>
      <c r="E198" s="112">
        <v>851</v>
      </c>
      <c r="F198" s="3"/>
      <c r="G198" s="3"/>
      <c r="H198" s="3" t="s">
        <v>486</v>
      </c>
      <c r="I198" s="3" t="s">
        <v>22</v>
      </c>
      <c r="J198" s="5">
        <f>'3.ВС'!J187</f>
        <v>0</v>
      </c>
      <c r="K198" s="5">
        <f>'3.ВС'!K187</f>
        <v>0</v>
      </c>
      <c r="L198" s="5">
        <f>'3.ВС'!L187</f>
        <v>0</v>
      </c>
      <c r="M198" s="5">
        <f>'3.ВС'!M187</f>
        <v>0</v>
      </c>
      <c r="N198" s="133">
        <v>0</v>
      </c>
      <c r="O198" s="133">
        <v>0</v>
      </c>
    </row>
    <row r="199" spans="1:15" ht="30" hidden="1" x14ac:dyDescent="0.25">
      <c r="A199" s="114" t="s">
        <v>514</v>
      </c>
      <c r="B199" s="112">
        <v>51</v>
      </c>
      <c r="C199" s="112">
        <v>0</v>
      </c>
      <c r="D199" s="3" t="s">
        <v>515</v>
      </c>
      <c r="E199" s="112"/>
      <c r="F199" s="3"/>
      <c r="G199" s="3"/>
      <c r="H199" s="3"/>
      <c r="I199" s="3"/>
      <c r="J199" s="5">
        <f t="shared" ref="J199:M199" si="73">J200</f>
        <v>0</v>
      </c>
      <c r="K199" s="5">
        <f t="shared" si="73"/>
        <v>0</v>
      </c>
      <c r="L199" s="5">
        <f t="shared" si="73"/>
        <v>0</v>
      </c>
      <c r="M199" s="5">
        <f t="shared" si="73"/>
        <v>0</v>
      </c>
      <c r="N199" s="133">
        <v>0</v>
      </c>
      <c r="O199" s="133">
        <v>0</v>
      </c>
    </row>
    <row r="200" spans="1:15" hidden="1" x14ac:dyDescent="0.25">
      <c r="A200" s="114" t="s">
        <v>6</v>
      </c>
      <c r="B200" s="112">
        <v>51</v>
      </c>
      <c r="C200" s="112">
        <v>0</v>
      </c>
      <c r="D200" s="3" t="s">
        <v>515</v>
      </c>
      <c r="E200" s="112">
        <v>851</v>
      </c>
      <c r="F200" s="3"/>
      <c r="G200" s="3"/>
      <c r="H200" s="3"/>
      <c r="I200" s="3"/>
      <c r="J200" s="5">
        <f t="shared" ref="J200:M200" si="74">J201+J204</f>
        <v>0</v>
      </c>
      <c r="K200" s="5">
        <f t="shared" si="74"/>
        <v>0</v>
      </c>
      <c r="L200" s="5">
        <f t="shared" si="74"/>
        <v>0</v>
      </c>
      <c r="M200" s="5">
        <f t="shared" si="74"/>
        <v>0</v>
      </c>
      <c r="N200" s="133">
        <v>0</v>
      </c>
      <c r="O200" s="133">
        <v>0</v>
      </c>
    </row>
    <row r="201" spans="1:15" ht="30" hidden="1" x14ac:dyDescent="0.25">
      <c r="A201" s="116" t="s">
        <v>513</v>
      </c>
      <c r="B201" s="112">
        <v>51</v>
      </c>
      <c r="C201" s="112">
        <v>0</v>
      </c>
      <c r="D201" s="3" t="s">
        <v>515</v>
      </c>
      <c r="E201" s="112">
        <v>851</v>
      </c>
      <c r="F201" s="3"/>
      <c r="G201" s="3"/>
      <c r="H201" s="3" t="s">
        <v>516</v>
      </c>
      <c r="I201" s="3"/>
      <c r="J201" s="5">
        <f t="shared" ref="J201:M201" si="75">J202</f>
        <v>0</v>
      </c>
      <c r="K201" s="5">
        <f t="shared" si="75"/>
        <v>0</v>
      </c>
      <c r="L201" s="5">
        <f t="shared" si="75"/>
        <v>0</v>
      </c>
      <c r="M201" s="5">
        <f t="shared" si="75"/>
        <v>0</v>
      </c>
      <c r="N201" s="133">
        <v>0</v>
      </c>
      <c r="O201" s="133">
        <v>0</v>
      </c>
    </row>
    <row r="202" spans="1:15" ht="30" hidden="1" x14ac:dyDescent="0.25">
      <c r="A202" s="116" t="s">
        <v>20</v>
      </c>
      <c r="B202" s="112">
        <v>51</v>
      </c>
      <c r="C202" s="112">
        <v>0</v>
      </c>
      <c r="D202" s="3" t="s">
        <v>515</v>
      </c>
      <c r="E202" s="112">
        <v>851</v>
      </c>
      <c r="F202" s="3"/>
      <c r="G202" s="3"/>
      <c r="H202" s="3" t="s">
        <v>516</v>
      </c>
      <c r="I202" s="3" t="s">
        <v>21</v>
      </c>
      <c r="J202" s="5">
        <f t="shared" ref="J202:M205" si="76">J203</f>
        <v>0</v>
      </c>
      <c r="K202" s="5">
        <f t="shared" si="76"/>
        <v>0</v>
      </c>
      <c r="L202" s="5">
        <f t="shared" si="76"/>
        <v>0</v>
      </c>
      <c r="M202" s="5">
        <f t="shared" si="76"/>
        <v>0</v>
      </c>
      <c r="N202" s="133">
        <v>0</v>
      </c>
      <c r="O202" s="133">
        <v>0</v>
      </c>
    </row>
    <row r="203" spans="1:15" ht="30" hidden="1" x14ac:dyDescent="0.25">
      <c r="A203" s="116" t="s">
        <v>9</v>
      </c>
      <c r="B203" s="112">
        <v>51</v>
      </c>
      <c r="C203" s="112">
        <v>0</v>
      </c>
      <c r="D203" s="3" t="s">
        <v>515</v>
      </c>
      <c r="E203" s="112">
        <v>851</v>
      </c>
      <c r="F203" s="3"/>
      <c r="G203" s="3"/>
      <c r="H203" s="3" t="s">
        <v>516</v>
      </c>
      <c r="I203" s="3" t="s">
        <v>22</v>
      </c>
      <c r="J203" s="5">
        <f>'3.ВС'!J147</f>
        <v>0</v>
      </c>
      <c r="K203" s="5">
        <f>'3.ВС'!K147</f>
        <v>0</v>
      </c>
      <c r="L203" s="5">
        <f>'3.ВС'!L147</f>
        <v>0</v>
      </c>
      <c r="M203" s="5">
        <f>'3.ВС'!M147</f>
        <v>0</v>
      </c>
      <c r="N203" s="133">
        <v>0</v>
      </c>
      <c r="O203" s="133">
        <v>0</v>
      </c>
    </row>
    <row r="204" spans="1:15" ht="90" hidden="1" x14ac:dyDescent="0.25">
      <c r="A204" s="116" t="s">
        <v>301</v>
      </c>
      <c r="B204" s="112">
        <v>51</v>
      </c>
      <c r="C204" s="112">
        <v>0</v>
      </c>
      <c r="D204" s="3" t="s">
        <v>515</v>
      </c>
      <c r="E204" s="112">
        <v>851</v>
      </c>
      <c r="F204" s="3"/>
      <c r="G204" s="3"/>
      <c r="H204" s="3" t="s">
        <v>517</v>
      </c>
      <c r="I204" s="3"/>
      <c r="J204" s="5">
        <f t="shared" si="76"/>
        <v>0</v>
      </c>
      <c r="K204" s="5">
        <f t="shared" si="76"/>
        <v>0</v>
      </c>
      <c r="L204" s="5">
        <f t="shared" si="76"/>
        <v>0</v>
      </c>
      <c r="M204" s="5">
        <f t="shared" si="76"/>
        <v>0</v>
      </c>
      <c r="N204" s="133">
        <v>0</v>
      </c>
      <c r="O204" s="133">
        <v>0</v>
      </c>
    </row>
    <row r="205" spans="1:15" hidden="1" x14ac:dyDescent="0.25">
      <c r="A205" s="114" t="s">
        <v>34</v>
      </c>
      <c r="B205" s="112">
        <v>51</v>
      </c>
      <c r="C205" s="112">
        <v>0</v>
      </c>
      <c r="D205" s="3" t="s">
        <v>515</v>
      </c>
      <c r="E205" s="112">
        <v>851</v>
      </c>
      <c r="F205" s="3"/>
      <c r="G205" s="3"/>
      <c r="H205" s="3" t="s">
        <v>517</v>
      </c>
      <c r="I205" s="3" t="s">
        <v>35</v>
      </c>
      <c r="J205" s="5">
        <f t="shared" si="76"/>
        <v>0</v>
      </c>
      <c r="K205" s="5">
        <f t="shared" si="76"/>
        <v>0</v>
      </c>
      <c r="L205" s="5">
        <f t="shared" si="76"/>
        <v>0</v>
      </c>
      <c r="M205" s="5">
        <f t="shared" si="76"/>
        <v>0</v>
      </c>
      <c r="N205" s="133">
        <v>0</v>
      </c>
      <c r="O205" s="133">
        <v>0</v>
      </c>
    </row>
    <row r="206" spans="1:15" hidden="1" x14ac:dyDescent="0.25">
      <c r="A206" s="116" t="s">
        <v>59</v>
      </c>
      <c r="B206" s="112">
        <v>51</v>
      </c>
      <c r="C206" s="112">
        <v>0</v>
      </c>
      <c r="D206" s="3" t="s">
        <v>515</v>
      </c>
      <c r="E206" s="112">
        <v>851</v>
      </c>
      <c r="F206" s="3"/>
      <c r="G206" s="3"/>
      <c r="H206" s="3" t="s">
        <v>517</v>
      </c>
      <c r="I206" s="3" t="s">
        <v>60</v>
      </c>
      <c r="J206" s="5">
        <f>'3.ВС'!J150</f>
        <v>0</v>
      </c>
      <c r="K206" s="5">
        <f>'3.ВС'!K150</f>
        <v>0</v>
      </c>
      <c r="L206" s="5">
        <f>'3.ВС'!L150</f>
        <v>0</v>
      </c>
      <c r="M206" s="5">
        <f>'3.ВС'!M150</f>
        <v>0</v>
      </c>
      <c r="N206" s="133">
        <v>0</v>
      </c>
      <c r="O206" s="133">
        <v>0</v>
      </c>
    </row>
    <row r="207" spans="1:15" x14ac:dyDescent="0.25">
      <c r="A207" s="114" t="s">
        <v>249</v>
      </c>
      <c r="B207" s="112">
        <v>51</v>
      </c>
      <c r="C207" s="112">
        <v>2</v>
      </c>
      <c r="D207" s="3"/>
      <c r="E207" s="112"/>
      <c r="F207" s="2"/>
      <c r="G207" s="3"/>
      <c r="H207" s="3"/>
      <c r="I207" s="2"/>
      <c r="J207" s="14">
        <f t="shared" ref="J207:M207" si="77">J218+J223+J250+J208+J213</f>
        <v>1289600</v>
      </c>
      <c r="K207" s="14">
        <f t="shared" si="77"/>
        <v>0</v>
      </c>
      <c r="L207" s="14">
        <f t="shared" si="77"/>
        <v>1289600</v>
      </c>
      <c r="M207" s="14">
        <f t="shared" si="77"/>
        <v>0</v>
      </c>
      <c r="N207" s="133">
        <v>0</v>
      </c>
      <c r="O207" s="133">
        <v>0</v>
      </c>
    </row>
    <row r="208" spans="1:15" hidden="1" x14ac:dyDescent="0.25">
      <c r="A208" s="116" t="s">
        <v>397</v>
      </c>
      <c r="B208" s="112">
        <v>51</v>
      </c>
      <c r="C208" s="112">
        <v>2</v>
      </c>
      <c r="D208" s="2" t="s">
        <v>398</v>
      </c>
      <c r="E208" s="112"/>
      <c r="F208" s="2"/>
      <c r="G208" s="2"/>
      <c r="H208" s="2"/>
      <c r="I208" s="4"/>
      <c r="J208" s="14">
        <f t="shared" ref="J208:M211" si="78">J209</f>
        <v>0</v>
      </c>
      <c r="K208" s="14">
        <f t="shared" si="78"/>
        <v>0</v>
      </c>
      <c r="L208" s="14">
        <f t="shared" si="78"/>
        <v>0</v>
      </c>
      <c r="M208" s="14">
        <f t="shared" si="78"/>
        <v>0</v>
      </c>
      <c r="N208" s="133">
        <v>0</v>
      </c>
      <c r="O208" s="133">
        <v>0</v>
      </c>
    </row>
    <row r="209" spans="1:15" hidden="1" x14ac:dyDescent="0.25">
      <c r="A209" s="114" t="s">
        <v>6</v>
      </c>
      <c r="B209" s="112">
        <v>51</v>
      </c>
      <c r="C209" s="112">
        <v>2</v>
      </c>
      <c r="D209" s="2" t="s">
        <v>398</v>
      </c>
      <c r="E209" s="112">
        <v>851</v>
      </c>
      <c r="F209" s="2"/>
      <c r="G209" s="2"/>
      <c r="H209" s="2"/>
      <c r="I209" s="4"/>
      <c r="J209" s="14">
        <f t="shared" si="78"/>
        <v>0</v>
      </c>
      <c r="K209" s="14">
        <f t="shared" si="78"/>
        <v>0</v>
      </c>
      <c r="L209" s="14">
        <f t="shared" si="78"/>
        <v>0</v>
      </c>
      <c r="M209" s="14">
        <f t="shared" si="78"/>
        <v>0</v>
      </c>
      <c r="N209" s="133">
        <v>0</v>
      </c>
      <c r="O209" s="133">
        <v>0</v>
      </c>
    </row>
    <row r="210" spans="1:15" hidden="1" x14ac:dyDescent="0.25">
      <c r="A210" s="116" t="s">
        <v>431</v>
      </c>
      <c r="B210" s="112">
        <v>51</v>
      </c>
      <c r="C210" s="112">
        <v>2</v>
      </c>
      <c r="D210" s="2" t="s">
        <v>398</v>
      </c>
      <c r="E210" s="2" t="s">
        <v>255</v>
      </c>
      <c r="F210" s="2"/>
      <c r="G210" s="2"/>
      <c r="H210" s="2" t="s">
        <v>436</v>
      </c>
      <c r="I210" s="4"/>
      <c r="J210" s="14">
        <f t="shared" si="78"/>
        <v>0</v>
      </c>
      <c r="K210" s="14">
        <f t="shared" si="78"/>
        <v>0</v>
      </c>
      <c r="L210" s="14">
        <f t="shared" si="78"/>
        <v>0</v>
      </c>
      <c r="M210" s="14">
        <f t="shared" si="78"/>
        <v>0</v>
      </c>
      <c r="N210" s="133">
        <v>0</v>
      </c>
      <c r="O210" s="133">
        <v>0</v>
      </c>
    </row>
    <row r="211" spans="1:15" ht="30" hidden="1" x14ac:dyDescent="0.25">
      <c r="A211" s="116" t="s">
        <v>40</v>
      </c>
      <c r="B211" s="112">
        <v>51</v>
      </c>
      <c r="C211" s="112">
        <v>2</v>
      </c>
      <c r="D211" s="2" t="s">
        <v>398</v>
      </c>
      <c r="E211" s="2" t="s">
        <v>255</v>
      </c>
      <c r="F211" s="2"/>
      <c r="G211" s="2"/>
      <c r="H211" s="2" t="s">
        <v>436</v>
      </c>
      <c r="I211" s="4">
        <v>600</v>
      </c>
      <c r="J211" s="14">
        <f t="shared" si="78"/>
        <v>0</v>
      </c>
      <c r="K211" s="14">
        <f t="shared" si="78"/>
        <v>0</v>
      </c>
      <c r="L211" s="14">
        <f t="shared" si="78"/>
        <v>0</v>
      </c>
      <c r="M211" s="14">
        <f t="shared" si="78"/>
        <v>0</v>
      </c>
      <c r="N211" s="133">
        <v>0</v>
      </c>
      <c r="O211" s="133">
        <v>0</v>
      </c>
    </row>
    <row r="212" spans="1:15" hidden="1" x14ac:dyDescent="0.25">
      <c r="A212" s="116" t="s">
        <v>41</v>
      </c>
      <c r="B212" s="112">
        <v>51</v>
      </c>
      <c r="C212" s="112">
        <v>2</v>
      </c>
      <c r="D212" s="2" t="s">
        <v>398</v>
      </c>
      <c r="E212" s="2" t="s">
        <v>255</v>
      </c>
      <c r="F212" s="2"/>
      <c r="G212" s="2"/>
      <c r="H212" s="2" t="s">
        <v>436</v>
      </c>
      <c r="I212" s="4">
        <v>610</v>
      </c>
      <c r="J212" s="14">
        <f>'3.ВС'!J206</f>
        <v>0</v>
      </c>
      <c r="K212" s="14">
        <f>'3.ВС'!K206</f>
        <v>0</v>
      </c>
      <c r="L212" s="14">
        <f>'3.ВС'!L206</f>
        <v>0</v>
      </c>
      <c r="M212" s="14">
        <f>'3.ВС'!M206</f>
        <v>0</v>
      </c>
      <c r="N212" s="133">
        <v>0</v>
      </c>
      <c r="O212" s="133">
        <v>0</v>
      </c>
    </row>
    <row r="213" spans="1:15" hidden="1" x14ac:dyDescent="0.25">
      <c r="A213" s="116" t="s">
        <v>300</v>
      </c>
      <c r="B213" s="112">
        <v>51</v>
      </c>
      <c r="C213" s="112">
        <v>2</v>
      </c>
      <c r="D213" s="2" t="s">
        <v>298</v>
      </c>
      <c r="E213" s="112"/>
      <c r="F213" s="2"/>
      <c r="G213" s="2"/>
      <c r="H213" s="2"/>
      <c r="I213" s="2"/>
      <c r="J213" s="14">
        <f t="shared" ref="J213:M216" si="79">J214</f>
        <v>0</v>
      </c>
      <c r="K213" s="14">
        <f t="shared" si="79"/>
        <v>0</v>
      </c>
      <c r="L213" s="14">
        <f t="shared" si="79"/>
        <v>0</v>
      </c>
      <c r="M213" s="14">
        <f t="shared" si="79"/>
        <v>0</v>
      </c>
      <c r="N213" s="133">
        <v>0</v>
      </c>
      <c r="O213" s="133">
        <v>0</v>
      </c>
    </row>
    <row r="214" spans="1:15" hidden="1" x14ac:dyDescent="0.25">
      <c r="A214" s="116" t="s">
        <v>6</v>
      </c>
      <c r="B214" s="112">
        <v>51</v>
      </c>
      <c r="C214" s="112">
        <v>2</v>
      </c>
      <c r="D214" s="2" t="s">
        <v>298</v>
      </c>
      <c r="E214" s="2" t="s">
        <v>255</v>
      </c>
      <c r="F214" s="2"/>
      <c r="G214" s="2"/>
      <c r="H214" s="2"/>
      <c r="I214" s="2"/>
      <c r="J214" s="14">
        <f t="shared" si="79"/>
        <v>0</v>
      </c>
      <c r="K214" s="14">
        <f t="shared" si="79"/>
        <v>0</v>
      </c>
      <c r="L214" s="14">
        <f t="shared" si="79"/>
        <v>0</v>
      </c>
      <c r="M214" s="14">
        <f t="shared" si="79"/>
        <v>0</v>
      </c>
      <c r="N214" s="133">
        <v>0</v>
      </c>
      <c r="O214" s="133">
        <v>0</v>
      </c>
    </row>
    <row r="215" spans="1:15" hidden="1" x14ac:dyDescent="0.25">
      <c r="A215" s="116" t="s">
        <v>297</v>
      </c>
      <c r="B215" s="112">
        <v>51</v>
      </c>
      <c r="C215" s="112">
        <v>2</v>
      </c>
      <c r="D215" s="2" t="s">
        <v>298</v>
      </c>
      <c r="E215" s="2" t="s">
        <v>255</v>
      </c>
      <c r="F215" s="2"/>
      <c r="G215" s="2"/>
      <c r="H215" s="2" t="s">
        <v>299</v>
      </c>
      <c r="I215" s="2"/>
      <c r="J215" s="14">
        <f t="shared" si="79"/>
        <v>0</v>
      </c>
      <c r="K215" s="14">
        <f t="shared" si="79"/>
        <v>0</v>
      </c>
      <c r="L215" s="14">
        <f t="shared" si="79"/>
        <v>0</v>
      </c>
      <c r="M215" s="14">
        <f t="shared" si="79"/>
        <v>0</v>
      </c>
      <c r="N215" s="133">
        <v>0</v>
      </c>
      <c r="O215" s="133">
        <v>0</v>
      </c>
    </row>
    <row r="216" spans="1:15" ht="30" hidden="1" x14ac:dyDescent="0.25">
      <c r="A216" s="116" t="s">
        <v>40</v>
      </c>
      <c r="B216" s="112">
        <v>51</v>
      </c>
      <c r="C216" s="112">
        <v>2</v>
      </c>
      <c r="D216" s="2" t="s">
        <v>298</v>
      </c>
      <c r="E216" s="2" t="s">
        <v>255</v>
      </c>
      <c r="F216" s="2"/>
      <c r="G216" s="2"/>
      <c r="H216" s="2" t="s">
        <v>299</v>
      </c>
      <c r="I216" s="2" t="s">
        <v>80</v>
      </c>
      <c r="J216" s="14">
        <f t="shared" si="79"/>
        <v>0</v>
      </c>
      <c r="K216" s="14">
        <f t="shared" si="79"/>
        <v>0</v>
      </c>
      <c r="L216" s="14">
        <f t="shared" si="79"/>
        <v>0</v>
      </c>
      <c r="M216" s="14">
        <f t="shared" si="79"/>
        <v>0</v>
      </c>
      <c r="N216" s="133">
        <v>0</v>
      </c>
      <c r="O216" s="133">
        <v>0</v>
      </c>
    </row>
    <row r="217" spans="1:15" hidden="1" x14ac:dyDescent="0.25">
      <c r="A217" s="116" t="s">
        <v>81</v>
      </c>
      <c r="B217" s="112">
        <v>51</v>
      </c>
      <c r="C217" s="112">
        <v>2</v>
      </c>
      <c r="D217" s="2" t="s">
        <v>298</v>
      </c>
      <c r="E217" s="2" t="s">
        <v>255</v>
      </c>
      <c r="F217" s="2"/>
      <c r="G217" s="2"/>
      <c r="H217" s="2" t="s">
        <v>299</v>
      </c>
      <c r="I217" s="2" t="s">
        <v>82</v>
      </c>
      <c r="J217" s="14">
        <f>'3.ВС'!J209</f>
        <v>0</v>
      </c>
      <c r="K217" s="14">
        <f>'3.ВС'!K209</f>
        <v>0</v>
      </c>
      <c r="L217" s="14">
        <f>'3.ВС'!L209</f>
        <v>0</v>
      </c>
      <c r="M217" s="14">
        <f>'3.ВС'!M209</f>
        <v>0</v>
      </c>
      <c r="N217" s="133">
        <v>0</v>
      </c>
      <c r="O217" s="133">
        <v>0</v>
      </c>
    </row>
    <row r="218" spans="1:15" hidden="1" x14ac:dyDescent="0.25">
      <c r="A218" s="114" t="s">
        <v>382</v>
      </c>
      <c r="B218" s="112">
        <v>51</v>
      </c>
      <c r="C218" s="112">
        <v>2</v>
      </c>
      <c r="D218" s="3" t="s">
        <v>33</v>
      </c>
      <c r="E218" s="112"/>
      <c r="F218" s="2"/>
      <c r="G218" s="3"/>
      <c r="H218" s="3"/>
      <c r="I218" s="2"/>
      <c r="J218" s="14">
        <f t="shared" ref="J218:M221" si="80">J219</f>
        <v>0</v>
      </c>
      <c r="K218" s="14">
        <f t="shared" si="80"/>
        <v>0</v>
      </c>
      <c r="L218" s="14">
        <f t="shared" si="80"/>
        <v>0</v>
      </c>
      <c r="M218" s="14">
        <f t="shared" si="80"/>
        <v>0</v>
      </c>
      <c r="N218" s="133">
        <v>0</v>
      </c>
      <c r="O218" s="133">
        <v>0</v>
      </c>
    </row>
    <row r="219" spans="1:15" hidden="1" x14ac:dyDescent="0.25">
      <c r="A219" s="114" t="s">
        <v>6</v>
      </c>
      <c r="B219" s="112">
        <v>51</v>
      </c>
      <c r="C219" s="112">
        <v>2</v>
      </c>
      <c r="D219" s="3" t="s">
        <v>33</v>
      </c>
      <c r="E219" s="112">
        <v>851</v>
      </c>
      <c r="F219" s="2"/>
      <c r="G219" s="3"/>
      <c r="H219" s="3"/>
      <c r="I219" s="2"/>
      <c r="J219" s="14">
        <f t="shared" si="80"/>
        <v>0</v>
      </c>
      <c r="K219" s="14">
        <f t="shared" si="80"/>
        <v>0</v>
      </c>
      <c r="L219" s="14">
        <f t="shared" si="80"/>
        <v>0</v>
      </c>
      <c r="M219" s="14">
        <f t="shared" si="80"/>
        <v>0</v>
      </c>
      <c r="N219" s="133">
        <v>0</v>
      </c>
      <c r="O219" s="133">
        <v>0</v>
      </c>
    </row>
    <row r="220" spans="1:15" ht="75" hidden="1" x14ac:dyDescent="0.25">
      <c r="A220" s="114" t="s">
        <v>85</v>
      </c>
      <c r="B220" s="112">
        <v>51</v>
      </c>
      <c r="C220" s="112">
        <v>2</v>
      </c>
      <c r="D220" s="2" t="s">
        <v>33</v>
      </c>
      <c r="E220" s="112">
        <v>851</v>
      </c>
      <c r="F220" s="2" t="s">
        <v>56</v>
      </c>
      <c r="G220" s="2" t="s">
        <v>11</v>
      </c>
      <c r="H220" s="2" t="s">
        <v>163</v>
      </c>
      <c r="I220" s="2"/>
      <c r="J220" s="14">
        <f t="shared" si="80"/>
        <v>0</v>
      </c>
      <c r="K220" s="14">
        <f t="shared" si="80"/>
        <v>0</v>
      </c>
      <c r="L220" s="14">
        <f t="shared" si="80"/>
        <v>0</v>
      </c>
      <c r="M220" s="14">
        <f t="shared" si="80"/>
        <v>0</v>
      </c>
      <c r="N220" s="133">
        <v>0</v>
      </c>
      <c r="O220" s="133">
        <v>0</v>
      </c>
    </row>
    <row r="221" spans="1:15" ht="30" hidden="1" x14ac:dyDescent="0.25">
      <c r="A221" s="116" t="s">
        <v>40</v>
      </c>
      <c r="B221" s="112">
        <v>51</v>
      </c>
      <c r="C221" s="112">
        <v>2</v>
      </c>
      <c r="D221" s="2" t="s">
        <v>33</v>
      </c>
      <c r="E221" s="112">
        <v>851</v>
      </c>
      <c r="F221" s="2" t="s">
        <v>56</v>
      </c>
      <c r="G221" s="2" t="s">
        <v>11</v>
      </c>
      <c r="H221" s="2" t="s">
        <v>163</v>
      </c>
      <c r="I221" s="2" t="s">
        <v>80</v>
      </c>
      <c r="J221" s="14">
        <f t="shared" si="80"/>
        <v>0</v>
      </c>
      <c r="K221" s="14">
        <f t="shared" si="80"/>
        <v>0</v>
      </c>
      <c r="L221" s="14">
        <f t="shared" si="80"/>
        <v>0</v>
      </c>
      <c r="M221" s="14">
        <f t="shared" si="80"/>
        <v>0</v>
      </c>
      <c r="N221" s="133">
        <v>0</v>
      </c>
      <c r="O221" s="133">
        <v>0</v>
      </c>
    </row>
    <row r="222" spans="1:15" hidden="1" x14ac:dyDescent="0.25">
      <c r="A222" s="116" t="s">
        <v>81</v>
      </c>
      <c r="B222" s="112">
        <v>51</v>
      </c>
      <c r="C222" s="112">
        <v>2</v>
      </c>
      <c r="D222" s="2" t="s">
        <v>33</v>
      </c>
      <c r="E222" s="112">
        <v>851</v>
      </c>
      <c r="F222" s="2" t="s">
        <v>56</v>
      </c>
      <c r="G222" s="2" t="s">
        <v>11</v>
      </c>
      <c r="H222" s="2" t="s">
        <v>163</v>
      </c>
      <c r="I222" s="2" t="s">
        <v>82</v>
      </c>
      <c r="J222" s="14">
        <f>'3.ВС'!J212</f>
        <v>0</v>
      </c>
      <c r="K222" s="14">
        <f>'3.ВС'!K212</f>
        <v>0</v>
      </c>
      <c r="L222" s="14">
        <f>'3.ВС'!L212</f>
        <v>0</v>
      </c>
      <c r="M222" s="14">
        <f>'3.ВС'!M212</f>
        <v>0</v>
      </c>
      <c r="N222" s="133">
        <v>0</v>
      </c>
      <c r="O222" s="133">
        <v>0</v>
      </c>
    </row>
    <row r="223" spans="1:15" ht="30" x14ac:dyDescent="0.25">
      <c r="A223" s="114" t="s">
        <v>162</v>
      </c>
      <c r="B223" s="112">
        <v>51</v>
      </c>
      <c r="C223" s="112">
        <v>2</v>
      </c>
      <c r="D223" s="3" t="s">
        <v>131</v>
      </c>
      <c r="E223" s="112"/>
      <c r="F223" s="2"/>
      <c r="G223" s="3"/>
      <c r="H223" s="3"/>
      <c r="I223" s="2"/>
      <c r="J223" s="14">
        <f t="shared" ref="J223:M223" si="81">J224</f>
        <v>1289600</v>
      </c>
      <c r="K223" s="14">
        <f t="shared" si="81"/>
        <v>0</v>
      </c>
      <c r="L223" s="14">
        <f t="shared" si="81"/>
        <v>1289600</v>
      </c>
      <c r="M223" s="14">
        <f t="shared" si="81"/>
        <v>0</v>
      </c>
      <c r="N223" s="133">
        <v>0</v>
      </c>
      <c r="O223" s="133">
        <v>0</v>
      </c>
    </row>
    <row r="224" spans="1:15" x14ac:dyDescent="0.25">
      <c r="A224" s="114" t="s">
        <v>6</v>
      </c>
      <c r="B224" s="112">
        <v>51</v>
      </c>
      <c r="C224" s="112">
        <v>2</v>
      </c>
      <c r="D224" s="3" t="s">
        <v>131</v>
      </c>
      <c r="E224" s="112">
        <v>851</v>
      </c>
      <c r="F224" s="2"/>
      <c r="G224" s="3"/>
      <c r="H224" s="3"/>
      <c r="I224" s="2"/>
      <c r="J224" s="14">
        <f t="shared" ref="J224:M224" si="82">J225+J228+J231+J236+J239+J244+J247</f>
        <v>1289600</v>
      </c>
      <c r="K224" s="14">
        <f t="shared" si="82"/>
        <v>0</v>
      </c>
      <c r="L224" s="14">
        <f t="shared" si="82"/>
        <v>1289600</v>
      </c>
      <c r="M224" s="14">
        <f t="shared" si="82"/>
        <v>0</v>
      </c>
      <c r="N224" s="133">
        <v>0</v>
      </c>
      <c r="O224" s="133">
        <v>0</v>
      </c>
    </row>
    <row r="225" spans="1:15" x14ac:dyDescent="0.25">
      <c r="A225" s="114" t="s">
        <v>79</v>
      </c>
      <c r="B225" s="112">
        <v>51</v>
      </c>
      <c r="C225" s="112">
        <v>2</v>
      </c>
      <c r="D225" s="2" t="s">
        <v>131</v>
      </c>
      <c r="E225" s="112">
        <v>851</v>
      </c>
      <c r="F225" s="2" t="s">
        <v>56</v>
      </c>
      <c r="G225" s="2" t="s">
        <v>11</v>
      </c>
      <c r="H225" s="2" t="s">
        <v>196</v>
      </c>
      <c r="I225" s="2"/>
      <c r="J225" s="14">
        <f t="shared" ref="J225:M226" si="83">J226</f>
        <v>889600</v>
      </c>
      <c r="K225" s="14">
        <f t="shared" si="83"/>
        <v>0</v>
      </c>
      <c r="L225" s="14">
        <f t="shared" si="83"/>
        <v>889600</v>
      </c>
      <c r="M225" s="14">
        <f t="shared" si="83"/>
        <v>0</v>
      </c>
      <c r="N225" s="133">
        <v>0</v>
      </c>
      <c r="O225" s="133">
        <v>0</v>
      </c>
    </row>
    <row r="226" spans="1:15" ht="30" x14ac:dyDescent="0.25">
      <c r="A226" s="116" t="s">
        <v>40</v>
      </c>
      <c r="B226" s="112">
        <v>51</v>
      </c>
      <c r="C226" s="112">
        <v>2</v>
      </c>
      <c r="D226" s="2" t="s">
        <v>131</v>
      </c>
      <c r="E226" s="112">
        <v>851</v>
      </c>
      <c r="F226" s="2" t="s">
        <v>56</v>
      </c>
      <c r="G226" s="2" t="s">
        <v>11</v>
      </c>
      <c r="H226" s="2" t="s">
        <v>196</v>
      </c>
      <c r="I226" s="2" t="s">
        <v>80</v>
      </c>
      <c r="J226" s="14">
        <f t="shared" si="83"/>
        <v>889600</v>
      </c>
      <c r="K226" s="14">
        <f t="shared" si="83"/>
        <v>0</v>
      </c>
      <c r="L226" s="14">
        <f t="shared" si="83"/>
        <v>889600</v>
      </c>
      <c r="M226" s="14">
        <f t="shared" si="83"/>
        <v>0</v>
      </c>
      <c r="N226" s="133">
        <v>0</v>
      </c>
      <c r="O226" s="133">
        <v>0</v>
      </c>
    </row>
    <row r="227" spans="1:15" x14ac:dyDescent="0.25">
      <c r="A227" s="116" t="s">
        <v>81</v>
      </c>
      <c r="B227" s="112">
        <v>51</v>
      </c>
      <c r="C227" s="112">
        <v>2</v>
      </c>
      <c r="D227" s="2" t="s">
        <v>131</v>
      </c>
      <c r="E227" s="112">
        <v>851</v>
      </c>
      <c r="F227" s="2" t="s">
        <v>56</v>
      </c>
      <c r="G227" s="2" t="s">
        <v>11</v>
      </c>
      <c r="H227" s="2" t="s">
        <v>196</v>
      </c>
      <c r="I227" s="2" t="s">
        <v>82</v>
      </c>
      <c r="J227" s="14">
        <f>'3.ВС'!J215</f>
        <v>889600</v>
      </c>
      <c r="K227" s="14">
        <f>'3.ВС'!K215</f>
        <v>0</v>
      </c>
      <c r="L227" s="14">
        <f>'3.ВС'!L215</f>
        <v>889600</v>
      </c>
      <c r="M227" s="14">
        <f>'3.ВС'!M215</f>
        <v>0</v>
      </c>
      <c r="N227" s="133">
        <v>0</v>
      </c>
      <c r="O227" s="133">
        <v>0</v>
      </c>
    </row>
    <row r="228" spans="1:15" hidden="1" x14ac:dyDescent="0.25">
      <c r="A228" s="114" t="s">
        <v>83</v>
      </c>
      <c r="B228" s="112">
        <v>51</v>
      </c>
      <c r="C228" s="112">
        <v>2</v>
      </c>
      <c r="D228" s="2" t="s">
        <v>131</v>
      </c>
      <c r="E228" s="112">
        <v>851</v>
      </c>
      <c r="F228" s="2" t="s">
        <v>56</v>
      </c>
      <c r="G228" s="2" t="s">
        <v>11</v>
      </c>
      <c r="H228" s="2" t="s">
        <v>197</v>
      </c>
      <c r="I228" s="2"/>
      <c r="J228" s="14">
        <f t="shared" ref="J228:M232" si="84">J229</f>
        <v>0</v>
      </c>
      <c r="K228" s="14">
        <f t="shared" si="84"/>
        <v>0</v>
      </c>
      <c r="L228" s="14">
        <f t="shared" si="84"/>
        <v>0</v>
      </c>
      <c r="M228" s="14">
        <f t="shared" si="84"/>
        <v>0</v>
      </c>
      <c r="N228" s="133">
        <v>0</v>
      </c>
      <c r="O228" s="133">
        <v>0</v>
      </c>
    </row>
    <row r="229" spans="1:15" ht="30" hidden="1" x14ac:dyDescent="0.25">
      <c r="A229" s="116" t="s">
        <v>40</v>
      </c>
      <c r="B229" s="112">
        <v>51</v>
      </c>
      <c r="C229" s="112">
        <v>2</v>
      </c>
      <c r="D229" s="2" t="s">
        <v>131</v>
      </c>
      <c r="E229" s="112">
        <v>851</v>
      </c>
      <c r="F229" s="2" t="s">
        <v>56</v>
      </c>
      <c r="G229" s="2" t="s">
        <v>11</v>
      </c>
      <c r="H229" s="2" t="s">
        <v>197</v>
      </c>
      <c r="I229" s="4">
        <v>600</v>
      </c>
      <c r="J229" s="14">
        <f t="shared" si="84"/>
        <v>0</v>
      </c>
      <c r="K229" s="14">
        <f t="shared" si="84"/>
        <v>0</v>
      </c>
      <c r="L229" s="14">
        <f t="shared" si="84"/>
        <v>0</v>
      </c>
      <c r="M229" s="14">
        <f t="shared" si="84"/>
        <v>0</v>
      </c>
      <c r="N229" s="133">
        <v>0</v>
      </c>
      <c r="O229" s="133">
        <v>0</v>
      </c>
    </row>
    <row r="230" spans="1:15" hidden="1" x14ac:dyDescent="0.25">
      <c r="A230" s="116" t="s">
        <v>81</v>
      </c>
      <c r="B230" s="112">
        <v>51</v>
      </c>
      <c r="C230" s="112">
        <v>2</v>
      </c>
      <c r="D230" s="2" t="s">
        <v>131</v>
      </c>
      <c r="E230" s="112">
        <v>851</v>
      </c>
      <c r="F230" s="2" t="s">
        <v>56</v>
      </c>
      <c r="G230" s="2" t="s">
        <v>11</v>
      </c>
      <c r="H230" s="2" t="s">
        <v>197</v>
      </c>
      <c r="I230" s="4">
        <v>610</v>
      </c>
      <c r="J230" s="14">
        <f>'3.ВС'!J218</f>
        <v>0</v>
      </c>
      <c r="K230" s="14">
        <f>'3.ВС'!K218</f>
        <v>0</v>
      </c>
      <c r="L230" s="14">
        <f>'3.ВС'!L218</f>
        <v>0</v>
      </c>
      <c r="M230" s="14">
        <f>'3.ВС'!M218</f>
        <v>0</v>
      </c>
      <c r="N230" s="133">
        <v>0</v>
      </c>
      <c r="O230" s="133">
        <v>0</v>
      </c>
    </row>
    <row r="231" spans="1:15" x14ac:dyDescent="0.25">
      <c r="A231" s="114" t="s">
        <v>86</v>
      </c>
      <c r="B231" s="112">
        <v>51</v>
      </c>
      <c r="C231" s="112">
        <v>2</v>
      </c>
      <c r="D231" s="2" t="s">
        <v>131</v>
      </c>
      <c r="E231" s="112">
        <v>851</v>
      </c>
      <c r="F231" s="2" t="s">
        <v>56</v>
      </c>
      <c r="G231" s="2" t="s">
        <v>11</v>
      </c>
      <c r="H231" s="2" t="s">
        <v>199</v>
      </c>
      <c r="I231" s="4"/>
      <c r="J231" s="14">
        <f t="shared" ref="J231:M231" si="85">J232+J234</f>
        <v>400000</v>
      </c>
      <c r="K231" s="14">
        <f t="shared" si="85"/>
        <v>0</v>
      </c>
      <c r="L231" s="14">
        <f t="shared" si="85"/>
        <v>400000</v>
      </c>
      <c r="M231" s="14">
        <f t="shared" si="85"/>
        <v>0</v>
      </c>
      <c r="N231" s="133">
        <v>0</v>
      </c>
      <c r="O231" s="133">
        <v>0</v>
      </c>
    </row>
    <row r="232" spans="1:15" ht="30" hidden="1" x14ac:dyDescent="0.25">
      <c r="A232" s="116" t="s">
        <v>20</v>
      </c>
      <c r="B232" s="112">
        <v>51</v>
      </c>
      <c r="C232" s="112">
        <v>2</v>
      </c>
      <c r="D232" s="2" t="s">
        <v>131</v>
      </c>
      <c r="E232" s="112">
        <v>851</v>
      </c>
      <c r="F232" s="2" t="s">
        <v>56</v>
      </c>
      <c r="G232" s="2" t="s">
        <v>11</v>
      </c>
      <c r="H232" s="2" t="s">
        <v>199</v>
      </c>
      <c r="I232" s="4">
        <v>200</v>
      </c>
      <c r="J232" s="14">
        <f t="shared" si="84"/>
        <v>0</v>
      </c>
      <c r="K232" s="14">
        <f t="shared" si="84"/>
        <v>0</v>
      </c>
      <c r="L232" s="14">
        <f t="shared" si="84"/>
        <v>0</v>
      </c>
      <c r="M232" s="14">
        <f t="shared" si="84"/>
        <v>0</v>
      </c>
      <c r="N232" s="133">
        <v>0</v>
      </c>
      <c r="O232" s="133">
        <v>0</v>
      </c>
    </row>
    <row r="233" spans="1:15" ht="30" hidden="1" x14ac:dyDescent="0.25">
      <c r="A233" s="116" t="s">
        <v>9</v>
      </c>
      <c r="B233" s="112">
        <v>51</v>
      </c>
      <c r="C233" s="112">
        <v>2</v>
      </c>
      <c r="D233" s="2" t="s">
        <v>131</v>
      </c>
      <c r="E233" s="112">
        <v>851</v>
      </c>
      <c r="F233" s="2" t="s">
        <v>56</v>
      </c>
      <c r="G233" s="2" t="s">
        <v>11</v>
      </c>
      <c r="H233" s="2" t="s">
        <v>199</v>
      </c>
      <c r="I233" s="4">
        <v>240</v>
      </c>
      <c r="J233" s="14">
        <f>'3.ВС'!J221</f>
        <v>0</v>
      </c>
      <c r="K233" s="14">
        <f>'3.ВС'!K221</f>
        <v>0</v>
      </c>
      <c r="L233" s="14">
        <f>'3.ВС'!L221</f>
        <v>0</v>
      </c>
      <c r="M233" s="14">
        <f>'3.ВС'!M221</f>
        <v>0</v>
      </c>
      <c r="N233" s="133">
        <v>0</v>
      </c>
      <c r="O233" s="133">
        <v>0</v>
      </c>
    </row>
    <row r="234" spans="1:15" ht="30" x14ac:dyDescent="0.25">
      <c r="A234" s="116" t="s">
        <v>40</v>
      </c>
      <c r="B234" s="112">
        <v>51</v>
      </c>
      <c r="C234" s="112">
        <v>2</v>
      </c>
      <c r="D234" s="2" t="s">
        <v>131</v>
      </c>
      <c r="E234" s="112">
        <v>851</v>
      </c>
      <c r="F234" s="2" t="s">
        <v>56</v>
      </c>
      <c r="G234" s="2" t="s">
        <v>11</v>
      </c>
      <c r="H234" s="2" t="s">
        <v>199</v>
      </c>
      <c r="I234" s="4">
        <v>600</v>
      </c>
      <c r="J234" s="14">
        <f t="shared" ref="J234:M234" si="86">J235</f>
        <v>400000</v>
      </c>
      <c r="K234" s="14">
        <f t="shared" si="86"/>
        <v>0</v>
      </c>
      <c r="L234" s="14">
        <f t="shared" si="86"/>
        <v>400000</v>
      </c>
      <c r="M234" s="14">
        <f t="shared" si="86"/>
        <v>0</v>
      </c>
      <c r="N234" s="133">
        <v>0</v>
      </c>
      <c r="O234" s="133">
        <v>0</v>
      </c>
    </row>
    <row r="235" spans="1:15" x14ac:dyDescent="0.25">
      <c r="A235" s="116" t="s">
        <v>81</v>
      </c>
      <c r="B235" s="112">
        <v>51</v>
      </c>
      <c r="C235" s="112">
        <v>2</v>
      </c>
      <c r="D235" s="2" t="s">
        <v>131</v>
      </c>
      <c r="E235" s="112">
        <v>851</v>
      </c>
      <c r="F235" s="2" t="s">
        <v>56</v>
      </c>
      <c r="G235" s="2" t="s">
        <v>11</v>
      </c>
      <c r="H235" s="2" t="s">
        <v>199</v>
      </c>
      <c r="I235" s="4">
        <v>610</v>
      </c>
      <c r="J235" s="14">
        <f>'3.ВС'!J223</f>
        <v>400000</v>
      </c>
      <c r="K235" s="14">
        <f>'3.ВС'!K223</f>
        <v>0</v>
      </c>
      <c r="L235" s="14">
        <f>'3.ВС'!L223</f>
        <v>400000</v>
      </c>
      <c r="M235" s="14">
        <f>'3.ВС'!M223</f>
        <v>0</v>
      </c>
      <c r="N235" s="133">
        <v>0</v>
      </c>
      <c r="O235" s="133">
        <v>0</v>
      </c>
    </row>
    <row r="236" spans="1:15" ht="30" hidden="1" x14ac:dyDescent="0.25">
      <c r="A236" s="116" t="s">
        <v>114</v>
      </c>
      <c r="B236" s="112">
        <v>51</v>
      </c>
      <c r="C236" s="112">
        <v>2</v>
      </c>
      <c r="D236" s="2" t="s">
        <v>131</v>
      </c>
      <c r="E236" s="112">
        <v>851</v>
      </c>
      <c r="F236" s="2"/>
      <c r="G236" s="2"/>
      <c r="H236" s="2" t="s">
        <v>280</v>
      </c>
      <c r="I236" s="4"/>
      <c r="J236" s="14">
        <f t="shared" ref="J236:M237" si="87">J237</f>
        <v>0</v>
      </c>
      <c r="K236" s="14">
        <f t="shared" si="87"/>
        <v>0</v>
      </c>
      <c r="L236" s="14">
        <f t="shared" si="87"/>
        <v>0</v>
      </c>
      <c r="M236" s="14">
        <f t="shared" si="87"/>
        <v>0</v>
      </c>
      <c r="N236" s="133">
        <v>0</v>
      </c>
      <c r="O236" s="133">
        <v>0</v>
      </c>
    </row>
    <row r="237" spans="1:15" ht="30" hidden="1" x14ac:dyDescent="0.25">
      <c r="A237" s="116" t="s">
        <v>40</v>
      </c>
      <c r="B237" s="112">
        <v>51</v>
      </c>
      <c r="C237" s="112">
        <v>2</v>
      </c>
      <c r="D237" s="2" t="s">
        <v>131</v>
      </c>
      <c r="E237" s="112">
        <v>851</v>
      </c>
      <c r="F237" s="2" t="s">
        <v>56</v>
      </c>
      <c r="G237" s="2" t="s">
        <v>11</v>
      </c>
      <c r="H237" s="2" t="s">
        <v>280</v>
      </c>
      <c r="I237" s="4">
        <v>600</v>
      </c>
      <c r="J237" s="14">
        <f t="shared" si="87"/>
        <v>0</v>
      </c>
      <c r="K237" s="14">
        <f t="shared" si="87"/>
        <v>0</v>
      </c>
      <c r="L237" s="14">
        <f t="shared" si="87"/>
        <v>0</v>
      </c>
      <c r="M237" s="14">
        <f t="shared" si="87"/>
        <v>0</v>
      </c>
      <c r="N237" s="133">
        <v>0</v>
      </c>
      <c r="O237" s="133">
        <v>0</v>
      </c>
    </row>
    <row r="238" spans="1:15" hidden="1" x14ac:dyDescent="0.25">
      <c r="A238" s="116" t="s">
        <v>81</v>
      </c>
      <c r="B238" s="112">
        <v>51</v>
      </c>
      <c r="C238" s="112">
        <v>2</v>
      </c>
      <c r="D238" s="2" t="s">
        <v>131</v>
      </c>
      <c r="E238" s="112">
        <v>851</v>
      </c>
      <c r="F238" s="2" t="s">
        <v>56</v>
      </c>
      <c r="G238" s="2" t="s">
        <v>11</v>
      </c>
      <c r="H238" s="2" t="s">
        <v>280</v>
      </c>
      <c r="I238" s="4">
        <v>610</v>
      </c>
      <c r="J238" s="14">
        <f>'3.ВС'!J226</f>
        <v>0</v>
      </c>
      <c r="K238" s="14">
        <f>'3.ВС'!K226</f>
        <v>0</v>
      </c>
      <c r="L238" s="14">
        <f>'3.ВС'!L226</f>
        <v>0</v>
      </c>
      <c r="M238" s="14">
        <f>'3.ВС'!M226</f>
        <v>0</v>
      </c>
      <c r="N238" s="133">
        <v>0</v>
      </c>
      <c r="O238" s="133">
        <v>0</v>
      </c>
    </row>
    <row r="239" spans="1:15" ht="75" hidden="1" x14ac:dyDescent="0.25">
      <c r="A239" s="114" t="s">
        <v>84</v>
      </c>
      <c r="B239" s="112">
        <v>51</v>
      </c>
      <c r="C239" s="112">
        <v>2</v>
      </c>
      <c r="D239" s="2" t="s">
        <v>131</v>
      </c>
      <c r="E239" s="112">
        <v>851</v>
      </c>
      <c r="F239" s="2" t="s">
        <v>56</v>
      </c>
      <c r="G239" s="2" t="s">
        <v>11</v>
      </c>
      <c r="H239" s="2" t="s">
        <v>198</v>
      </c>
      <c r="I239" s="4"/>
      <c r="J239" s="14">
        <f t="shared" ref="J239:M239" si="88">J240+J242</f>
        <v>0</v>
      </c>
      <c r="K239" s="14">
        <f t="shared" si="88"/>
        <v>0</v>
      </c>
      <c r="L239" s="14">
        <f t="shared" si="88"/>
        <v>0</v>
      </c>
      <c r="M239" s="14">
        <f t="shared" si="88"/>
        <v>0</v>
      </c>
      <c r="N239" s="133">
        <v>0</v>
      </c>
      <c r="O239" s="133">
        <v>0</v>
      </c>
    </row>
    <row r="240" spans="1:15" ht="30" hidden="1" x14ac:dyDescent="0.25">
      <c r="A240" s="116" t="s">
        <v>20</v>
      </c>
      <c r="B240" s="112">
        <v>51</v>
      </c>
      <c r="C240" s="112">
        <v>2</v>
      </c>
      <c r="D240" s="2" t="s">
        <v>131</v>
      </c>
      <c r="E240" s="112">
        <v>851</v>
      </c>
      <c r="F240" s="2" t="s">
        <v>56</v>
      </c>
      <c r="G240" s="2" t="s">
        <v>11</v>
      </c>
      <c r="H240" s="2" t="s">
        <v>198</v>
      </c>
      <c r="I240" s="4">
        <v>200</v>
      </c>
      <c r="J240" s="14">
        <f t="shared" ref="J240:M242" si="89">J241</f>
        <v>0</v>
      </c>
      <c r="K240" s="14">
        <f t="shared" si="89"/>
        <v>0</v>
      </c>
      <c r="L240" s="14">
        <f t="shared" si="89"/>
        <v>0</v>
      </c>
      <c r="M240" s="14">
        <f t="shared" si="89"/>
        <v>0</v>
      </c>
      <c r="N240" s="133">
        <v>0</v>
      </c>
      <c r="O240" s="133">
        <v>0</v>
      </c>
    </row>
    <row r="241" spans="1:15" ht="30" hidden="1" x14ac:dyDescent="0.25">
      <c r="A241" s="116" t="s">
        <v>9</v>
      </c>
      <c r="B241" s="112">
        <v>51</v>
      </c>
      <c r="C241" s="112">
        <v>2</v>
      </c>
      <c r="D241" s="2" t="s">
        <v>131</v>
      </c>
      <c r="E241" s="112">
        <v>851</v>
      </c>
      <c r="F241" s="2" t="s">
        <v>56</v>
      </c>
      <c r="G241" s="2" t="s">
        <v>11</v>
      </c>
      <c r="H241" s="2" t="s">
        <v>198</v>
      </c>
      <c r="I241" s="4">
        <v>240</v>
      </c>
      <c r="J241" s="14">
        <f>'3.ВС'!J229</f>
        <v>0</v>
      </c>
      <c r="K241" s="14">
        <f>'3.ВС'!K229</f>
        <v>0</v>
      </c>
      <c r="L241" s="14">
        <f>'3.ВС'!L229</f>
        <v>0</v>
      </c>
      <c r="M241" s="14">
        <f>'3.ВС'!M229</f>
        <v>0</v>
      </c>
      <c r="N241" s="133">
        <v>0</v>
      </c>
      <c r="O241" s="133">
        <v>0</v>
      </c>
    </row>
    <row r="242" spans="1:15" ht="30" hidden="1" x14ac:dyDescent="0.25">
      <c r="A242" s="116" t="s">
        <v>40</v>
      </c>
      <c r="B242" s="112">
        <v>51</v>
      </c>
      <c r="C242" s="112">
        <v>2</v>
      </c>
      <c r="D242" s="2" t="s">
        <v>131</v>
      </c>
      <c r="E242" s="112">
        <v>851</v>
      </c>
      <c r="F242" s="2" t="s">
        <v>56</v>
      </c>
      <c r="G242" s="2" t="s">
        <v>11</v>
      </c>
      <c r="H242" s="2" t="s">
        <v>198</v>
      </c>
      <c r="I242" s="4">
        <v>600</v>
      </c>
      <c r="J242" s="14">
        <f t="shared" si="89"/>
        <v>0</v>
      </c>
      <c r="K242" s="14">
        <f t="shared" si="89"/>
        <v>0</v>
      </c>
      <c r="L242" s="14">
        <f t="shared" si="89"/>
        <v>0</v>
      </c>
      <c r="M242" s="14">
        <f t="shared" si="89"/>
        <v>0</v>
      </c>
      <c r="N242" s="133">
        <v>0</v>
      </c>
      <c r="O242" s="133">
        <v>0</v>
      </c>
    </row>
    <row r="243" spans="1:15" hidden="1" x14ac:dyDescent="0.25">
      <c r="A243" s="116" t="s">
        <v>81</v>
      </c>
      <c r="B243" s="112">
        <v>51</v>
      </c>
      <c r="C243" s="112">
        <v>2</v>
      </c>
      <c r="D243" s="2" t="s">
        <v>131</v>
      </c>
      <c r="E243" s="112">
        <v>851</v>
      </c>
      <c r="F243" s="2" t="s">
        <v>56</v>
      </c>
      <c r="G243" s="2" t="s">
        <v>11</v>
      </c>
      <c r="H243" s="2" t="s">
        <v>198</v>
      </c>
      <c r="I243" s="4">
        <v>610</v>
      </c>
      <c r="J243" s="14">
        <f>'3.ВС'!J231</f>
        <v>0</v>
      </c>
      <c r="K243" s="14">
        <f>'3.ВС'!K231</f>
        <v>0</v>
      </c>
      <c r="L243" s="14">
        <f>'3.ВС'!L231</f>
        <v>0</v>
      </c>
      <c r="M243" s="14">
        <f>'3.ВС'!M231</f>
        <v>0</v>
      </c>
      <c r="N243" s="133">
        <v>0</v>
      </c>
      <c r="O243" s="133">
        <v>0</v>
      </c>
    </row>
    <row r="244" spans="1:15" ht="45" hidden="1" x14ac:dyDescent="0.25">
      <c r="A244" s="114" t="s">
        <v>234</v>
      </c>
      <c r="B244" s="112">
        <v>51</v>
      </c>
      <c r="C244" s="112">
        <v>2</v>
      </c>
      <c r="D244" s="2" t="s">
        <v>131</v>
      </c>
      <c r="E244" s="112">
        <v>851</v>
      </c>
      <c r="F244" s="2" t="s">
        <v>56</v>
      </c>
      <c r="G244" s="2" t="s">
        <v>11</v>
      </c>
      <c r="H244" s="2" t="s">
        <v>230</v>
      </c>
      <c r="I244" s="2"/>
      <c r="J244" s="14">
        <f t="shared" ref="J244:M245" si="90">J245</f>
        <v>0</v>
      </c>
      <c r="K244" s="14">
        <f t="shared" si="90"/>
        <v>0</v>
      </c>
      <c r="L244" s="14">
        <f t="shared" si="90"/>
        <v>0</v>
      </c>
      <c r="M244" s="14">
        <f t="shared" si="90"/>
        <v>0</v>
      </c>
      <c r="N244" s="133">
        <v>0</v>
      </c>
      <c r="O244" s="133">
        <v>0</v>
      </c>
    </row>
    <row r="245" spans="1:15" ht="30" hidden="1" x14ac:dyDescent="0.25">
      <c r="A245" s="116" t="s">
        <v>40</v>
      </c>
      <c r="B245" s="112">
        <v>51</v>
      </c>
      <c r="C245" s="112">
        <v>2</v>
      </c>
      <c r="D245" s="2" t="s">
        <v>131</v>
      </c>
      <c r="E245" s="112">
        <v>851</v>
      </c>
      <c r="F245" s="2" t="s">
        <v>56</v>
      </c>
      <c r="G245" s="2" t="s">
        <v>11</v>
      </c>
      <c r="H245" s="2" t="s">
        <v>230</v>
      </c>
      <c r="I245" s="2" t="s">
        <v>80</v>
      </c>
      <c r="J245" s="14">
        <f t="shared" si="90"/>
        <v>0</v>
      </c>
      <c r="K245" s="14">
        <f t="shared" si="90"/>
        <v>0</v>
      </c>
      <c r="L245" s="14">
        <f t="shared" si="90"/>
        <v>0</v>
      </c>
      <c r="M245" s="14">
        <f t="shared" si="90"/>
        <v>0</v>
      </c>
      <c r="N245" s="133">
        <v>0</v>
      </c>
      <c r="O245" s="133">
        <v>0</v>
      </c>
    </row>
    <row r="246" spans="1:15" hidden="1" x14ac:dyDescent="0.25">
      <c r="A246" s="116" t="s">
        <v>81</v>
      </c>
      <c r="B246" s="112">
        <v>51</v>
      </c>
      <c r="C246" s="112">
        <v>2</v>
      </c>
      <c r="D246" s="2" t="s">
        <v>131</v>
      </c>
      <c r="E246" s="112">
        <v>851</v>
      </c>
      <c r="F246" s="2" t="s">
        <v>56</v>
      </c>
      <c r="G246" s="2" t="s">
        <v>11</v>
      </c>
      <c r="H246" s="2" t="s">
        <v>230</v>
      </c>
      <c r="I246" s="2" t="s">
        <v>82</v>
      </c>
      <c r="J246" s="14">
        <f>'3.ВС'!J234</f>
        <v>0</v>
      </c>
      <c r="K246" s="14">
        <f>'3.ВС'!K234</f>
        <v>0</v>
      </c>
      <c r="L246" s="14">
        <f>'3.ВС'!L234</f>
        <v>0</v>
      </c>
      <c r="M246" s="14">
        <f>'3.ВС'!M234</f>
        <v>0</v>
      </c>
      <c r="N246" s="133">
        <v>0</v>
      </c>
      <c r="O246" s="133">
        <v>0</v>
      </c>
    </row>
    <row r="247" spans="1:15" hidden="1" x14ac:dyDescent="0.25">
      <c r="A247" s="116" t="s">
        <v>434</v>
      </c>
      <c r="B247" s="112">
        <v>51</v>
      </c>
      <c r="C247" s="112">
        <v>2</v>
      </c>
      <c r="D247" s="2" t="s">
        <v>131</v>
      </c>
      <c r="E247" s="112">
        <v>851</v>
      </c>
      <c r="F247" s="2" t="s">
        <v>56</v>
      </c>
      <c r="G247" s="2" t="s">
        <v>11</v>
      </c>
      <c r="H247" s="2" t="s">
        <v>233</v>
      </c>
      <c r="I247" s="2"/>
      <c r="J247" s="14">
        <f t="shared" ref="J247:M248" si="91">J248</f>
        <v>0</v>
      </c>
      <c r="K247" s="14">
        <f t="shared" si="91"/>
        <v>0</v>
      </c>
      <c r="L247" s="14">
        <f t="shared" si="91"/>
        <v>0</v>
      </c>
      <c r="M247" s="14">
        <f t="shared" si="91"/>
        <v>0</v>
      </c>
      <c r="N247" s="133">
        <v>0</v>
      </c>
      <c r="O247" s="133">
        <v>0</v>
      </c>
    </row>
    <row r="248" spans="1:15" ht="30" hidden="1" x14ac:dyDescent="0.25">
      <c r="A248" s="116" t="s">
        <v>40</v>
      </c>
      <c r="B248" s="112">
        <v>51</v>
      </c>
      <c r="C248" s="112">
        <v>2</v>
      </c>
      <c r="D248" s="2" t="s">
        <v>131</v>
      </c>
      <c r="E248" s="112">
        <v>851</v>
      </c>
      <c r="F248" s="2" t="s">
        <v>56</v>
      </c>
      <c r="G248" s="2" t="s">
        <v>11</v>
      </c>
      <c r="H248" s="2" t="s">
        <v>233</v>
      </c>
      <c r="I248" s="2" t="s">
        <v>80</v>
      </c>
      <c r="J248" s="14">
        <f t="shared" si="91"/>
        <v>0</v>
      </c>
      <c r="K248" s="14">
        <f t="shared" si="91"/>
        <v>0</v>
      </c>
      <c r="L248" s="14">
        <f t="shared" si="91"/>
        <v>0</v>
      </c>
      <c r="M248" s="14">
        <f t="shared" si="91"/>
        <v>0</v>
      </c>
      <c r="N248" s="133">
        <v>0</v>
      </c>
      <c r="O248" s="133">
        <v>0</v>
      </c>
    </row>
    <row r="249" spans="1:15" hidden="1" x14ac:dyDescent="0.25">
      <c r="A249" s="116" t="s">
        <v>41</v>
      </c>
      <c r="B249" s="112">
        <v>51</v>
      </c>
      <c r="C249" s="112">
        <v>2</v>
      </c>
      <c r="D249" s="2" t="s">
        <v>131</v>
      </c>
      <c r="E249" s="112">
        <v>851</v>
      </c>
      <c r="F249" s="2" t="s">
        <v>56</v>
      </c>
      <c r="G249" s="2" t="s">
        <v>11</v>
      </c>
      <c r="H249" s="2" t="s">
        <v>233</v>
      </c>
      <c r="I249" s="2" t="s">
        <v>82</v>
      </c>
      <c r="J249" s="14">
        <f>'3.ВС'!J237</f>
        <v>0</v>
      </c>
      <c r="K249" s="14">
        <f>'3.ВС'!K237</f>
        <v>0</v>
      </c>
      <c r="L249" s="14">
        <f>'3.ВС'!L237</f>
        <v>0</v>
      </c>
      <c r="M249" s="14">
        <f>'3.ВС'!M237</f>
        <v>0</v>
      </c>
      <c r="N249" s="133">
        <v>0</v>
      </c>
      <c r="O249" s="133">
        <v>0</v>
      </c>
    </row>
    <row r="250" spans="1:15" ht="30" hidden="1" x14ac:dyDescent="0.25">
      <c r="A250" s="116" t="s">
        <v>381</v>
      </c>
      <c r="B250" s="112">
        <v>51</v>
      </c>
      <c r="C250" s="112">
        <v>2</v>
      </c>
      <c r="D250" s="2" t="s">
        <v>380</v>
      </c>
      <c r="E250" s="112"/>
      <c r="F250" s="2"/>
      <c r="G250" s="2"/>
      <c r="H250" s="2"/>
      <c r="I250" s="4"/>
      <c r="J250" s="14">
        <f t="shared" ref="J250:M253" si="92">J251</f>
        <v>0</v>
      </c>
      <c r="K250" s="14">
        <f t="shared" si="92"/>
        <v>0</v>
      </c>
      <c r="L250" s="14">
        <f t="shared" si="92"/>
        <v>0</v>
      </c>
      <c r="M250" s="14">
        <f t="shared" si="92"/>
        <v>0</v>
      </c>
      <c r="N250" s="133">
        <v>0</v>
      </c>
      <c r="O250" s="133">
        <v>0</v>
      </c>
    </row>
    <row r="251" spans="1:15" hidden="1" x14ac:dyDescent="0.25">
      <c r="A251" s="114" t="s">
        <v>6</v>
      </c>
      <c r="B251" s="112">
        <v>51</v>
      </c>
      <c r="C251" s="112">
        <v>2</v>
      </c>
      <c r="D251" s="2" t="s">
        <v>380</v>
      </c>
      <c r="E251" s="112">
        <v>851</v>
      </c>
      <c r="F251" s="2"/>
      <c r="G251" s="3"/>
      <c r="H251" s="3"/>
      <c r="I251" s="2"/>
      <c r="J251" s="14">
        <f t="shared" si="92"/>
        <v>0</v>
      </c>
      <c r="K251" s="14">
        <f t="shared" si="92"/>
        <v>0</v>
      </c>
      <c r="L251" s="14">
        <f t="shared" si="92"/>
        <v>0</v>
      </c>
      <c r="M251" s="14">
        <f t="shared" si="92"/>
        <v>0</v>
      </c>
      <c r="N251" s="133">
        <v>0</v>
      </c>
      <c r="O251" s="133">
        <v>0</v>
      </c>
    </row>
    <row r="252" spans="1:15" ht="30" hidden="1" x14ac:dyDescent="0.25">
      <c r="A252" s="116" t="s">
        <v>228</v>
      </c>
      <c r="B252" s="112">
        <v>51</v>
      </c>
      <c r="C252" s="112">
        <v>2</v>
      </c>
      <c r="D252" s="2" t="s">
        <v>380</v>
      </c>
      <c r="E252" s="112">
        <v>851</v>
      </c>
      <c r="F252" s="2" t="s">
        <v>56</v>
      </c>
      <c r="G252" s="2" t="s">
        <v>11</v>
      </c>
      <c r="H252" s="2" t="s">
        <v>229</v>
      </c>
      <c r="I252" s="4"/>
      <c r="J252" s="14">
        <f t="shared" si="92"/>
        <v>0</v>
      </c>
      <c r="K252" s="14">
        <f t="shared" si="92"/>
        <v>0</v>
      </c>
      <c r="L252" s="14">
        <f t="shared" si="92"/>
        <v>0</v>
      </c>
      <c r="M252" s="14">
        <f t="shared" si="92"/>
        <v>0</v>
      </c>
      <c r="N252" s="133">
        <v>0</v>
      </c>
      <c r="O252" s="133">
        <v>0</v>
      </c>
    </row>
    <row r="253" spans="1:15" ht="30" hidden="1" x14ac:dyDescent="0.25">
      <c r="A253" s="116" t="s">
        <v>20</v>
      </c>
      <c r="B253" s="112">
        <v>51</v>
      </c>
      <c r="C253" s="112">
        <v>2</v>
      </c>
      <c r="D253" s="2" t="s">
        <v>380</v>
      </c>
      <c r="E253" s="112">
        <v>851</v>
      </c>
      <c r="F253" s="2" t="s">
        <v>56</v>
      </c>
      <c r="G253" s="2" t="s">
        <v>11</v>
      </c>
      <c r="H253" s="2" t="s">
        <v>229</v>
      </c>
      <c r="I253" s="4">
        <v>200</v>
      </c>
      <c r="J253" s="14">
        <f t="shared" si="92"/>
        <v>0</v>
      </c>
      <c r="K253" s="14">
        <f t="shared" si="92"/>
        <v>0</v>
      </c>
      <c r="L253" s="14">
        <f t="shared" si="92"/>
        <v>0</v>
      </c>
      <c r="M253" s="14">
        <f t="shared" si="92"/>
        <v>0</v>
      </c>
      <c r="N253" s="133">
        <v>0</v>
      </c>
      <c r="O253" s="133">
        <v>0</v>
      </c>
    </row>
    <row r="254" spans="1:15" ht="30" hidden="1" x14ac:dyDescent="0.25">
      <c r="A254" s="116" t="s">
        <v>9</v>
      </c>
      <c r="B254" s="112">
        <v>51</v>
      </c>
      <c r="C254" s="112">
        <v>2</v>
      </c>
      <c r="D254" s="2" t="s">
        <v>380</v>
      </c>
      <c r="E254" s="112">
        <v>851</v>
      </c>
      <c r="F254" s="2" t="s">
        <v>56</v>
      </c>
      <c r="G254" s="2" t="s">
        <v>11</v>
      </c>
      <c r="H254" s="2" t="s">
        <v>229</v>
      </c>
      <c r="I254" s="4">
        <v>240</v>
      </c>
      <c r="J254" s="14">
        <f>'3.ВС'!J240</f>
        <v>0</v>
      </c>
      <c r="K254" s="14">
        <f>'3.ВС'!K240</f>
        <v>0</v>
      </c>
      <c r="L254" s="14">
        <f>'3.ВС'!L240</f>
        <v>0</v>
      </c>
      <c r="M254" s="14">
        <f>'3.ВС'!M240</f>
        <v>0</v>
      </c>
      <c r="N254" s="133">
        <v>0</v>
      </c>
      <c r="O254" s="133">
        <v>0</v>
      </c>
    </row>
    <row r="255" spans="1:15" ht="30" hidden="1" x14ac:dyDescent="0.25">
      <c r="A255" s="114" t="s">
        <v>248</v>
      </c>
      <c r="B255" s="112">
        <v>51</v>
      </c>
      <c r="C255" s="112">
        <v>3</v>
      </c>
      <c r="D255" s="2"/>
      <c r="E255" s="112"/>
      <c r="F255" s="2"/>
      <c r="G255" s="3"/>
      <c r="H255" s="3"/>
      <c r="I255" s="2"/>
      <c r="J255" s="14">
        <f t="shared" ref="J255:M255" si="93">J257</f>
        <v>0</v>
      </c>
      <c r="K255" s="14">
        <f t="shared" si="93"/>
        <v>0</v>
      </c>
      <c r="L255" s="14">
        <f t="shared" si="93"/>
        <v>0</v>
      </c>
      <c r="M255" s="14">
        <f t="shared" si="93"/>
        <v>0</v>
      </c>
      <c r="N255" s="133">
        <v>0</v>
      </c>
      <c r="O255" s="133">
        <v>0</v>
      </c>
    </row>
    <row r="256" spans="1:15" ht="45" hidden="1" x14ac:dyDescent="0.25">
      <c r="A256" s="114" t="s">
        <v>164</v>
      </c>
      <c r="B256" s="112">
        <v>51</v>
      </c>
      <c r="C256" s="112">
        <v>3</v>
      </c>
      <c r="D256" s="2" t="s">
        <v>383</v>
      </c>
      <c r="E256" s="112"/>
      <c r="F256" s="2"/>
      <c r="G256" s="3"/>
      <c r="H256" s="3"/>
      <c r="I256" s="2"/>
      <c r="J256" s="14">
        <f t="shared" ref="J256:M259" si="94">J257</f>
        <v>0</v>
      </c>
      <c r="K256" s="14">
        <f t="shared" si="94"/>
        <v>0</v>
      </c>
      <c r="L256" s="14">
        <f t="shared" si="94"/>
        <v>0</v>
      </c>
      <c r="M256" s="14">
        <f t="shared" si="94"/>
        <v>0</v>
      </c>
      <c r="N256" s="133">
        <v>0</v>
      </c>
      <c r="O256" s="133">
        <v>0</v>
      </c>
    </row>
    <row r="257" spans="1:15" hidden="1" x14ac:dyDescent="0.25">
      <c r="A257" s="114" t="s">
        <v>6</v>
      </c>
      <c r="B257" s="112">
        <v>51</v>
      </c>
      <c r="C257" s="112">
        <v>3</v>
      </c>
      <c r="D257" s="2" t="s">
        <v>383</v>
      </c>
      <c r="E257" s="112">
        <v>851</v>
      </c>
      <c r="F257" s="2"/>
      <c r="G257" s="3"/>
      <c r="H257" s="3"/>
      <c r="I257" s="2"/>
      <c r="J257" s="14">
        <f t="shared" si="94"/>
        <v>0</v>
      </c>
      <c r="K257" s="14">
        <f t="shared" si="94"/>
        <v>0</v>
      </c>
      <c r="L257" s="14">
        <f t="shared" si="94"/>
        <v>0</v>
      </c>
      <c r="M257" s="14">
        <f t="shared" si="94"/>
        <v>0</v>
      </c>
      <c r="N257" s="133">
        <v>0</v>
      </c>
      <c r="O257" s="133">
        <v>0</v>
      </c>
    </row>
    <row r="258" spans="1:15" ht="30" hidden="1" x14ac:dyDescent="0.25">
      <c r="A258" s="114" t="s">
        <v>88</v>
      </c>
      <c r="B258" s="112">
        <v>51</v>
      </c>
      <c r="C258" s="112">
        <v>3</v>
      </c>
      <c r="D258" s="2" t="s">
        <v>383</v>
      </c>
      <c r="E258" s="112">
        <v>851</v>
      </c>
      <c r="F258" s="2" t="s">
        <v>56</v>
      </c>
      <c r="G258" s="2" t="s">
        <v>13</v>
      </c>
      <c r="H258" s="2" t="s">
        <v>200</v>
      </c>
      <c r="I258" s="2"/>
      <c r="J258" s="14">
        <f t="shared" si="94"/>
        <v>0</v>
      </c>
      <c r="K258" s="14">
        <f t="shared" si="94"/>
        <v>0</v>
      </c>
      <c r="L258" s="14">
        <f t="shared" si="94"/>
        <v>0</v>
      </c>
      <c r="M258" s="14">
        <f t="shared" si="94"/>
        <v>0</v>
      </c>
      <c r="N258" s="133">
        <v>0</v>
      </c>
      <c r="O258" s="133">
        <v>0</v>
      </c>
    </row>
    <row r="259" spans="1:15" ht="30" hidden="1" x14ac:dyDescent="0.25">
      <c r="A259" s="116" t="s">
        <v>20</v>
      </c>
      <c r="B259" s="112">
        <v>51</v>
      </c>
      <c r="C259" s="112">
        <v>3</v>
      </c>
      <c r="D259" s="2" t="s">
        <v>383</v>
      </c>
      <c r="E259" s="112">
        <v>851</v>
      </c>
      <c r="F259" s="2" t="s">
        <v>56</v>
      </c>
      <c r="G259" s="2" t="s">
        <v>13</v>
      </c>
      <c r="H259" s="2" t="s">
        <v>200</v>
      </c>
      <c r="I259" s="2" t="s">
        <v>21</v>
      </c>
      <c r="J259" s="14">
        <f t="shared" si="94"/>
        <v>0</v>
      </c>
      <c r="K259" s="14">
        <f t="shared" si="94"/>
        <v>0</v>
      </c>
      <c r="L259" s="14">
        <f t="shared" si="94"/>
        <v>0</v>
      </c>
      <c r="M259" s="14">
        <f t="shared" si="94"/>
        <v>0</v>
      </c>
      <c r="N259" s="133">
        <v>0</v>
      </c>
      <c r="O259" s="133">
        <v>0</v>
      </c>
    </row>
    <row r="260" spans="1:15" ht="30" hidden="1" x14ac:dyDescent="0.25">
      <c r="A260" s="116" t="s">
        <v>9</v>
      </c>
      <c r="B260" s="112">
        <v>51</v>
      </c>
      <c r="C260" s="112">
        <v>3</v>
      </c>
      <c r="D260" s="2" t="s">
        <v>383</v>
      </c>
      <c r="E260" s="112">
        <v>851</v>
      </c>
      <c r="F260" s="2" t="s">
        <v>56</v>
      </c>
      <c r="G260" s="2" t="s">
        <v>13</v>
      </c>
      <c r="H260" s="2" t="s">
        <v>200</v>
      </c>
      <c r="I260" s="2" t="s">
        <v>22</v>
      </c>
      <c r="J260" s="14">
        <f>'3.ВС'!J244</f>
        <v>0</v>
      </c>
      <c r="K260" s="14">
        <f>'3.ВС'!K244</f>
        <v>0</v>
      </c>
      <c r="L260" s="14">
        <f>'3.ВС'!L244</f>
        <v>0</v>
      </c>
      <c r="M260" s="14">
        <f>'3.ВС'!M244</f>
        <v>0</v>
      </c>
      <c r="N260" s="133">
        <v>0</v>
      </c>
      <c r="O260" s="133">
        <v>0</v>
      </c>
    </row>
    <row r="261" spans="1:15" ht="30" hidden="1" x14ac:dyDescent="0.25">
      <c r="A261" s="114" t="s">
        <v>247</v>
      </c>
      <c r="B261" s="112">
        <v>51</v>
      </c>
      <c r="C261" s="112">
        <v>4</v>
      </c>
      <c r="D261" s="3"/>
      <c r="E261" s="112"/>
      <c r="F261" s="2"/>
      <c r="G261" s="3"/>
      <c r="H261" s="3"/>
      <c r="I261" s="2"/>
      <c r="J261" s="14">
        <f t="shared" ref="J261:M262" si="95">J262</f>
        <v>0</v>
      </c>
      <c r="K261" s="14">
        <f t="shared" si="95"/>
        <v>0</v>
      </c>
      <c r="L261" s="14">
        <f t="shared" si="95"/>
        <v>0</v>
      </c>
      <c r="M261" s="14">
        <f t="shared" si="95"/>
        <v>0</v>
      </c>
      <c r="N261" s="133">
        <v>0</v>
      </c>
      <c r="O261" s="133">
        <v>0</v>
      </c>
    </row>
    <row r="262" spans="1:15" ht="30" hidden="1" x14ac:dyDescent="0.25">
      <c r="A262" s="114" t="s">
        <v>165</v>
      </c>
      <c r="B262" s="112">
        <v>51</v>
      </c>
      <c r="C262" s="112">
        <v>4</v>
      </c>
      <c r="D262" s="3" t="s">
        <v>384</v>
      </c>
      <c r="E262" s="112"/>
      <c r="F262" s="2"/>
      <c r="G262" s="3"/>
      <c r="H262" s="3"/>
      <c r="I262" s="2"/>
      <c r="J262" s="14">
        <f t="shared" si="95"/>
        <v>0</v>
      </c>
      <c r="K262" s="14">
        <f t="shared" si="95"/>
        <v>0</v>
      </c>
      <c r="L262" s="14">
        <f t="shared" si="95"/>
        <v>0</v>
      </c>
      <c r="M262" s="14">
        <f t="shared" si="95"/>
        <v>0</v>
      </c>
      <c r="N262" s="133">
        <v>0</v>
      </c>
      <c r="O262" s="133">
        <v>0</v>
      </c>
    </row>
    <row r="263" spans="1:15" hidden="1" x14ac:dyDescent="0.25">
      <c r="A263" s="114" t="s">
        <v>6</v>
      </c>
      <c r="B263" s="112">
        <v>51</v>
      </c>
      <c r="C263" s="112">
        <v>4</v>
      </c>
      <c r="D263" s="2" t="s">
        <v>384</v>
      </c>
      <c r="E263" s="112">
        <v>851</v>
      </c>
      <c r="F263" s="2"/>
      <c r="G263" s="3"/>
      <c r="H263" s="3"/>
      <c r="I263" s="2"/>
      <c r="J263" s="14">
        <f t="shared" ref="J263:M263" si="96">J264+J267+J270+J273+J276</f>
        <v>0</v>
      </c>
      <c r="K263" s="14">
        <f t="shared" si="96"/>
        <v>0</v>
      </c>
      <c r="L263" s="14">
        <f t="shared" si="96"/>
        <v>0</v>
      </c>
      <c r="M263" s="14">
        <f t="shared" si="96"/>
        <v>0</v>
      </c>
      <c r="N263" s="133">
        <v>0</v>
      </c>
      <c r="O263" s="133">
        <v>0</v>
      </c>
    </row>
    <row r="264" spans="1:15" ht="30" hidden="1" x14ac:dyDescent="0.25">
      <c r="A264" s="116" t="s">
        <v>520</v>
      </c>
      <c r="B264" s="112">
        <v>51</v>
      </c>
      <c r="C264" s="112">
        <v>4</v>
      </c>
      <c r="D264" s="2" t="s">
        <v>384</v>
      </c>
      <c r="E264" s="112">
        <v>851</v>
      </c>
      <c r="F264" s="2"/>
      <c r="G264" s="3"/>
      <c r="H264" s="3" t="s">
        <v>195</v>
      </c>
      <c r="I264" s="2"/>
      <c r="J264" s="14">
        <f t="shared" ref="J264:M265" si="97">J265</f>
        <v>0</v>
      </c>
      <c r="K264" s="14">
        <f t="shared" si="97"/>
        <v>0</v>
      </c>
      <c r="L264" s="14">
        <f t="shared" si="97"/>
        <v>0</v>
      </c>
      <c r="M264" s="14">
        <f t="shared" si="97"/>
        <v>0</v>
      </c>
      <c r="N264" s="133">
        <v>0</v>
      </c>
      <c r="O264" s="133">
        <v>0</v>
      </c>
    </row>
    <row r="265" spans="1:15" ht="30" hidden="1" x14ac:dyDescent="0.25">
      <c r="A265" s="116" t="s">
        <v>69</v>
      </c>
      <c r="B265" s="112">
        <v>51</v>
      </c>
      <c r="C265" s="112">
        <v>4</v>
      </c>
      <c r="D265" s="3" t="s">
        <v>384</v>
      </c>
      <c r="E265" s="112">
        <v>851</v>
      </c>
      <c r="F265" s="2"/>
      <c r="G265" s="3"/>
      <c r="H265" s="3" t="s">
        <v>195</v>
      </c>
      <c r="I265" s="2" t="s">
        <v>70</v>
      </c>
      <c r="J265" s="14">
        <f t="shared" si="97"/>
        <v>0</v>
      </c>
      <c r="K265" s="14">
        <f t="shared" si="97"/>
        <v>0</v>
      </c>
      <c r="L265" s="14">
        <f t="shared" si="97"/>
        <v>0</v>
      </c>
      <c r="M265" s="14">
        <f t="shared" si="97"/>
        <v>0</v>
      </c>
      <c r="N265" s="133">
        <v>0</v>
      </c>
      <c r="O265" s="133">
        <v>0</v>
      </c>
    </row>
    <row r="266" spans="1:15" hidden="1" x14ac:dyDescent="0.25">
      <c r="A266" s="116" t="s">
        <v>71</v>
      </c>
      <c r="B266" s="112">
        <v>51</v>
      </c>
      <c r="C266" s="112">
        <v>4</v>
      </c>
      <c r="D266" s="2" t="s">
        <v>384</v>
      </c>
      <c r="E266" s="112">
        <v>851</v>
      </c>
      <c r="F266" s="2"/>
      <c r="G266" s="3"/>
      <c r="H266" s="3" t="s">
        <v>195</v>
      </c>
      <c r="I266" s="2" t="s">
        <v>72</v>
      </c>
      <c r="J266" s="14">
        <f>'3.ВС'!J275</f>
        <v>0</v>
      </c>
      <c r="K266" s="14">
        <f>'3.ВС'!K275</f>
        <v>0</v>
      </c>
      <c r="L266" s="14">
        <f>'3.ВС'!L275</f>
        <v>0</v>
      </c>
      <c r="M266" s="14">
        <f>'3.ВС'!M275</f>
        <v>0</v>
      </c>
      <c r="N266" s="133">
        <v>0</v>
      </c>
      <c r="O266" s="133">
        <v>0</v>
      </c>
    </row>
    <row r="267" spans="1:15" hidden="1" x14ac:dyDescent="0.25">
      <c r="A267" s="114" t="s">
        <v>106</v>
      </c>
      <c r="B267" s="112">
        <v>51</v>
      </c>
      <c r="C267" s="112">
        <v>4</v>
      </c>
      <c r="D267" s="2" t="s">
        <v>384</v>
      </c>
      <c r="E267" s="112">
        <v>851</v>
      </c>
      <c r="F267" s="2" t="s">
        <v>104</v>
      </c>
      <c r="G267" s="2" t="s">
        <v>43</v>
      </c>
      <c r="H267" s="2" t="s">
        <v>202</v>
      </c>
      <c r="I267" s="2"/>
      <c r="J267" s="14">
        <f t="shared" ref="J267:M267" si="98">J268</f>
        <v>0</v>
      </c>
      <c r="K267" s="14">
        <f t="shared" si="98"/>
        <v>0</v>
      </c>
      <c r="L267" s="14">
        <f t="shared" si="98"/>
        <v>0</v>
      </c>
      <c r="M267" s="14">
        <f t="shared" si="98"/>
        <v>0</v>
      </c>
      <c r="N267" s="133">
        <v>0</v>
      </c>
      <c r="O267" s="133">
        <v>0</v>
      </c>
    </row>
    <row r="268" spans="1:15" ht="30" hidden="1" x14ac:dyDescent="0.25">
      <c r="A268" s="116" t="s">
        <v>20</v>
      </c>
      <c r="B268" s="112">
        <v>51</v>
      </c>
      <c r="C268" s="112">
        <v>4</v>
      </c>
      <c r="D268" s="2" t="s">
        <v>384</v>
      </c>
      <c r="E268" s="112">
        <v>851</v>
      </c>
      <c r="F268" s="2" t="s">
        <v>104</v>
      </c>
      <c r="G268" s="2" t="s">
        <v>43</v>
      </c>
      <c r="H268" s="2" t="s">
        <v>202</v>
      </c>
      <c r="I268" s="2" t="s">
        <v>21</v>
      </c>
      <c r="J268" s="14">
        <f t="shared" ref="J268:M268" si="99">J269</f>
        <v>0</v>
      </c>
      <c r="K268" s="14">
        <f t="shared" si="99"/>
        <v>0</v>
      </c>
      <c r="L268" s="14">
        <f t="shared" si="99"/>
        <v>0</v>
      </c>
      <c r="M268" s="14">
        <f t="shared" si="99"/>
        <v>0</v>
      </c>
      <c r="N268" s="133">
        <v>0</v>
      </c>
      <c r="O268" s="133">
        <v>0</v>
      </c>
    </row>
    <row r="269" spans="1:15" ht="30" hidden="1" x14ac:dyDescent="0.25">
      <c r="A269" s="116" t="s">
        <v>9</v>
      </c>
      <c r="B269" s="112">
        <v>51</v>
      </c>
      <c r="C269" s="112">
        <v>4</v>
      </c>
      <c r="D269" s="3" t="s">
        <v>384</v>
      </c>
      <c r="E269" s="112">
        <v>851</v>
      </c>
      <c r="F269" s="2" t="s">
        <v>104</v>
      </c>
      <c r="G269" s="2" t="s">
        <v>43</v>
      </c>
      <c r="H269" s="2" t="s">
        <v>202</v>
      </c>
      <c r="I269" s="2" t="s">
        <v>22</v>
      </c>
      <c r="J269" s="14">
        <f>'3.ВС'!J278</f>
        <v>0</v>
      </c>
      <c r="K269" s="14">
        <f>'3.ВС'!K278</f>
        <v>0</v>
      </c>
      <c r="L269" s="14">
        <f>'3.ВС'!L278</f>
        <v>0</v>
      </c>
      <c r="M269" s="14">
        <f>'3.ВС'!M278</f>
        <v>0</v>
      </c>
      <c r="N269" s="133">
        <v>0</v>
      </c>
      <c r="O269" s="133">
        <v>0</v>
      </c>
    </row>
    <row r="270" spans="1:15" hidden="1" x14ac:dyDescent="0.25">
      <c r="A270" s="114" t="s">
        <v>107</v>
      </c>
      <c r="B270" s="4">
        <v>51</v>
      </c>
      <c r="C270" s="112">
        <v>4</v>
      </c>
      <c r="D270" s="2" t="s">
        <v>384</v>
      </c>
      <c r="E270" s="112">
        <v>851</v>
      </c>
      <c r="F270" s="2" t="s">
        <v>104</v>
      </c>
      <c r="G270" s="2" t="s">
        <v>43</v>
      </c>
      <c r="H270" s="2" t="s">
        <v>203</v>
      </c>
      <c r="I270" s="2"/>
      <c r="J270" s="14">
        <f t="shared" ref="J270:M270" si="100">J271</f>
        <v>0</v>
      </c>
      <c r="K270" s="14">
        <f t="shared" si="100"/>
        <v>0</v>
      </c>
      <c r="L270" s="14">
        <f t="shared" si="100"/>
        <v>0</v>
      </c>
      <c r="M270" s="14">
        <f t="shared" si="100"/>
        <v>0</v>
      </c>
      <c r="N270" s="133">
        <v>0</v>
      </c>
      <c r="O270" s="133">
        <v>0</v>
      </c>
    </row>
    <row r="271" spans="1:15" ht="30" hidden="1" x14ac:dyDescent="0.25">
      <c r="A271" s="116" t="s">
        <v>20</v>
      </c>
      <c r="B271" s="4">
        <v>51</v>
      </c>
      <c r="C271" s="112">
        <v>4</v>
      </c>
      <c r="D271" s="2" t="s">
        <v>384</v>
      </c>
      <c r="E271" s="112">
        <v>851</v>
      </c>
      <c r="F271" s="2" t="s">
        <v>104</v>
      </c>
      <c r="G271" s="2" t="s">
        <v>43</v>
      </c>
      <c r="H271" s="2" t="s">
        <v>203</v>
      </c>
      <c r="I271" s="2" t="s">
        <v>21</v>
      </c>
      <c r="J271" s="14">
        <f t="shared" ref="J271:M277" si="101">J272</f>
        <v>0</v>
      </c>
      <c r="K271" s="14">
        <f t="shared" si="101"/>
        <v>0</v>
      </c>
      <c r="L271" s="14">
        <f t="shared" si="101"/>
        <v>0</v>
      </c>
      <c r="M271" s="14">
        <f t="shared" si="101"/>
        <v>0</v>
      </c>
      <c r="N271" s="133">
        <v>0</v>
      </c>
      <c r="O271" s="133">
        <v>0</v>
      </c>
    </row>
    <row r="272" spans="1:15" ht="30" hidden="1" x14ac:dyDescent="0.25">
      <c r="A272" s="116" t="s">
        <v>9</v>
      </c>
      <c r="B272" s="4">
        <v>51</v>
      </c>
      <c r="C272" s="112">
        <v>4</v>
      </c>
      <c r="D272" s="2" t="s">
        <v>384</v>
      </c>
      <c r="E272" s="112">
        <v>851</v>
      </c>
      <c r="F272" s="2" t="s">
        <v>104</v>
      </c>
      <c r="G272" s="2" t="s">
        <v>43</v>
      </c>
      <c r="H272" s="2" t="s">
        <v>203</v>
      </c>
      <c r="I272" s="2" t="s">
        <v>22</v>
      </c>
      <c r="J272" s="14">
        <f>'3.ВС'!J281</f>
        <v>0</v>
      </c>
      <c r="K272" s="14">
        <f>'3.ВС'!K281</f>
        <v>0</v>
      </c>
      <c r="L272" s="14">
        <f>'3.ВС'!L281</f>
        <v>0</v>
      </c>
      <c r="M272" s="14">
        <f>'3.ВС'!M281</f>
        <v>0</v>
      </c>
      <c r="N272" s="133">
        <v>0</v>
      </c>
      <c r="O272" s="133">
        <v>0</v>
      </c>
    </row>
    <row r="273" spans="1:15" s="1" customFormat="1" ht="45" hidden="1" x14ac:dyDescent="0.25">
      <c r="A273" s="114" t="s">
        <v>109</v>
      </c>
      <c r="B273" s="4">
        <v>51</v>
      </c>
      <c r="C273" s="112">
        <v>4</v>
      </c>
      <c r="D273" s="3" t="s">
        <v>384</v>
      </c>
      <c r="E273" s="112">
        <v>851</v>
      </c>
      <c r="F273" s="2" t="s">
        <v>104</v>
      </c>
      <c r="G273" s="2" t="s">
        <v>43</v>
      </c>
      <c r="H273" s="2" t="s">
        <v>205</v>
      </c>
      <c r="I273" s="2"/>
      <c r="J273" s="14">
        <f t="shared" ref="J273:M274" si="102">J274</f>
        <v>0</v>
      </c>
      <c r="K273" s="14">
        <f t="shared" si="102"/>
        <v>0</v>
      </c>
      <c r="L273" s="14">
        <f t="shared" si="102"/>
        <v>0</v>
      </c>
      <c r="M273" s="14">
        <f t="shared" si="102"/>
        <v>0</v>
      </c>
      <c r="N273" s="133">
        <v>0</v>
      </c>
      <c r="O273" s="133">
        <v>0</v>
      </c>
    </row>
    <row r="274" spans="1:15" s="1" customFormat="1" ht="30" hidden="1" x14ac:dyDescent="0.25">
      <c r="A274" s="116" t="s">
        <v>20</v>
      </c>
      <c r="B274" s="4">
        <v>51</v>
      </c>
      <c r="C274" s="112">
        <v>4</v>
      </c>
      <c r="D274" s="2" t="s">
        <v>384</v>
      </c>
      <c r="E274" s="112">
        <v>851</v>
      </c>
      <c r="F274" s="2" t="s">
        <v>104</v>
      </c>
      <c r="G274" s="2" t="s">
        <v>43</v>
      </c>
      <c r="H274" s="2" t="s">
        <v>205</v>
      </c>
      <c r="I274" s="2" t="s">
        <v>21</v>
      </c>
      <c r="J274" s="14">
        <f t="shared" si="102"/>
        <v>0</v>
      </c>
      <c r="K274" s="14">
        <f t="shared" si="102"/>
        <v>0</v>
      </c>
      <c r="L274" s="14">
        <f t="shared" si="102"/>
        <v>0</v>
      </c>
      <c r="M274" s="14">
        <f t="shared" si="102"/>
        <v>0</v>
      </c>
      <c r="N274" s="133">
        <v>0</v>
      </c>
      <c r="O274" s="133">
        <v>0</v>
      </c>
    </row>
    <row r="275" spans="1:15" s="1" customFormat="1" ht="30" hidden="1" x14ac:dyDescent="0.25">
      <c r="A275" s="116" t="s">
        <v>9</v>
      </c>
      <c r="B275" s="4">
        <v>51</v>
      </c>
      <c r="C275" s="112">
        <v>4</v>
      </c>
      <c r="D275" s="2" t="s">
        <v>384</v>
      </c>
      <c r="E275" s="112">
        <v>851</v>
      </c>
      <c r="F275" s="2" t="s">
        <v>104</v>
      </c>
      <c r="G275" s="2" t="s">
        <v>43</v>
      </c>
      <c r="H275" s="2" t="s">
        <v>205</v>
      </c>
      <c r="I275" s="2" t="s">
        <v>22</v>
      </c>
      <c r="J275" s="14">
        <f>'3.ВС'!J284</f>
        <v>0</v>
      </c>
      <c r="K275" s="14">
        <f>'3.ВС'!K284</f>
        <v>0</v>
      </c>
      <c r="L275" s="14">
        <f>'3.ВС'!L284</f>
        <v>0</v>
      </c>
      <c r="M275" s="14">
        <f>'3.ВС'!M284</f>
        <v>0</v>
      </c>
      <c r="N275" s="133">
        <v>0</v>
      </c>
      <c r="O275" s="133">
        <v>0</v>
      </c>
    </row>
    <row r="276" spans="1:15" ht="105" hidden="1" x14ac:dyDescent="0.25">
      <c r="A276" s="114" t="s">
        <v>108</v>
      </c>
      <c r="B276" s="4">
        <v>51</v>
      </c>
      <c r="C276" s="112">
        <v>4</v>
      </c>
      <c r="D276" s="3" t="s">
        <v>384</v>
      </c>
      <c r="E276" s="112">
        <v>851</v>
      </c>
      <c r="F276" s="2" t="s">
        <v>104</v>
      </c>
      <c r="G276" s="2" t="s">
        <v>43</v>
      </c>
      <c r="H276" s="2" t="s">
        <v>204</v>
      </c>
      <c r="I276" s="2"/>
      <c r="J276" s="14">
        <f t="shared" ref="J276:M276" si="103">J277</f>
        <v>0</v>
      </c>
      <c r="K276" s="14">
        <f t="shared" si="103"/>
        <v>0</v>
      </c>
      <c r="L276" s="14">
        <f t="shared" si="103"/>
        <v>0</v>
      </c>
      <c r="M276" s="14">
        <f t="shared" si="103"/>
        <v>0</v>
      </c>
      <c r="N276" s="133">
        <v>0</v>
      </c>
      <c r="O276" s="133">
        <v>0</v>
      </c>
    </row>
    <row r="277" spans="1:15" ht="30" hidden="1" x14ac:dyDescent="0.25">
      <c r="A277" s="116" t="s">
        <v>20</v>
      </c>
      <c r="B277" s="4">
        <v>51</v>
      </c>
      <c r="C277" s="112">
        <v>4</v>
      </c>
      <c r="D277" s="2" t="s">
        <v>384</v>
      </c>
      <c r="E277" s="112">
        <v>851</v>
      </c>
      <c r="F277" s="2" t="s">
        <v>104</v>
      </c>
      <c r="G277" s="2" t="s">
        <v>43</v>
      </c>
      <c r="H277" s="2" t="s">
        <v>204</v>
      </c>
      <c r="I277" s="2" t="s">
        <v>21</v>
      </c>
      <c r="J277" s="14">
        <f t="shared" si="101"/>
        <v>0</v>
      </c>
      <c r="K277" s="14">
        <f t="shared" si="101"/>
        <v>0</v>
      </c>
      <c r="L277" s="14">
        <f t="shared" si="101"/>
        <v>0</v>
      </c>
      <c r="M277" s="14">
        <f t="shared" si="101"/>
        <v>0</v>
      </c>
      <c r="N277" s="133">
        <v>0</v>
      </c>
      <c r="O277" s="133">
        <v>0</v>
      </c>
    </row>
    <row r="278" spans="1:15" s="1" customFormat="1" ht="30" hidden="1" x14ac:dyDescent="0.25">
      <c r="A278" s="116" t="s">
        <v>9</v>
      </c>
      <c r="B278" s="4">
        <v>51</v>
      </c>
      <c r="C278" s="112">
        <v>4</v>
      </c>
      <c r="D278" s="2" t="s">
        <v>384</v>
      </c>
      <c r="E278" s="112">
        <v>851</v>
      </c>
      <c r="F278" s="2" t="s">
        <v>104</v>
      </c>
      <c r="G278" s="2" t="s">
        <v>43</v>
      </c>
      <c r="H278" s="2" t="s">
        <v>204</v>
      </c>
      <c r="I278" s="2" t="s">
        <v>22</v>
      </c>
      <c r="J278" s="14">
        <f>'3.ВС'!J287</f>
        <v>0</v>
      </c>
      <c r="K278" s="14">
        <f>'3.ВС'!K287</f>
        <v>0</v>
      </c>
      <c r="L278" s="14">
        <f>'3.ВС'!L287</f>
        <v>0</v>
      </c>
      <c r="M278" s="14">
        <f>'3.ВС'!M287</f>
        <v>0</v>
      </c>
      <c r="N278" s="133">
        <v>0</v>
      </c>
      <c r="O278" s="133">
        <v>0</v>
      </c>
    </row>
    <row r="279" spans="1:15" x14ac:dyDescent="0.25">
      <c r="A279" s="114" t="s">
        <v>246</v>
      </c>
      <c r="B279" s="112">
        <v>51</v>
      </c>
      <c r="C279" s="112">
        <v>5</v>
      </c>
      <c r="D279" s="2"/>
      <c r="E279" s="112"/>
      <c r="F279" s="2"/>
      <c r="G279" s="3"/>
      <c r="H279" s="3"/>
      <c r="I279" s="2"/>
      <c r="J279" s="14">
        <f t="shared" ref="J279:M279" si="104">J280+J285</f>
        <v>69993</v>
      </c>
      <c r="K279" s="14">
        <f t="shared" si="104"/>
        <v>0</v>
      </c>
      <c r="L279" s="14">
        <f t="shared" si="104"/>
        <v>69993</v>
      </c>
      <c r="M279" s="14">
        <f t="shared" si="104"/>
        <v>0</v>
      </c>
      <c r="N279" s="133">
        <v>0</v>
      </c>
      <c r="O279" s="133">
        <v>0</v>
      </c>
    </row>
    <row r="280" spans="1:15" ht="30" x14ac:dyDescent="0.25">
      <c r="A280" s="114" t="s">
        <v>388</v>
      </c>
      <c r="B280" s="112">
        <v>51</v>
      </c>
      <c r="C280" s="112">
        <v>5</v>
      </c>
      <c r="D280" s="2" t="s">
        <v>385</v>
      </c>
      <c r="E280" s="112"/>
      <c r="F280" s="2"/>
      <c r="G280" s="3"/>
      <c r="H280" s="3"/>
      <c r="I280" s="2"/>
      <c r="J280" s="14">
        <f t="shared" ref="J280:M283" si="105">J281</f>
        <v>69993</v>
      </c>
      <c r="K280" s="14">
        <f t="shared" si="105"/>
        <v>0</v>
      </c>
      <c r="L280" s="14">
        <f t="shared" si="105"/>
        <v>69993</v>
      </c>
      <c r="M280" s="14">
        <f t="shared" si="105"/>
        <v>0</v>
      </c>
      <c r="N280" s="133">
        <v>0</v>
      </c>
      <c r="O280" s="133">
        <v>0</v>
      </c>
    </row>
    <row r="281" spans="1:15" x14ac:dyDescent="0.25">
      <c r="A281" s="114" t="s">
        <v>6</v>
      </c>
      <c r="B281" s="112">
        <v>51</v>
      </c>
      <c r="C281" s="112">
        <v>5</v>
      </c>
      <c r="D281" s="2" t="s">
        <v>385</v>
      </c>
      <c r="E281" s="112">
        <v>851</v>
      </c>
      <c r="F281" s="2"/>
      <c r="G281" s="3"/>
      <c r="H281" s="3"/>
      <c r="I281" s="2"/>
      <c r="J281" s="14">
        <f t="shared" si="105"/>
        <v>69993</v>
      </c>
      <c r="K281" s="14">
        <f t="shared" si="105"/>
        <v>0</v>
      </c>
      <c r="L281" s="14">
        <f t="shared" si="105"/>
        <v>69993</v>
      </c>
      <c r="M281" s="14">
        <f t="shared" si="105"/>
        <v>0</v>
      </c>
      <c r="N281" s="133">
        <v>0</v>
      </c>
      <c r="O281" s="133">
        <v>0</v>
      </c>
    </row>
    <row r="282" spans="1:15" ht="30" x14ac:dyDescent="0.25">
      <c r="A282" s="114" t="s">
        <v>92</v>
      </c>
      <c r="B282" s="112">
        <v>51</v>
      </c>
      <c r="C282" s="112">
        <v>5</v>
      </c>
      <c r="D282" s="2" t="s">
        <v>385</v>
      </c>
      <c r="E282" s="112">
        <v>851</v>
      </c>
      <c r="F282" s="2" t="s">
        <v>90</v>
      </c>
      <c r="G282" s="2" t="s">
        <v>11</v>
      </c>
      <c r="H282" s="2" t="s">
        <v>201</v>
      </c>
      <c r="I282" s="2"/>
      <c r="J282" s="14">
        <f t="shared" si="105"/>
        <v>69993</v>
      </c>
      <c r="K282" s="14">
        <f t="shared" si="105"/>
        <v>0</v>
      </c>
      <c r="L282" s="14">
        <f t="shared" si="105"/>
        <v>69993</v>
      </c>
      <c r="M282" s="14">
        <f t="shared" si="105"/>
        <v>0</v>
      </c>
      <c r="N282" s="133">
        <v>0</v>
      </c>
      <c r="O282" s="133">
        <v>0</v>
      </c>
    </row>
    <row r="283" spans="1:15" x14ac:dyDescent="0.25">
      <c r="A283" s="114" t="s">
        <v>93</v>
      </c>
      <c r="B283" s="112">
        <v>51</v>
      </c>
      <c r="C283" s="112">
        <v>5</v>
      </c>
      <c r="D283" s="2" t="s">
        <v>385</v>
      </c>
      <c r="E283" s="112">
        <v>851</v>
      </c>
      <c r="F283" s="2" t="s">
        <v>90</v>
      </c>
      <c r="G283" s="2" t="s">
        <v>11</v>
      </c>
      <c r="H283" s="2" t="s">
        <v>201</v>
      </c>
      <c r="I283" s="2" t="s">
        <v>94</v>
      </c>
      <c r="J283" s="14">
        <f t="shared" si="105"/>
        <v>69993</v>
      </c>
      <c r="K283" s="14">
        <f t="shared" si="105"/>
        <v>0</v>
      </c>
      <c r="L283" s="14">
        <f t="shared" si="105"/>
        <v>69993</v>
      </c>
      <c r="M283" s="14">
        <f t="shared" si="105"/>
        <v>0</v>
      </c>
      <c r="N283" s="133">
        <v>0</v>
      </c>
      <c r="O283" s="133">
        <v>0</v>
      </c>
    </row>
    <row r="284" spans="1:15" x14ac:dyDescent="0.25">
      <c r="A284" s="114" t="s">
        <v>101</v>
      </c>
      <c r="B284" s="112">
        <v>51</v>
      </c>
      <c r="C284" s="112">
        <v>5</v>
      </c>
      <c r="D284" s="2" t="s">
        <v>385</v>
      </c>
      <c r="E284" s="112">
        <v>851</v>
      </c>
      <c r="F284" s="2" t="s">
        <v>90</v>
      </c>
      <c r="G284" s="2" t="s">
        <v>11</v>
      </c>
      <c r="H284" s="2" t="s">
        <v>201</v>
      </c>
      <c r="I284" s="2" t="s">
        <v>102</v>
      </c>
      <c r="J284" s="14">
        <f>'3.ВС'!J249</f>
        <v>69993</v>
      </c>
      <c r="K284" s="14">
        <f>'3.ВС'!K249</f>
        <v>0</v>
      </c>
      <c r="L284" s="14">
        <f>'3.ВС'!L249</f>
        <v>69993</v>
      </c>
      <c r="M284" s="14">
        <f>'3.ВС'!M249</f>
        <v>0</v>
      </c>
      <c r="N284" s="133">
        <v>0</v>
      </c>
      <c r="O284" s="133">
        <v>0</v>
      </c>
    </row>
    <row r="285" spans="1:15" ht="30" hidden="1" x14ac:dyDescent="0.25">
      <c r="A285" s="114" t="s">
        <v>166</v>
      </c>
      <c r="B285" s="112">
        <v>51</v>
      </c>
      <c r="C285" s="112">
        <v>5</v>
      </c>
      <c r="D285" s="2" t="s">
        <v>386</v>
      </c>
      <c r="E285" s="112"/>
      <c r="F285" s="2"/>
      <c r="G285" s="2"/>
      <c r="H285" s="2"/>
      <c r="I285" s="2"/>
      <c r="J285" s="14">
        <f t="shared" ref="J285:M285" si="106">J286</f>
        <v>0</v>
      </c>
      <c r="K285" s="14">
        <f t="shared" si="106"/>
        <v>0</v>
      </c>
      <c r="L285" s="14">
        <f t="shared" si="106"/>
        <v>0</v>
      </c>
      <c r="M285" s="14">
        <f t="shared" si="106"/>
        <v>0</v>
      </c>
      <c r="N285" s="133">
        <v>0</v>
      </c>
      <c r="O285" s="133">
        <v>0</v>
      </c>
    </row>
    <row r="286" spans="1:15" hidden="1" x14ac:dyDescent="0.25">
      <c r="A286" s="114" t="s">
        <v>6</v>
      </c>
      <c r="B286" s="112">
        <v>51</v>
      </c>
      <c r="C286" s="112">
        <v>5</v>
      </c>
      <c r="D286" s="2" t="s">
        <v>386</v>
      </c>
      <c r="E286" s="112">
        <v>851</v>
      </c>
      <c r="F286" s="2"/>
      <c r="G286" s="3"/>
      <c r="H286" s="3"/>
      <c r="I286" s="2"/>
      <c r="J286" s="14">
        <f t="shared" ref="J286:M286" si="107">J287+J292</f>
        <v>0</v>
      </c>
      <c r="K286" s="14">
        <f t="shared" si="107"/>
        <v>0</v>
      </c>
      <c r="L286" s="14">
        <f t="shared" si="107"/>
        <v>0</v>
      </c>
      <c r="M286" s="14">
        <f t="shared" si="107"/>
        <v>0</v>
      </c>
      <c r="N286" s="133">
        <v>0</v>
      </c>
      <c r="O286" s="133">
        <v>0</v>
      </c>
    </row>
    <row r="287" spans="1:15" ht="45" hidden="1" x14ac:dyDescent="0.25">
      <c r="A287" s="114" t="s">
        <v>222</v>
      </c>
      <c r="B287" s="112">
        <v>51</v>
      </c>
      <c r="C287" s="112">
        <v>5</v>
      </c>
      <c r="D287" s="2" t="s">
        <v>386</v>
      </c>
      <c r="E287" s="112">
        <v>851</v>
      </c>
      <c r="F287" s="3" t="s">
        <v>90</v>
      </c>
      <c r="G287" s="3" t="s">
        <v>13</v>
      </c>
      <c r="H287" s="3" t="s">
        <v>491</v>
      </c>
      <c r="I287" s="3"/>
      <c r="J287" s="14">
        <f t="shared" ref="J287:M287" si="108">J288+J290</f>
        <v>0</v>
      </c>
      <c r="K287" s="14">
        <f t="shared" si="108"/>
        <v>0</v>
      </c>
      <c r="L287" s="14">
        <f t="shared" si="108"/>
        <v>0</v>
      </c>
      <c r="M287" s="14">
        <f t="shared" si="108"/>
        <v>0</v>
      </c>
      <c r="N287" s="133">
        <v>0</v>
      </c>
      <c r="O287" s="133">
        <v>0</v>
      </c>
    </row>
    <row r="288" spans="1:15" hidden="1" x14ac:dyDescent="0.25">
      <c r="A288" s="116" t="s">
        <v>93</v>
      </c>
      <c r="B288" s="112">
        <v>51</v>
      </c>
      <c r="C288" s="112">
        <v>5</v>
      </c>
      <c r="D288" s="3" t="s">
        <v>386</v>
      </c>
      <c r="E288" s="112">
        <v>851</v>
      </c>
      <c r="F288" s="3" t="s">
        <v>90</v>
      </c>
      <c r="G288" s="3" t="s">
        <v>13</v>
      </c>
      <c r="H288" s="3" t="s">
        <v>491</v>
      </c>
      <c r="I288" s="3" t="s">
        <v>94</v>
      </c>
      <c r="J288" s="14">
        <f t="shared" ref="J288:M288" si="109">J289</f>
        <v>0</v>
      </c>
      <c r="K288" s="14">
        <f t="shared" si="109"/>
        <v>0</v>
      </c>
      <c r="L288" s="14">
        <f t="shared" si="109"/>
        <v>0</v>
      </c>
      <c r="M288" s="14">
        <f t="shared" si="109"/>
        <v>0</v>
      </c>
      <c r="N288" s="133">
        <v>0</v>
      </c>
      <c r="O288" s="133">
        <v>0</v>
      </c>
    </row>
    <row r="289" spans="1:15" ht="30" hidden="1" x14ac:dyDescent="0.25">
      <c r="A289" s="116" t="s">
        <v>95</v>
      </c>
      <c r="B289" s="112">
        <v>51</v>
      </c>
      <c r="C289" s="112">
        <v>5</v>
      </c>
      <c r="D289" s="3" t="s">
        <v>386</v>
      </c>
      <c r="E289" s="112">
        <v>851</v>
      </c>
      <c r="F289" s="3" t="s">
        <v>90</v>
      </c>
      <c r="G289" s="3" t="s">
        <v>13</v>
      </c>
      <c r="H289" s="3" t="s">
        <v>491</v>
      </c>
      <c r="I289" s="3" t="s">
        <v>96</v>
      </c>
      <c r="J289" s="14">
        <f>'3.ВС'!J253</f>
        <v>0</v>
      </c>
      <c r="K289" s="14">
        <f>'3.ВС'!K253</f>
        <v>0</v>
      </c>
      <c r="L289" s="14">
        <f>'3.ВС'!L253</f>
        <v>0</v>
      </c>
      <c r="M289" s="14">
        <f>'3.ВС'!M253</f>
        <v>0</v>
      </c>
      <c r="N289" s="133">
        <v>0</v>
      </c>
      <c r="O289" s="133">
        <v>0</v>
      </c>
    </row>
    <row r="290" spans="1:15" ht="30" hidden="1" x14ac:dyDescent="0.25">
      <c r="A290" s="116" t="s">
        <v>69</v>
      </c>
      <c r="B290" s="112">
        <v>51</v>
      </c>
      <c r="C290" s="112">
        <v>5</v>
      </c>
      <c r="D290" s="3" t="s">
        <v>386</v>
      </c>
      <c r="E290" s="112">
        <v>851</v>
      </c>
      <c r="F290" s="3" t="s">
        <v>90</v>
      </c>
      <c r="G290" s="3" t="s">
        <v>13</v>
      </c>
      <c r="H290" s="3" t="s">
        <v>491</v>
      </c>
      <c r="I290" s="3" t="s">
        <v>70</v>
      </c>
      <c r="J290" s="5">
        <f t="shared" ref="J290:M290" si="110">J291</f>
        <v>0</v>
      </c>
      <c r="K290" s="5">
        <f t="shared" si="110"/>
        <v>0</v>
      </c>
      <c r="L290" s="5">
        <f t="shared" si="110"/>
        <v>0</v>
      </c>
      <c r="M290" s="5">
        <f t="shared" si="110"/>
        <v>0</v>
      </c>
      <c r="N290" s="133">
        <v>0</v>
      </c>
      <c r="O290" s="133">
        <v>0</v>
      </c>
    </row>
    <row r="291" spans="1:15" hidden="1" x14ac:dyDescent="0.25">
      <c r="A291" s="116" t="s">
        <v>71</v>
      </c>
      <c r="B291" s="112">
        <v>51</v>
      </c>
      <c r="C291" s="112">
        <v>5</v>
      </c>
      <c r="D291" s="3" t="s">
        <v>386</v>
      </c>
      <c r="E291" s="112">
        <v>851</v>
      </c>
      <c r="F291" s="3" t="s">
        <v>90</v>
      </c>
      <c r="G291" s="3" t="s">
        <v>13</v>
      </c>
      <c r="H291" s="3" t="s">
        <v>491</v>
      </c>
      <c r="I291" s="3" t="s">
        <v>72</v>
      </c>
      <c r="J291" s="5">
        <f>'3.ВС'!J255</f>
        <v>0</v>
      </c>
      <c r="K291" s="5">
        <f>'3.ВС'!K255</f>
        <v>0</v>
      </c>
      <c r="L291" s="5">
        <f>'3.ВС'!L255</f>
        <v>0</v>
      </c>
      <c r="M291" s="5">
        <f>'3.ВС'!M255</f>
        <v>0</v>
      </c>
      <c r="N291" s="133">
        <v>0</v>
      </c>
      <c r="O291" s="133">
        <v>0</v>
      </c>
    </row>
    <row r="292" spans="1:15" ht="45" hidden="1" x14ac:dyDescent="0.25">
      <c r="A292" s="114" t="s">
        <v>222</v>
      </c>
      <c r="B292" s="112">
        <v>51</v>
      </c>
      <c r="C292" s="112">
        <v>5</v>
      </c>
      <c r="D292" s="2" t="s">
        <v>386</v>
      </c>
      <c r="E292" s="112">
        <v>851</v>
      </c>
      <c r="F292" s="3" t="s">
        <v>90</v>
      </c>
      <c r="G292" s="3" t="s">
        <v>13</v>
      </c>
      <c r="H292" s="3" t="s">
        <v>523</v>
      </c>
      <c r="I292" s="3"/>
      <c r="J292" s="14">
        <f t="shared" ref="J292:M292" si="111">J293+J295</f>
        <v>0</v>
      </c>
      <c r="K292" s="14">
        <f t="shared" si="111"/>
        <v>0</v>
      </c>
      <c r="L292" s="14">
        <f t="shared" si="111"/>
        <v>0</v>
      </c>
      <c r="M292" s="14">
        <f t="shared" si="111"/>
        <v>0</v>
      </c>
      <c r="N292" s="133">
        <v>0</v>
      </c>
      <c r="O292" s="133">
        <v>0</v>
      </c>
    </row>
    <row r="293" spans="1:15" hidden="1" x14ac:dyDescent="0.25">
      <c r="A293" s="116" t="s">
        <v>93</v>
      </c>
      <c r="B293" s="112">
        <v>51</v>
      </c>
      <c r="C293" s="112">
        <v>5</v>
      </c>
      <c r="D293" s="3" t="s">
        <v>386</v>
      </c>
      <c r="E293" s="112">
        <v>851</v>
      </c>
      <c r="F293" s="3" t="s">
        <v>90</v>
      </c>
      <c r="G293" s="3" t="s">
        <v>13</v>
      </c>
      <c r="H293" s="3" t="s">
        <v>523</v>
      </c>
      <c r="I293" s="3" t="s">
        <v>94</v>
      </c>
      <c r="J293" s="14">
        <f t="shared" ref="J293:M293" si="112">J294</f>
        <v>0</v>
      </c>
      <c r="K293" s="14">
        <f t="shared" si="112"/>
        <v>0</v>
      </c>
      <c r="L293" s="14">
        <f t="shared" si="112"/>
        <v>0</v>
      </c>
      <c r="M293" s="14">
        <f t="shared" si="112"/>
        <v>0</v>
      </c>
      <c r="N293" s="133">
        <v>0</v>
      </c>
      <c r="O293" s="133">
        <v>0</v>
      </c>
    </row>
    <row r="294" spans="1:15" ht="30" hidden="1" x14ac:dyDescent="0.25">
      <c r="A294" s="116" t="s">
        <v>95</v>
      </c>
      <c r="B294" s="112">
        <v>51</v>
      </c>
      <c r="C294" s="112">
        <v>5</v>
      </c>
      <c r="D294" s="3" t="s">
        <v>386</v>
      </c>
      <c r="E294" s="112">
        <v>851</v>
      </c>
      <c r="F294" s="3" t="s">
        <v>90</v>
      </c>
      <c r="G294" s="3" t="s">
        <v>13</v>
      </c>
      <c r="H294" s="3" t="s">
        <v>523</v>
      </c>
      <c r="I294" s="3" t="s">
        <v>96</v>
      </c>
      <c r="J294" s="5">
        <f>'3.ВС'!J258</f>
        <v>0</v>
      </c>
      <c r="K294" s="5">
        <f>'3.ВС'!K258</f>
        <v>0</v>
      </c>
      <c r="L294" s="5">
        <f>'3.ВС'!L258</f>
        <v>0</v>
      </c>
      <c r="M294" s="5">
        <f>'3.ВС'!M258</f>
        <v>0</v>
      </c>
      <c r="N294" s="133">
        <v>0</v>
      </c>
      <c r="O294" s="133">
        <v>0</v>
      </c>
    </row>
    <row r="295" spans="1:15" ht="30" hidden="1" x14ac:dyDescent="0.25">
      <c r="A295" s="116" t="s">
        <v>69</v>
      </c>
      <c r="B295" s="112">
        <v>51</v>
      </c>
      <c r="C295" s="112">
        <v>5</v>
      </c>
      <c r="D295" s="3" t="s">
        <v>386</v>
      </c>
      <c r="E295" s="112">
        <v>851</v>
      </c>
      <c r="F295" s="3" t="s">
        <v>90</v>
      </c>
      <c r="G295" s="3" t="s">
        <v>13</v>
      </c>
      <c r="H295" s="3" t="s">
        <v>523</v>
      </c>
      <c r="I295" s="3" t="s">
        <v>70</v>
      </c>
      <c r="J295" s="5">
        <f t="shared" ref="J295:M295" si="113">J296</f>
        <v>0</v>
      </c>
      <c r="K295" s="5">
        <f t="shared" si="113"/>
        <v>0</v>
      </c>
      <c r="L295" s="5">
        <f t="shared" si="113"/>
        <v>0</v>
      </c>
      <c r="M295" s="5">
        <f t="shared" si="113"/>
        <v>0</v>
      </c>
      <c r="N295" s="133">
        <v>0</v>
      </c>
      <c r="O295" s="133">
        <v>0</v>
      </c>
    </row>
    <row r="296" spans="1:15" hidden="1" x14ac:dyDescent="0.25">
      <c r="A296" s="116" t="s">
        <v>71</v>
      </c>
      <c r="B296" s="112">
        <v>51</v>
      </c>
      <c r="C296" s="112">
        <v>5</v>
      </c>
      <c r="D296" s="3" t="s">
        <v>386</v>
      </c>
      <c r="E296" s="112">
        <v>851</v>
      </c>
      <c r="F296" s="3" t="s">
        <v>90</v>
      </c>
      <c r="G296" s="3" t="s">
        <v>13</v>
      </c>
      <c r="H296" s="3" t="s">
        <v>523</v>
      </c>
      <c r="I296" s="3" t="s">
        <v>72</v>
      </c>
      <c r="J296" s="5">
        <f>'3.ВС'!J260</f>
        <v>0</v>
      </c>
      <c r="K296" s="5">
        <f>'3.ВС'!K260</f>
        <v>0</v>
      </c>
      <c r="L296" s="5">
        <f>'3.ВС'!L260</f>
        <v>0</v>
      </c>
      <c r="M296" s="5">
        <f>'3.ВС'!M260</f>
        <v>0</v>
      </c>
      <c r="N296" s="133">
        <v>0</v>
      </c>
      <c r="O296" s="133">
        <v>0</v>
      </c>
    </row>
    <row r="297" spans="1:15" ht="30" hidden="1" x14ac:dyDescent="0.25">
      <c r="A297" s="114" t="s">
        <v>245</v>
      </c>
      <c r="B297" s="112">
        <v>51</v>
      </c>
      <c r="C297" s="112">
        <v>6</v>
      </c>
      <c r="D297" s="3"/>
      <c r="E297" s="112"/>
      <c r="F297" s="2"/>
      <c r="G297" s="3"/>
      <c r="H297" s="3"/>
      <c r="I297" s="2"/>
      <c r="J297" s="14">
        <f t="shared" ref="J297:M297" si="114">J299</f>
        <v>0</v>
      </c>
      <c r="K297" s="14">
        <f t="shared" si="114"/>
        <v>0</v>
      </c>
      <c r="L297" s="14">
        <f t="shared" si="114"/>
        <v>0</v>
      </c>
      <c r="M297" s="14">
        <f t="shared" si="114"/>
        <v>0</v>
      </c>
      <c r="N297" s="133">
        <v>0</v>
      </c>
      <c r="O297" s="133">
        <v>0</v>
      </c>
    </row>
    <row r="298" spans="1:15" ht="30" hidden="1" x14ac:dyDescent="0.25">
      <c r="A298" s="114" t="s">
        <v>168</v>
      </c>
      <c r="B298" s="112">
        <v>51</v>
      </c>
      <c r="C298" s="112">
        <v>6</v>
      </c>
      <c r="D298" s="3" t="s">
        <v>387</v>
      </c>
      <c r="E298" s="112"/>
      <c r="F298" s="2"/>
      <c r="G298" s="3"/>
      <c r="H298" s="3"/>
      <c r="I298" s="2"/>
      <c r="J298" s="14">
        <f t="shared" ref="J298:M301" si="115">J299</f>
        <v>0</v>
      </c>
      <c r="K298" s="14">
        <f t="shared" si="115"/>
        <v>0</v>
      </c>
      <c r="L298" s="14">
        <f t="shared" si="115"/>
        <v>0</v>
      </c>
      <c r="M298" s="14">
        <f t="shared" si="115"/>
        <v>0</v>
      </c>
      <c r="N298" s="133">
        <v>0</v>
      </c>
      <c r="O298" s="133">
        <v>0</v>
      </c>
    </row>
    <row r="299" spans="1:15" s="1" customFormat="1" hidden="1" x14ac:dyDescent="0.25">
      <c r="A299" s="114" t="s">
        <v>6</v>
      </c>
      <c r="B299" s="112">
        <v>51</v>
      </c>
      <c r="C299" s="112">
        <v>6</v>
      </c>
      <c r="D299" s="3" t="s">
        <v>387</v>
      </c>
      <c r="E299" s="112">
        <v>851</v>
      </c>
      <c r="F299" s="2"/>
      <c r="G299" s="3"/>
      <c r="H299" s="3"/>
      <c r="I299" s="2"/>
      <c r="J299" s="14">
        <f t="shared" si="115"/>
        <v>0</v>
      </c>
      <c r="K299" s="14">
        <f t="shared" si="115"/>
        <v>0</v>
      </c>
      <c r="L299" s="14">
        <f t="shared" si="115"/>
        <v>0</v>
      </c>
      <c r="M299" s="14">
        <f t="shared" si="115"/>
        <v>0</v>
      </c>
      <c r="N299" s="133">
        <v>0</v>
      </c>
      <c r="O299" s="133">
        <v>0</v>
      </c>
    </row>
    <row r="300" spans="1:15" s="1" customFormat="1" hidden="1" x14ac:dyDescent="0.25">
      <c r="A300" s="114" t="s">
        <v>235</v>
      </c>
      <c r="B300" s="112">
        <v>51</v>
      </c>
      <c r="C300" s="112">
        <v>6</v>
      </c>
      <c r="D300" s="3" t="s">
        <v>387</v>
      </c>
      <c r="E300" s="112">
        <v>851</v>
      </c>
      <c r="F300" s="2" t="s">
        <v>90</v>
      </c>
      <c r="G300" s="2" t="s">
        <v>45</v>
      </c>
      <c r="H300" s="2" t="s">
        <v>221</v>
      </c>
      <c r="I300" s="2"/>
      <c r="J300" s="14">
        <f t="shared" si="115"/>
        <v>0</v>
      </c>
      <c r="K300" s="14">
        <f t="shared" si="115"/>
        <v>0</v>
      </c>
      <c r="L300" s="14">
        <f t="shared" si="115"/>
        <v>0</v>
      </c>
      <c r="M300" s="14">
        <f t="shared" si="115"/>
        <v>0</v>
      </c>
      <c r="N300" s="133">
        <v>0</v>
      </c>
      <c r="O300" s="133">
        <v>0</v>
      </c>
    </row>
    <row r="301" spans="1:15" s="1" customFormat="1" hidden="1" x14ac:dyDescent="0.25">
      <c r="A301" s="114" t="s">
        <v>93</v>
      </c>
      <c r="B301" s="112">
        <v>51</v>
      </c>
      <c r="C301" s="112">
        <v>6</v>
      </c>
      <c r="D301" s="3" t="s">
        <v>387</v>
      </c>
      <c r="E301" s="112">
        <v>851</v>
      </c>
      <c r="F301" s="2" t="s">
        <v>90</v>
      </c>
      <c r="G301" s="2" t="s">
        <v>45</v>
      </c>
      <c r="H301" s="2" t="s">
        <v>221</v>
      </c>
      <c r="I301" s="2" t="s">
        <v>94</v>
      </c>
      <c r="J301" s="14">
        <f t="shared" si="115"/>
        <v>0</v>
      </c>
      <c r="K301" s="14">
        <f t="shared" si="115"/>
        <v>0</v>
      </c>
      <c r="L301" s="14">
        <f t="shared" si="115"/>
        <v>0</v>
      </c>
      <c r="M301" s="14">
        <f t="shared" si="115"/>
        <v>0</v>
      </c>
      <c r="N301" s="133">
        <v>0</v>
      </c>
      <c r="O301" s="133">
        <v>0</v>
      </c>
    </row>
    <row r="302" spans="1:15" ht="30" hidden="1" x14ac:dyDescent="0.25">
      <c r="A302" s="114" t="s">
        <v>95</v>
      </c>
      <c r="B302" s="112">
        <v>51</v>
      </c>
      <c r="C302" s="112">
        <v>6</v>
      </c>
      <c r="D302" s="3" t="s">
        <v>387</v>
      </c>
      <c r="E302" s="112">
        <v>851</v>
      </c>
      <c r="F302" s="2" t="s">
        <v>90</v>
      </c>
      <c r="G302" s="2" t="s">
        <v>45</v>
      </c>
      <c r="H302" s="2" t="s">
        <v>221</v>
      </c>
      <c r="I302" s="2" t="s">
        <v>96</v>
      </c>
      <c r="J302" s="14">
        <f>'3.ВС'!J263</f>
        <v>0</v>
      </c>
      <c r="K302" s="14">
        <f>'3.ВС'!K263</f>
        <v>0</v>
      </c>
      <c r="L302" s="14">
        <f>'3.ВС'!L263</f>
        <v>0</v>
      </c>
      <c r="M302" s="14">
        <f>'3.ВС'!M263</f>
        <v>0</v>
      </c>
      <c r="N302" s="133">
        <v>0</v>
      </c>
      <c r="O302" s="133">
        <v>0</v>
      </c>
    </row>
    <row r="303" spans="1:15" ht="30" x14ac:dyDescent="0.25">
      <c r="A303" s="114" t="s">
        <v>242</v>
      </c>
      <c r="B303" s="4">
        <v>52</v>
      </c>
      <c r="C303" s="4"/>
      <c r="D303" s="4"/>
      <c r="E303" s="18"/>
      <c r="F303" s="18"/>
      <c r="G303" s="18"/>
      <c r="H303" s="4"/>
      <c r="I303" s="2"/>
      <c r="J303" s="14">
        <f t="shared" ref="J303:M303" si="116">J304+J309+J314+J319+J336+J374+J381+J389+J394+J399+J409</f>
        <v>127729097.43000001</v>
      </c>
      <c r="K303" s="14">
        <f t="shared" si="116"/>
        <v>117757747.42999999</v>
      </c>
      <c r="L303" s="14">
        <f t="shared" si="116"/>
        <v>9821350</v>
      </c>
      <c r="M303" s="14">
        <f t="shared" si="116"/>
        <v>0</v>
      </c>
      <c r="N303" s="133">
        <v>0</v>
      </c>
      <c r="O303" s="133">
        <v>0</v>
      </c>
    </row>
    <row r="304" spans="1:15" hidden="1" x14ac:dyDescent="0.25">
      <c r="A304" s="114" t="s">
        <v>495</v>
      </c>
      <c r="B304" s="4">
        <v>52</v>
      </c>
      <c r="C304" s="4">
        <v>0</v>
      </c>
      <c r="D304" s="4" t="s">
        <v>494</v>
      </c>
      <c r="E304" s="18"/>
      <c r="F304" s="18"/>
      <c r="G304" s="18"/>
      <c r="H304" s="4"/>
      <c r="I304" s="2"/>
      <c r="J304" s="14">
        <f t="shared" ref="J304:M304" si="117">J305</f>
        <v>0</v>
      </c>
      <c r="K304" s="14">
        <f t="shared" si="117"/>
        <v>0</v>
      </c>
      <c r="L304" s="14">
        <f t="shared" si="117"/>
        <v>0</v>
      </c>
      <c r="M304" s="14">
        <f t="shared" si="117"/>
        <v>0</v>
      </c>
      <c r="N304" s="133">
        <v>0</v>
      </c>
      <c r="O304" s="133">
        <v>0</v>
      </c>
    </row>
    <row r="305" spans="1:15" hidden="1" x14ac:dyDescent="0.25">
      <c r="A305" s="114" t="s">
        <v>110</v>
      </c>
      <c r="B305" s="4">
        <v>52</v>
      </c>
      <c r="C305" s="4">
        <v>0</v>
      </c>
      <c r="D305" s="4" t="s">
        <v>494</v>
      </c>
      <c r="E305" s="18">
        <v>852</v>
      </c>
      <c r="F305" s="18"/>
      <c r="G305" s="18"/>
      <c r="H305" s="4"/>
      <c r="I305" s="2"/>
      <c r="J305" s="14">
        <f t="shared" ref="J305:M307" si="118">J306</f>
        <v>0</v>
      </c>
      <c r="K305" s="14">
        <f t="shared" si="118"/>
        <v>0</v>
      </c>
      <c r="L305" s="14">
        <f t="shared" si="118"/>
        <v>0</v>
      </c>
      <c r="M305" s="14">
        <f t="shared" si="118"/>
        <v>0</v>
      </c>
      <c r="N305" s="133">
        <v>0</v>
      </c>
      <c r="O305" s="133">
        <v>0</v>
      </c>
    </row>
    <row r="306" spans="1:15" ht="47.25" hidden="1" x14ac:dyDescent="0.25">
      <c r="A306" s="134" t="s">
        <v>293</v>
      </c>
      <c r="B306" s="4">
        <v>52</v>
      </c>
      <c r="C306" s="4">
        <v>0</v>
      </c>
      <c r="D306" s="4" t="s">
        <v>494</v>
      </c>
      <c r="E306" s="18">
        <v>852</v>
      </c>
      <c r="F306" s="18"/>
      <c r="G306" s="18"/>
      <c r="H306" s="4">
        <v>14910</v>
      </c>
      <c r="I306" s="2"/>
      <c r="J306" s="14">
        <f t="shared" si="118"/>
        <v>0</v>
      </c>
      <c r="K306" s="14">
        <f t="shared" si="118"/>
        <v>0</v>
      </c>
      <c r="L306" s="14">
        <f t="shared" si="118"/>
        <v>0</v>
      </c>
      <c r="M306" s="14">
        <f t="shared" si="118"/>
        <v>0</v>
      </c>
      <c r="N306" s="133">
        <v>0</v>
      </c>
      <c r="O306" s="133">
        <v>0</v>
      </c>
    </row>
    <row r="307" spans="1:15" ht="30" hidden="1" x14ac:dyDescent="0.25">
      <c r="A307" s="116" t="s">
        <v>40</v>
      </c>
      <c r="B307" s="4">
        <v>52</v>
      </c>
      <c r="C307" s="4">
        <v>0</v>
      </c>
      <c r="D307" s="4" t="s">
        <v>494</v>
      </c>
      <c r="E307" s="18">
        <v>852</v>
      </c>
      <c r="F307" s="18"/>
      <c r="G307" s="18"/>
      <c r="H307" s="4">
        <v>14910</v>
      </c>
      <c r="I307" s="2" t="s">
        <v>80</v>
      </c>
      <c r="J307" s="14">
        <f t="shared" si="118"/>
        <v>0</v>
      </c>
      <c r="K307" s="14">
        <f t="shared" si="118"/>
        <v>0</v>
      </c>
      <c r="L307" s="14">
        <f t="shared" si="118"/>
        <v>0</v>
      </c>
      <c r="M307" s="14">
        <f t="shared" si="118"/>
        <v>0</v>
      </c>
      <c r="N307" s="133">
        <v>0</v>
      </c>
      <c r="O307" s="133">
        <v>0</v>
      </c>
    </row>
    <row r="308" spans="1:15" hidden="1" x14ac:dyDescent="0.25">
      <c r="A308" s="116" t="s">
        <v>81</v>
      </c>
      <c r="B308" s="4">
        <v>52</v>
      </c>
      <c r="C308" s="4">
        <v>0</v>
      </c>
      <c r="D308" s="4" t="s">
        <v>494</v>
      </c>
      <c r="E308" s="18">
        <v>852</v>
      </c>
      <c r="F308" s="18"/>
      <c r="G308" s="18"/>
      <c r="H308" s="4">
        <v>14910</v>
      </c>
      <c r="I308" s="2" t="s">
        <v>82</v>
      </c>
      <c r="J308" s="14">
        <f>'3.ВС'!J309</f>
        <v>0</v>
      </c>
      <c r="K308" s="14">
        <f>'3.ВС'!K309</f>
        <v>0</v>
      </c>
      <c r="L308" s="14">
        <f>'3.ВС'!L309</f>
        <v>0</v>
      </c>
      <c r="M308" s="14">
        <f>'3.ВС'!M309</f>
        <v>0</v>
      </c>
      <c r="N308" s="133">
        <v>0</v>
      </c>
      <c r="O308" s="133">
        <v>0</v>
      </c>
    </row>
    <row r="309" spans="1:15" ht="30" hidden="1" x14ac:dyDescent="0.25">
      <c r="A309" s="114" t="s">
        <v>497</v>
      </c>
      <c r="B309" s="4">
        <v>52</v>
      </c>
      <c r="C309" s="4">
        <v>0</v>
      </c>
      <c r="D309" s="4" t="s">
        <v>496</v>
      </c>
      <c r="E309" s="18"/>
      <c r="F309" s="18"/>
      <c r="G309" s="18"/>
      <c r="H309" s="4"/>
      <c r="I309" s="2"/>
      <c r="J309" s="14">
        <f t="shared" ref="J309:M309" si="119">J310</f>
        <v>0</v>
      </c>
      <c r="K309" s="14">
        <f t="shared" si="119"/>
        <v>0</v>
      </c>
      <c r="L309" s="14">
        <f t="shared" si="119"/>
        <v>0</v>
      </c>
      <c r="M309" s="14">
        <f t="shared" si="119"/>
        <v>0</v>
      </c>
      <c r="N309" s="133">
        <v>0</v>
      </c>
      <c r="O309" s="133">
        <v>0</v>
      </c>
    </row>
    <row r="310" spans="1:15" hidden="1" x14ac:dyDescent="0.25">
      <c r="A310" s="114" t="s">
        <v>110</v>
      </c>
      <c r="B310" s="4">
        <v>52</v>
      </c>
      <c r="C310" s="4">
        <v>0</v>
      </c>
      <c r="D310" s="4" t="s">
        <v>496</v>
      </c>
      <c r="E310" s="18">
        <v>852</v>
      </c>
      <c r="F310" s="18"/>
      <c r="G310" s="18"/>
      <c r="H310" s="4"/>
      <c r="I310" s="2"/>
      <c r="J310" s="14">
        <f t="shared" ref="J310:M312" si="120">J311</f>
        <v>0</v>
      </c>
      <c r="K310" s="14">
        <f t="shared" si="120"/>
        <v>0</v>
      </c>
      <c r="L310" s="14">
        <f t="shared" si="120"/>
        <v>0</v>
      </c>
      <c r="M310" s="14">
        <f t="shared" si="120"/>
        <v>0</v>
      </c>
      <c r="N310" s="133">
        <v>0</v>
      </c>
      <c r="O310" s="133">
        <v>0</v>
      </c>
    </row>
    <row r="311" spans="1:15" ht="47.25" hidden="1" x14ac:dyDescent="0.25">
      <c r="A311" s="134" t="s">
        <v>293</v>
      </c>
      <c r="B311" s="4">
        <v>52</v>
      </c>
      <c r="C311" s="4">
        <v>0</v>
      </c>
      <c r="D311" s="4" t="s">
        <v>496</v>
      </c>
      <c r="E311" s="18">
        <v>852</v>
      </c>
      <c r="F311" s="18"/>
      <c r="G311" s="18"/>
      <c r="H311" s="4">
        <v>14900</v>
      </c>
      <c r="I311" s="2"/>
      <c r="J311" s="14">
        <f t="shared" si="120"/>
        <v>0</v>
      </c>
      <c r="K311" s="14">
        <f t="shared" si="120"/>
        <v>0</v>
      </c>
      <c r="L311" s="14">
        <f t="shared" si="120"/>
        <v>0</v>
      </c>
      <c r="M311" s="14">
        <f t="shared" si="120"/>
        <v>0</v>
      </c>
      <c r="N311" s="133">
        <v>0</v>
      </c>
      <c r="O311" s="133">
        <v>0</v>
      </c>
    </row>
    <row r="312" spans="1:15" ht="30" hidden="1" x14ac:dyDescent="0.25">
      <c r="A312" s="116" t="s">
        <v>40</v>
      </c>
      <c r="B312" s="4">
        <v>52</v>
      </c>
      <c r="C312" s="4">
        <v>0</v>
      </c>
      <c r="D312" s="4" t="s">
        <v>496</v>
      </c>
      <c r="E312" s="18">
        <v>852</v>
      </c>
      <c r="F312" s="18"/>
      <c r="G312" s="18"/>
      <c r="H312" s="4">
        <v>14900</v>
      </c>
      <c r="I312" s="2" t="s">
        <v>80</v>
      </c>
      <c r="J312" s="14">
        <f t="shared" si="120"/>
        <v>0</v>
      </c>
      <c r="K312" s="14">
        <f t="shared" si="120"/>
        <v>0</v>
      </c>
      <c r="L312" s="14">
        <f t="shared" si="120"/>
        <v>0</v>
      </c>
      <c r="M312" s="14">
        <f t="shared" si="120"/>
        <v>0</v>
      </c>
      <c r="N312" s="133">
        <v>0</v>
      </c>
      <c r="O312" s="133">
        <v>0</v>
      </c>
    </row>
    <row r="313" spans="1:15" hidden="1" x14ac:dyDescent="0.25">
      <c r="A313" s="116" t="s">
        <v>81</v>
      </c>
      <c r="B313" s="4">
        <v>52</v>
      </c>
      <c r="C313" s="4">
        <v>0</v>
      </c>
      <c r="D313" s="4" t="s">
        <v>496</v>
      </c>
      <c r="E313" s="18">
        <v>852</v>
      </c>
      <c r="F313" s="18"/>
      <c r="G313" s="18"/>
      <c r="H313" s="4">
        <v>14900</v>
      </c>
      <c r="I313" s="2" t="s">
        <v>82</v>
      </c>
      <c r="J313" s="14">
        <f>'3.ВС'!J312</f>
        <v>0</v>
      </c>
      <c r="K313" s="14">
        <f>'3.ВС'!K312</f>
        <v>0</v>
      </c>
      <c r="L313" s="14">
        <f>'3.ВС'!L312</f>
        <v>0</v>
      </c>
      <c r="M313" s="14">
        <f>'3.ВС'!M312</f>
        <v>0</v>
      </c>
      <c r="N313" s="133">
        <v>0</v>
      </c>
      <c r="O313" s="133">
        <v>0</v>
      </c>
    </row>
    <row r="314" spans="1:15" ht="30" hidden="1" x14ac:dyDescent="0.25">
      <c r="A314" s="116" t="s">
        <v>441</v>
      </c>
      <c r="B314" s="4">
        <v>52</v>
      </c>
      <c r="C314" s="4">
        <v>0</v>
      </c>
      <c r="D314" s="4" t="s">
        <v>442</v>
      </c>
      <c r="E314" s="18"/>
      <c r="F314" s="18"/>
      <c r="G314" s="18"/>
      <c r="H314" s="4"/>
      <c r="I314" s="2"/>
      <c r="J314" s="14">
        <f t="shared" ref="J314:M314" si="121">J315</f>
        <v>0</v>
      </c>
      <c r="K314" s="14">
        <f t="shared" si="121"/>
        <v>0</v>
      </c>
      <c r="L314" s="14">
        <f t="shared" si="121"/>
        <v>0</v>
      </c>
      <c r="M314" s="14">
        <f t="shared" si="121"/>
        <v>0</v>
      </c>
      <c r="N314" s="133">
        <v>0</v>
      </c>
      <c r="O314" s="133">
        <v>0</v>
      </c>
    </row>
    <row r="315" spans="1:15" hidden="1" x14ac:dyDescent="0.25">
      <c r="A315" s="114" t="s">
        <v>110</v>
      </c>
      <c r="B315" s="4">
        <v>52</v>
      </c>
      <c r="C315" s="4">
        <v>0</v>
      </c>
      <c r="D315" s="4" t="s">
        <v>442</v>
      </c>
      <c r="E315" s="18">
        <v>852</v>
      </c>
      <c r="F315" s="18"/>
      <c r="G315" s="18"/>
      <c r="H315" s="4"/>
      <c r="I315" s="2"/>
      <c r="J315" s="14">
        <f t="shared" ref="J315:M317" si="122">J316</f>
        <v>0</v>
      </c>
      <c r="K315" s="14">
        <f t="shared" si="122"/>
        <v>0</v>
      </c>
      <c r="L315" s="14">
        <f t="shared" si="122"/>
        <v>0</v>
      </c>
      <c r="M315" s="14">
        <f t="shared" si="122"/>
        <v>0</v>
      </c>
      <c r="N315" s="133">
        <v>0</v>
      </c>
      <c r="O315" s="133">
        <v>0</v>
      </c>
    </row>
    <row r="316" spans="1:15" ht="60" hidden="1" x14ac:dyDescent="0.25">
      <c r="A316" s="114" t="s">
        <v>438</v>
      </c>
      <c r="B316" s="4">
        <v>52</v>
      </c>
      <c r="C316" s="4">
        <v>0</v>
      </c>
      <c r="D316" s="4" t="s">
        <v>442</v>
      </c>
      <c r="E316" s="18">
        <v>852</v>
      </c>
      <c r="F316" s="18"/>
      <c r="G316" s="18"/>
      <c r="H316" s="4">
        <v>51790</v>
      </c>
      <c r="I316" s="2"/>
      <c r="J316" s="14">
        <f t="shared" si="122"/>
        <v>0</v>
      </c>
      <c r="K316" s="14">
        <f t="shared" si="122"/>
        <v>0</v>
      </c>
      <c r="L316" s="14">
        <f t="shared" si="122"/>
        <v>0</v>
      </c>
      <c r="M316" s="14">
        <f t="shared" si="122"/>
        <v>0</v>
      </c>
      <c r="N316" s="133">
        <v>0</v>
      </c>
      <c r="O316" s="133">
        <v>0</v>
      </c>
    </row>
    <row r="317" spans="1:15" ht="30" hidden="1" x14ac:dyDescent="0.25">
      <c r="A317" s="116" t="s">
        <v>40</v>
      </c>
      <c r="B317" s="112">
        <v>52</v>
      </c>
      <c r="C317" s="112">
        <v>0</v>
      </c>
      <c r="D317" s="4" t="s">
        <v>442</v>
      </c>
      <c r="E317" s="112">
        <v>852</v>
      </c>
      <c r="F317" s="2" t="s">
        <v>75</v>
      </c>
      <c r="G317" s="2" t="s">
        <v>43</v>
      </c>
      <c r="H317" s="2" t="s">
        <v>440</v>
      </c>
      <c r="I317" s="2" t="s">
        <v>80</v>
      </c>
      <c r="J317" s="14">
        <f t="shared" si="122"/>
        <v>0</v>
      </c>
      <c r="K317" s="14">
        <f t="shared" si="122"/>
        <v>0</v>
      </c>
      <c r="L317" s="14">
        <f t="shared" si="122"/>
        <v>0</v>
      </c>
      <c r="M317" s="14">
        <f t="shared" si="122"/>
        <v>0</v>
      </c>
      <c r="N317" s="133">
        <v>0</v>
      </c>
      <c r="O317" s="133">
        <v>0</v>
      </c>
    </row>
    <row r="318" spans="1:15" hidden="1" x14ac:dyDescent="0.25">
      <c r="A318" s="116" t="s">
        <v>81</v>
      </c>
      <c r="B318" s="112">
        <v>52</v>
      </c>
      <c r="C318" s="112">
        <v>0</v>
      </c>
      <c r="D318" s="4" t="s">
        <v>442</v>
      </c>
      <c r="E318" s="112">
        <v>852</v>
      </c>
      <c r="F318" s="2" t="s">
        <v>75</v>
      </c>
      <c r="G318" s="2" t="s">
        <v>11</v>
      </c>
      <c r="H318" s="2" t="s">
        <v>440</v>
      </c>
      <c r="I318" s="2" t="s">
        <v>82</v>
      </c>
      <c r="J318" s="14">
        <f>'3.ВС'!J315</f>
        <v>0</v>
      </c>
      <c r="K318" s="14">
        <f>'3.ВС'!K315</f>
        <v>0</v>
      </c>
      <c r="L318" s="14">
        <f>'3.ВС'!L315</f>
        <v>0</v>
      </c>
      <c r="M318" s="14">
        <f>'3.ВС'!M315</f>
        <v>0</v>
      </c>
      <c r="N318" s="133">
        <v>0</v>
      </c>
      <c r="O318" s="133">
        <v>0</v>
      </c>
    </row>
    <row r="319" spans="1:15" ht="30" x14ac:dyDescent="0.25">
      <c r="A319" s="114" t="s">
        <v>169</v>
      </c>
      <c r="B319" s="4">
        <v>52</v>
      </c>
      <c r="C319" s="4">
        <v>0</v>
      </c>
      <c r="D319" s="3" t="s">
        <v>11</v>
      </c>
      <c r="E319" s="18"/>
      <c r="F319" s="18"/>
      <c r="G319" s="18"/>
      <c r="H319" s="4"/>
      <c r="I319" s="2"/>
      <c r="J319" s="14">
        <f t="shared" ref="J319:M327" si="123">J320</f>
        <v>1824350</v>
      </c>
      <c r="K319" s="14">
        <f t="shared" si="123"/>
        <v>0</v>
      </c>
      <c r="L319" s="14">
        <f t="shared" si="123"/>
        <v>1824350</v>
      </c>
      <c r="M319" s="14">
        <f t="shared" si="123"/>
        <v>0</v>
      </c>
      <c r="N319" s="133">
        <v>0</v>
      </c>
      <c r="O319" s="133">
        <v>0</v>
      </c>
    </row>
    <row r="320" spans="1:15" x14ac:dyDescent="0.25">
      <c r="A320" s="114" t="s">
        <v>110</v>
      </c>
      <c r="B320" s="112">
        <v>52</v>
      </c>
      <c r="C320" s="112">
        <v>0</v>
      </c>
      <c r="D320" s="2" t="s">
        <v>11</v>
      </c>
      <c r="E320" s="112">
        <v>852</v>
      </c>
      <c r="F320" s="3"/>
      <c r="G320" s="3"/>
      <c r="H320" s="3"/>
      <c r="I320" s="2"/>
      <c r="J320" s="14">
        <f t="shared" ref="J320:M320" si="124">J321+J326+J329</f>
        <v>1824350</v>
      </c>
      <c r="K320" s="14">
        <f t="shared" si="124"/>
        <v>0</v>
      </c>
      <c r="L320" s="14">
        <f t="shared" si="124"/>
        <v>1824350</v>
      </c>
      <c r="M320" s="14">
        <f t="shared" si="124"/>
        <v>0</v>
      </c>
      <c r="N320" s="133">
        <v>0</v>
      </c>
      <c r="O320" s="133">
        <v>0</v>
      </c>
    </row>
    <row r="321" spans="1:15" ht="30" x14ac:dyDescent="0.25">
      <c r="A321" s="114" t="s">
        <v>410</v>
      </c>
      <c r="B321" s="112">
        <v>52</v>
      </c>
      <c r="C321" s="112">
        <v>0</v>
      </c>
      <c r="D321" s="2" t="s">
        <v>11</v>
      </c>
      <c r="E321" s="112">
        <v>852</v>
      </c>
      <c r="F321" s="2"/>
      <c r="G321" s="2"/>
      <c r="H321" s="2" t="s">
        <v>223</v>
      </c>
      <c r="I321" s="2"/>
      <c r="J321" s="14">
        <f t="shared" ref="J321:M321" si="125">J322+J324</f>
        <v>0</v>
      </c>
      <c r="K321" s="14">
        <f t="shared" si="125"/>
        <v>0</v>
      </c>
      <c r="L321" s="14">
        <f t="shared" si="125"/>
        <v>0</v>
      </c>
      <c r="M321" s="14">
        <f t="shared" si="125"/>
        <v>0</v>
      </c>
      <c r="N321" s="133">
        <v>0</v>
      </c>
      <c r="O321" s="133">
        <v>0</v>
      </c>
    </row>
    <row r="322" spans="1:15" ht="60" x14ac:dyDescent="0.25">
      <c r="A322" s="114" t="s">
        <v>15</v>
      </c>
      <c r="B322" s="112">
        <v>52</v>
      </c>
      <c r="C322" s="112">
        <v>0</v>
      </c>
      <c r="D322" s="2" t="s">
        <v>11</v>
      </c>
      <c r="E322" s="112">
        <v>852</v>
      </c>
      <c r="F322" s="3" t="s">
        <v>90</v>
      </c>
      <c r="G322" s="3" t="s">
        <v>100</v>
      </c>
      <c r="H322" s="2" t="s">
        <v>223</v>
      </c>
      <c r="I322" s="2" t="s">
        <v>17</v>
      </c>
      <c r="J322" s="14">
        <f t="shared" ref="J322:M322" si="126">J323</f>
        <v>175100</v>
      </c>
      <c r="K322" s="14">
        <f t="shared" si="126"/>
        <v>175100</v>
      </c>
      <c r="L322" s="14">
        <f t="shared" si="126"/>
        <v>0</v>
      </c>
      <c r="M322" s="14">
        <f t="shared" si="126"/>
        <v>0</v>
      </c>
      <c r="N322" s="133">
        <v>0</v>
      </c>
      <c r="O322" s="133">
        <v>0</v>
      </c>
    </row>
    <row r="323" spans="1:15" ht="30" x14ac:dyDescent="0.25">
      <c r="A323" s="114" t="s">
        <v>8</v>
      </c>
      <c r="B323" s="112">
        <v>52</v>
      </c>
      <c r="C323" s="112">
        <v>0</v>
      </c>
      <c r="D323" s="2" t="s">
        <v>11</v>
      </c>
      <c r="E323" s="112">
        <v>852</v>
      </c>
      <c r="F323" s="3" t="s">
        <v>90</v>
      </c>
      <c r="G323" s="3" t="s">
        <v>100</v>
      </c>
      <c r="H323" s="2" t="s">
        <v>223</v>
      </c>
      <c r="I323" s="2" t="s">
        <v>18</v>
      </c>
      <c r="J323" s="14">
        <f>'3.ВС'!J361</f>
        <v>175100</v>
      </c>
      <c r="K323" s="14">
        <f>'3.ВС'!K361</f>
        <v>175100</v>
      </c>
      <c r="L323" s="14">
        <f>'3.ВС'!L361</f>
        <v>0</v>
      </c>
      <c r="M323" s="14">
        <f>'3.ВС'!M361</f>
        <v>0</v>
      </c>
      <c r="N323" s="133">
        <v>0</v>
      </c>
      <c r="O323" s="133">
        <v>0</v>
      </c>
    </row>
    <row r="324" spans="1:15" ht="30" x14ac:dyDescent="0.25">
      <c r="A324" s="116" t="s">
        <v>20</v>
      </c>
      <c r="B324" s="112">
        <v>52</v>
      </c>
      <c r="C324" s="112">
        <v>0</v>
      </c>
      <c r="D324" s="2" t="s">
        <v>11</v>
      </c>
      <c r="E324" s="112">
        <v>852</v>
      </c>
      <c r="F324" s="3" t="s">
        <v>90</v>
      </c>
      <c r="G324" s="3" t="s">
        <v>100</v>
      </c>
      <c r="H324" s="2" t="s">
        <v>223</v>
      </c>
      <c r="I324" s="2" t="s">
        <v>21</v>
      </c>
      <c r="J324" s="14">
        <f t="shared" ref="J324:M324" si="127">J325</f>
        <v>-175100</v>
      </c>
      <c r="K324" s="14">
        <f t="shared" si="127"/>
        <v>-175100</v>
      </c>
      <c r="L324" s="14">
        <f t="shared" si="127"/>
        <v>0</v>
      </c>
      <c r="M324" s="14">
        <f t="shared" si="127"/>
        <v>0</v>
      </c>
      <c r="N324" s="133">
        <v>0</v>
      </c>
      <c r="O324" s="133">
        <v>0</v>
      </c>
    </row>
    <row r="325" spans="1:15" ht="30" x14ac:dyDescent="0.25">
      <c r="A325" s="116" t="s">
        <v>9</v>
      </c>
      <c r="B325" s="112">
        <v>52</v>
      </c>
      <c r="C325" s="112">
        <v>0</v>
      </c>
      <c r="D325" s="2" t="s">
        <v>11</v>
      </c>
      <c r="E325" s="112">
        <v>852</v>
      </c>
      <c r="F325" s="3" t="s">
        <v>90</v>
      </c>
      <c r="G325" s="3" t="s">
        <v>100</v>
      </c>
      <c r="H325" s="2" t="s">
        <v>223</v>
      </c>
      <c r="I325" s="2" t="s">
        <v>22</v>
      </c>
      <c r="J325" s="14">
        <f>'3.ВС'!J363</f>
        <v>-175100</v>
      </c>
      <c r="K325" s="14">
        <f>'3.ВС'!K363</f>
        <v>-175100</v>
      </c>
      <c r="L325" s="14">
        <f>'3.ВС'!L363</f>
        <v>0</v>
      </c>
      <c r="M325" s="14">
        <f>'3.ВС'!M363</f>
        <v>0</v>
      </c>
      <c r="N325" s="133">
        <v>0</v>
      </c>
      <c r="O325" s="133">
        <v>0</v>
      </c>
    </row>
    <row r="326" spans="1:15" ht="30" x14ac:dyDescent="0.25">
      <c r="A326" s="114" t="s">
        <v>19</v>
      </c>
      <c r="B326" s="112">
        <v>52</v>
      </c>
      <c r="C326" s="112">
        <v>0</v>
      </c>
      <c r="D326" s="2" t="s">
        <v>11</v>
      </c>
      <c r="E326" s="112">
        <v>852</v>
      </c>
      <c r="F326" s="2" t="s">
        <v>75</v>
      </c>
      <c r="G326" s="2" t="s">
        <v>48</v>
      </c>
      <c r="H326" s="2" t="s">
        <v>181</v>
      </c>
      <c r="I326" s="2"/>
      <c r="J326" s="14">
        <f t="shared" si="123"/>
        <v>266500</v>
      </c>
      <c r="K326" s="14">
        <f t="shared" si="123"/>
        <v>0</v>
      </c>
      <c r="L326" s="14">
        <f t="shared" si="123"/>
        <v>266500</v>
      </c>
      <c r="M326" s="14">
        <f t="shared" si="123"/>
        <v>0</v>
      </c>
      <c r="N326" s="133">
        <v>0</v>
      </c>
      <c r="O326" s="133">
        <v>0</v>
      </c>
    </row>
    <row r="327" spans="1:15" ht="60" x14ac:dyDescent="0.25">
      <c r="A327" s="114" t="s">
        <v>15</v>
      </c>
      <c r="B327" s="112">
        <v>52</v>
      </c>
      <c r="C327" s="112">
        <v>0</v>
      </c>
      <c r="D327" s="3" t="s">
        <v>11</v>
      </c>
      <c r="E327" s="112">
        <v>852</v>
      </c>
      <c r="F327" s="2" t="s">
        <v>75</v>
      </c>
      <c r="G327" s="2" t="s">
        <v>48</v>
      </c>
      <c r="H327" s="2" t="s">
        <v>181</v>
      </c>
      <c r="I327" s="2" t="s">
        <v>17</v>
      </c>
      <c r="J327" s="14">
        <f t="shared" si="123"/>
        <v>266500</v>
      </c>
      <c r="K327" s="14">
        <f t="shared" si="123"/>
        <v>0</v>
      </c>
      <c r="L327" s="14">
        <f t="shared" si="123"/>
        <v>266500</v>
      </c>
      <c r="M327" s="14">
        <f t="shared" si="123"/>
        <v>0</v>
      </c>
      <c r="N327" s="133">
        <v>0</v>
      </c>
      <c r="O327" s="133">
        <v>0</v>
      </c>
    </row>
    <row r="328" spans="1:15" ht="30" x14ac:dyDescent="0.25">
      <c r="A328" s="114" t="s">
        <v>8</v>
      </c>
      <c r="B328" s="112">
        <v>52</v>
      </c>
      <c r="C328" s="112">
        <v>0</v>
      </c>
      <c r="D328" s="2" t="s">
        <v>11</v>
      </c>
      <c r="E328" s="112">
        <v>852</v>
      </c>
      <c r="F328" s="2" t="s">
        <v>75</v>
      </c>
      <c r="G328" s="2" t="s">
        <v>48</v>
      </c>
      <c r="H328" s="2" t="s">
        <v>181</v>
      </c>
      <c r="I328" s="2" t="s">
        <v>18</v>
      </c>
      <c r="J328" s="14">
        <f>'3.ВС'!J366</f>
        <v>266500</v>
      </c>
      <c r="K328" s="14">
        <f>'3.ВС'!K366</f>
        <v>0</v>
      </c>
      <c r="L328" s="14">
        <f>'3.ВС'!L366</f>
        <v>266500</v>
      </c>
      <c r="M328" s="14">
        <f>'3.ВС'!M366</f>
        <v>0</v>
      </c>
      <c r="N328" s="133">
        <v>0</v>
      </c>
      <c r="O328" s="133">
        <v>0</v>
      </c>
    </row>
    <row r="329" spans="1:15" ht="30" x14ac:dyDescent="0.25">
      <c r="A329" s="114" t="s">
        <v>122</v>
      </c>
      <c r="B329" s="112">
        <v>52</v>
      </c>
      <c r="C329" s="112">
        <v>0</v>
      </c>
      <c r="D329" s="2" t="s">
        <v>11</v>
      </c>
      <c r="E329" s="112">
        <v>852</v>
      </c>
      <c r="F329" s="2" t="s">
        <v>75</v>
      </c>
      <c r="G329" s="2" t="s">
        <v>48</v>
      </c>
      <c r="H329" s="2" t="s">
        <v>214</v>
      </c>
      <c r="I329" s="2"/>
      <c r="J329" s="14">
        <f t="shared" ref="J329:M329" si="128">J330+J332+J334</f>
        <v>1557850</v>
      </c>
      <c r="K329" s="14">
        <f t="shared" si="128"/>
        <v>0</v>
      </c>
      <c r="L329" s="14">
        <f t="shared" si="128"/>
        <v>1557850</v>
      </c>
      <c r="M329" s="14">
        <f t="shared" si="128"/>
        <v>0</v>
      </c>
      <c r="N329" s="133">
        <v>0</v>
      </c>
      <c r="O329" s="133">
        <v>0</v>
      </c>
    </row>
    <row r="330" spans="1:15" ht="60" x14ac:dyDescent="0.25">
      <c r="A330" s="114" t="s">
        <v>15</v>
      </c>
      <c r="B330" s="112">
        <v>52</v>
      </c>
      <c r="C330" s="112">
        <v>0</v>
      </c>
      <c r="D330" s="2" t="s">
        <v>11</v>
      </c>
      <c r="E330" s="112">
        <v>852</v>
      </c>
      <c r="F330" s="2" t="s">
        <v>75</v>
      </c>
      <c r="G330" s="2" t="s">
        <v>48</v>
      </c>
      <c r="H330" s="2" t="s">
        <v>214</v>
      </c>
      <c r="I330" s="2" t="s">
        <v>17</v>
      </c>
      <c r="J330" s="14">
        <f t="shared" ref="J330:M330" si="129">J331</f>
        <v>1557850</v>
      </c>
      <c r="K330" s="14">
        <f t="shared" si="129"/>
        <v>0</v>
      </c>
      <c r="L330" s="14">
        <f t="shared" si="129"/>
        <v>1557850</v>
      </c>
      <c r="M330" s="14">
        <f t="shared" si="129"/>
        <v>0</v>
      </c>
      <c r="N330" s="133">
        <v>0</v>
      </c>
      <c r="O330" s="133">
        <v>0</v>
      </c>
    </row>
    <row r="331" spans="1:15" ht="30" x14ac:dyDescent="0.25">
      <c r="A331" s="114" t="s">
        <v>8</v>
      </c>
      <c r="B331" s="112">
        <v>52</v>
      </c>
      <c r="C331" s="112">
        <v>0</v>
      </c>
      <c r="D331" s="2" t="s">
        <v>11</v>
      </c>
      <c r="E331" s="112">
        <v>852</v>
      </c>
      <c r="F331" s="2" t="s">
        <v>75</v>
      </c>
      <c r="G331" s="2" t="s">
        <v>48</v>
      </c>
      <c r="H331" s="2" t="s">
        <v>214</v>
      </c>
      <c r="I331" s="2" t="s">
        <v>18</v>
      </c>
      <c r="J331" s="14">
        <f>'3.ВС'!J369</f>
        <v>1557850</v>
      </c>
      <c r="K331" s="14">
        <f>'3.ВС'!K369</f>
        <v>0</v>
      </c>
      <c r="L331" s="14">
        <f>'3.ВС'!L369</f>
        <v>1557850</v>
      </c>
      <c r="M331" s="14">
        <f>'3.ВС'!M369</f>
        <v>0</v>
      </c>
      <c r="N331" s="133">
        <v>0</v>
      </c>
      <c r="O331" s="133">
        <v>0</v>
      </c>
    </row>
    <row r="332" spans="1:15" ht="30" hidden="1" x14ac:dyDescent="0.25">
      <c r="A332" s="116" t="s">
        <v>20</v>
      </c>
      <c r="B332" s="112">
        <v>52</v>
      </c>
      <c r="C332" s="112">
        <v>0</v>
      </c>
      <c r="D332" s="2" t="s">
        <v>11</v>
      </c>
      <c r="E332" s="112">
        <v>852</v>
      </c>
      <c r="F332" s="2" t="s">
        <v>75</v>
      </c>
      <c r="G332" s="2" t="s">
        <v>48</v>
      </c>
      <c r="H332" s="2" t="s">
        <v>214</v>
      </c>
      <c r="I332" s="2" t="s">
        <v>21</v>
      </c>
      <c r="J332" s="14">
        <f t="shared" ref="J332:M332" si="130">J333</f>
        <v>0</v>
      </c>
      <c r="K332" s="14">
        <f t="shared" si="130"/>
        <v>0</v>
      </c>
      <c r="L332" s="14">
        <f t="shared" si="130"/>
        <v>0</v>
      </c>
      <c r="M332" s="14">
        <f t="shared" si="130"/>
        <v>0</v>
      </c>
      <c r="N332" s="133">
        <v>0</v>
      </c>
      <c r="O332" s="133">
        <v>0</v>
      </c>
    </row>
    <row r="333" spans="1:15" ht="30" hidden="1" x14ac:dyDescent="0.25">
      <c r="A333" s="116" t="s">
        <v>9</v>
      </c>
      <c r="B333" s="112">
        <v>52</v>
      </c>
      <c r="C333" s="112">
        <v>0</v>
      </c>
      <c r="D333" s="2" t="s">
        <v>11</v>
      </c>
      <c r="E333" s="112">
        <v>852</v>
      </c>
      <c r="F333" s="2" t="s">
        <v>75</v>
      </c>
      <c r="G333" s="2" t="s">
        <v>48</v>
      </c>
      <c r="H333" s="2" t="s">
        <v>214</v>
      </c>
      <c r="I333" s="2" t="s">
        <v>22</v>
      </c>
      <c r="J333" s="14">
        <f>'3.ВС'!J371</f>
        <v>0</v>
      </c>
      <c r="K333" s="14">
        <f>'3.ВС'!K371</f>
        <v>0</v>
      </c>
      <c r="L333" s="14">
        <f>'3.ВС'!L371</f>
        <v>0</v>
      </c>
      <c r="M333" s="14">
        <f>'3.ВС'!M371</f>
        <v>0</v>
      </c>
      <c r="N333" s="133">
        <v>0</v>
      </c>
      <c r="O333" s="133">
        <v>0</v>
      </c>
    </row>
    <row r="334" spans="1:15" hidden="1" x14ac:dyDescent="0.25">
      <c r="A334" s="116" t="s">
        <v>23</v>
      </c>
      <c r="B334" s="112">
        <v>52</v>
      </c>
      <c r="C334" s="112">
        <v>0</v>
      </c>
      <c r="D334" s="2" t="s">
        <v>11</v>
      </c>
      <c r="E334" s="112">
        <v>852</v>
      </c>
      <c r="F334" s="2" t="s">
        <v>75</v>
      </c>
      <c r="G334" s="2" t="s">
        <v>48</v>
      </c>
      <c r="H334" s="2" t="s">
        <v>214</v>
      </c>
      <c r="I334" s="2" t="s">
        <v>24</v>
      </c>
      <c r="J334" s="14">
        <f t="shared" ref="J334:M334" si="131">J335</f>
        <v>0</v>
      </c>
      <c r="K334" s="14">
        <f t="shared" si="131"/>
        <v>0</v>
      </c>
      <c r="L334" s="14">
        <f t="shared" si="131"/>
        <v>0</v>
      </c>
      <c r="M334" s="14">
        <f t="shared" si="131"/>
        <v>0</v>
      </c>
      <c r="N334" s="133">
        <v>0</v>
      </c>
      <c r="O334" s="133">
        <v>0</v>
      </c>
    </row>
    <row r="335" spans="1:15" hidden="1" x14ac:dyDescent="0.25">
      <c r="A335" s="116" t="s">
        <v>25</v>
      </c>
      <c r="B335" s="112">
        <v>52</v>
      </c>
      <c r="C335" s="112">
        <v>0</v>
      </c>
      <c r="D335" s="2" t="s">
        <v>11</v>
      </c>
      <c r="E335" s="112">
        <v>852</v>
      </c>
      <c r="F335" s="2" t="s">
        <v>75</v>
      </c>
      <c r="G335" s="2" t="s">
        <v>48</v>
      </c>
      <c r="H335" s="2" t="s">
        <v>214</v>
      </c>
      <c r="I335" s="2" t="s">
        <v>26</v>
      </c>
      <c r="J335" s="14">
        <f>'3.ВС'!J373</f>
        <v>0</v>
      </c>
      <c r="K335" s="14">
        <f>'3.ВС'!K373</f>
        <v>0</v>
      </c>
      <c r="L335" s="14">
        <f>'3.ВС'!L373</f>
        <v>0</v>
      </c>
      <c r="M335" s="14">
        <f>'3.ВС'!M373</f>
        <v>0</v>
      </c>
      <c r="N335" s="133">
        <v>0</v>
      </c>
      <c r="O335" s="133">
        <v>0</v>
      </c>
    </row>
    <row r="336" spans="1:15" ht="30" x14ac:dyDescent="0.25">
      <c r="A336" s="114" t="s">
        <v>390</v>
      </c>
      <c r="B336" s="112">
        <v>52</v>
      </c>
      <c r="C336" s="112">
        <v>0</v>
      </c>
      <c r="D336" s="2" t="s">
        <v>43</v>
      </c>
      <c r="E336" s="112"/>
      <c r="F336" s="2"/>
      <c r="G336" s="2"/>
      <c r="H336" s="2"/>
      <c r="I336" s="2"/>
      <c r="J336" s="14">
        <f t="shared" ref="J336:M336" si="132">J337</f>
        <v>8547907.4300000016</v>
      </c>
      <c r="K336" s="14">
        <f t="shared" si="132"/>
        <v>87058.63</v>
      </c>
      <c r="L336" s="14">
        <f t="shared" si="132"/>
        <v>8310848.7999999998</v>
      </c>
      <c r="M336" s="14">
        <f t="shared" si="132"/>
        <v>0</v>
      </c>
      <c r="N336" s="133">
        <v>0</v>
      </c>
      <c r="O336" s="133">
        <v>0</v>
      </c>
    </row>
    <row r="337" spans="1:15" x14ac:dyDescent="0.25">
      <c r="A337" s="114" t="s">
        <v>110</v>
      </c>
      <c r="B337" s="112">
        <v>52</v>
      </c>
      <c r="C337" s="112">
        <v>0</v>
      </c>
      <c r="D337" s="3" t="s">
        <v>43</v>
      </c>
      <c r="E337" s="112">
        <v>852</v>
      </c>
      <c r="F337" s="3"/>
      <c r="G337" s="3"/>
      <c r="H337" s="3"/>
      <c r="I337" s="2"/>
      <c r="J337" s="14">
        <f t="shared" ref="J337:M337" si="133">J338+J341+J344+J347+J350+J353+J356+J359+J362+J365+J368+J371</f>
        <v>8547907.4300000016</v>
      </c>
      <c r="K337" s="14">
        <f t="shared" si="133"/>
        <v>87058.63</v>
      </c>
      <c r="L337" s="14">
        <f t="shared" si="133"/>
        <v>8310848.7999999998</v>
      </c>
      <c r="M337" s="14">
        <f t="shared" si="133"/>
        <v>0</v>
      </c>
      <c r="N337" s="133">
        <v>0</v>
      </c>
      <c r="O337" s="133">
        <v>0</v>
      </c>
    </row>
    <row r="338" spans="1:15" ht="75" hidden="1" x14ac:dyDescent="0.25">
      <c r="A338" s="116" t="s">
        <v>277</v>
      </c>
      <c r="B338" s="112">
        <v>52</v>
      </c>
      <c r="C338" s="112">
        <v>0</v>
      </c>
      <c r="D338" s="3" t="s">
        <v>43</v>
      </c>
      <c r="E338" s="112">
        <v>852</v>
      </c>
      <c r="F338" s="2" t="s">
        <v>75</v>
      </c>
      <c r="G338" s="2" t="s">
        <v>43</v>
      </c>
      <c r="H338" s="2" t="s">
        <v>278</v>
      </c>
      <c r="I338" s="2"/>
      <c r="J338" s="14">
        <f t="shared" ref="J338:M342" si="134">J339</f>
        <v>0</v>
      </c>
      <c r="K338" s="14">
        <f t="shared" si="134"/>
        <v>0</v>
      </c>
      <c r="L338" s="14">
        <f t="shared" si="134"/>
        <v>0</v>
      </c>
      <c r="M338" s="14">
        <f t="shared" si="134"/>
        <v>0</v>
      </c>
      <c r="N338" s="133">
        <v>0</v>
      </c>
      <c r="O338" s="133">
        <v>0</v>
      </c>
    </row>
    <row r="339" spans="1:15" ht="30" hidden="1" x14ac:dyDescent="0.25">
      <c r="A339" s="116" t="s">
        <v>40</v>
      </c>
      <c r="B339" s="112">
        <v>52</v>
      </c>
      <c r="C339" s="112">
        <v>0</v>
      </c>
      <c r="D339" s="2" t="s">
        <v>43</v>
      </c>
      <c r="E339" s="112">
        <v>852</v>
      </c>
      <c r="F339" s="2" t="s">
        <v>75</v>
      </c>
      <c r="G339" s="2" t="s">
        <v>43</v>
      </c>
      <c r="H339" s="2" t="s">
        <v>278</v>
      </c>
      <c r="I339" s="2" t="s">
        <v>80</v>
      </c>
      <c r="J339" s="14">
        <f t="shared" si="134"/>
        <v>0</v>
      </c>
      <c r="K339" s="14">
        <f t="shared" si="134"/>
        <v>0</v>
      </c>
      <c r="L339" s="14">
        <f t="shared" si="134"/>
        <v>0</v>
      </c>
      <c r="M339" s="14">
        <f t="shared" si="134"/>
        <v>0</v>
      </c>
      <c r="N339" s="133">
        <v>0</v>
      </c>
      <c r="O339" s="133">
        <v>0</v>
      </c>
    </row>
    <row r="340" spans="1:15" hidden="1" x14ac:dyDescent="0.25">
      <c r="A340" s="116" t="s">
        <v>81</v>
      </c>
      <c r="B340" s="112">
        <v>52</v>
      </c>
      <c r="C340" s="112">
        <v>0</v>
      </c>
      <c r="D340" s="2" t="s">
        <v>43</v>
      </c>
      <c r="E340" s="112">
        <v>852</v>
      </c>
      <c r="F340" s="2" t="s">
        <v>75</v>
      </c>
      <c r="G340" s="2" t="s">
        <v>11</v>
      </c>
      <c r="H340" s="2" t="s">
        <v>278</v>
      </c>
      <c r="I340" s="2" t="s">
        <v>82</v>
      </c>
      <c r="J340" s="14">
        <f>'3.ВС'!J318</f>
        <v>0</v>
      </c>
      <c r="K340" s="14">
        <f>'3.ВС'!K318</f>
        <v>0</v>
      </c>
      <c r="L340" s="14">
        <f>'3.ВС'!L318</f>
        <v>0</v>
      </c>
      <c r="M340" s="14">
        <f>'3.ВС'!M318</f>
        <v>0</v>
      </c>
      <c r="N340" s="133">
        <v>0</v>
      </c>
      <c r="O340" s="133">
        <v>0</v>
      </c>
    </row>
    <row r="341" spans="1:15" ht="195" hidden="1" x14ac:dyDescent="0.25">
      <c r="A341" s="116" t="s">
        <v>275</v>
      </c>
      <c r="B341" s="112">
        <v>52</v>
      </c>
      <c r="C341" s="112">
        <v>0</v>
      </c>
      <c r="D341" s="3" t="s">
        <v>43</v>
      </c>
      <c r="E341" s="112">
        <v>852</v>
      </c>
      <c r="F341" s="2"/>
      <c r="G341" s="2"/>
      <c r="H341" s="2" t="s">
        <v>279</v>
      </c>
      <c r="I341" s="2"/>
      <c r="J341" s="14">
        <f t="shared" si="134"/>
        <v>0</v>
      </c>
      <c r="K341" s="14">
        <f t="shared" si="134"/>
        <v>0</v>
      </c>
      <c r="L341" s="14">
        <f t="shared" si="134"/>
        <v>0</v>
      </c>
      <c r="M341" s="14">
        <f t="shared" si="134"/>
        <v>0</v>
      </c>
      <c r="N341" s="133">
        <v>0</v>
      </c>
      <c r="O341" s="133">
        <v>0</v>
      </c>
    </row>
    <row r="342" spans="1:15" ht="30" hidden="1" x14ac:dyDescent="0.25">
      <c r="A342" s="116" t="s">
        <v>40</v>
      </c>
      <c r="B342" s="112">
        <v>52</v>
      </c>
      <c r="C342" s="112">
        <v>0</v>
      </c>
      <c r="D342" s="2" t="s">
        <v>43</v>
      </c>
      <c r="E342" s="112">
        <v>852</v>
      </c>
      <c r="F342" s="2"/>
      <c r="G342" s="2"/>
      <c r="H342" s="2" t="s">
        <v>279</v>
      </c>
      <c r="I342" s="2" t="s">
        <v>80</v>
      </c>
      <c r="J342" s="14">
        <f t="shared" si="134"/>
        <v>0</v>
      </c>
      <c r="K342" s="14">
        <f t="shared" si="134"/>
        <v>0</v>
      </c>
      <c r="L342" s="14">
        <f t="shared" si="134"/>
        <v>0</v>
      </c>
      <c r="M342" s="14">
        <f t="shared" si="134"/>
        <v>0</v>
      </c>
      <c r="N342" s="133">
        <v>0</v>
      </c>
      <c r="O342" s="133">
        <v>0</v>
      </c>
    </row>
    <row r="343" spans="1:15" hidden="1" x14ac:dyDescent="0.25">
      <c r="A343" s="116" t="s">
        <v>81</v>
      </c>
      <c r="B343" s="112">
        <v>52</v>
      </c>
      <c r="C343" s="112">
        <v>0</v>
      </c>
      <c r="D343" s="2" t="s">
        <v>43</v>
      </c>
      <c r="E343" s="112">
        <v>852</v>
      </c>
      <c r="F343" s="2"/>
      <c r="G343" s="2"/>
      <c r="H343" s="2" t="s">
        <v>279</v>
      </c>
      <c r="I343" s="2" t="s">
        <v>82</v>
      </c>
      <c r="J343" s="14">
        <f>'3.ВС'!J293</f>
        <v>0</v>
      </c>
      <c r="K343" s="14">
        <f>'3.ВС'!K293</f>
        <v>0</v>
      </c>
      <c r="L343" s="14">
        <f>'3.ВС'!L293</f>
        <v>0</v>
      </c>
      <c r="M343" s="14">
        <f>'3.ВС'!M293</f>
        <v>0</v>
      </c>
      <c r="N343" s="133">
        <v>0</v>
      </c>
      <c r="O343" s="133">
        <v>0</v>
      </c>
    </row>
    <row r="344" spans="1:15" ht="45" hidden="1" x14ac:dyDescent="0.25">
      <c r="A344" s="114" t="s">
        <v>124</v>
      </c>
      <c r="B344" s="112">
        <v>52</v>
      </c>
      <c r="C344" s="112">
        <v>0</v>
      </c>
      <c r="D344" s="3" t="s">
        <v>43</v>
      </c>
      <c r="E344" s="112">
        <v>852</v>
      </c>
      <c r="F344" s="2" t="s">
        <v>90</v>
      </c>
      <c r="G344" s="2" t="s">
        <v>13</v>
      </c>
      <c r="H344" s="2" t="s">
        <v>170</v>
      </c>
      <c r="I344" s="2"/>
      <c r="J344" s="14">
        <f t="shared" ref="J344:M345" si="135">J345</f>
        <v>0</v>
      </c>
      <c r="K344" s="14">
        <f t="shared" si="135"/>
        <v>0</v>
      </c>
      <c r="L344" s="14">
        <f t="shared" si="135"/>
        <v>0</v>
      </c>
      <c r="M344" s="14">
        <f t="shared" si="135"/>
        <v>0</v>
      </c>
      <c r="N344" s="133">
        <v>0</v>
      </c>
      <c r="O344" s="133">
        <v>0</v>
      </c>
    </row>
    <row r="345" spans="1:15" hidden="1" x14ac:dyDescent="0.25">
      <c r="A345" s="114" t="s">
        <v>93</v>
      </c>
      <c r="B345" s="112">
        <v>52</v>
      </c>
      <c r="C345" s="112">
        <v>0</v>
      </c>
      <c r="D345" s="2" t="s">
        <v>43</v>
      </c>
      <c r="E345" s="112">
        <v>852</v>
      </c>
      <c r="F345" s="2" t="s">
        <v>90</v>
      </c>
      <c r="G345" s="2" t="s">
        <v>13</v>
      </c>
      <c r="H345" s="2" t="s">
        <v>170</v>
      </c>
      <c r="I345" s="2" t="s">
        <v>94</v>
      </c>
      <c r="J345" s="14">
        <f t="shared" si="135"/>
        <v>0</v>
      </c>
      <c r="K345" s="14">
        <f t="shared" si="135"/>
        <v>0</v>
      </c>
      <c r="L345" s="14">
        <f t="shared" si="135"/>
        <v>0</v>
      </c>
      <c r="M345" s="14">
        <f t="shared" si="135"/>
        <v>0</v>
      </c>
      <c r="N345" s="133">
        <v>0</v>
      </c>
      <c r="O345" s="133">
        <v>0</v>
      </c>
    </row>
    <row r="346" spans="1:15" ht="30" hidden="1" x14ac:dyDescent="0.25">
      <c r="A346" s="114" t="s">
        <v>95</v>
      </c>
      <c r="B346" s="112">
        <v>52</v>
      </c>
      <c r="C346" s="112">
        <v>0</v>
      </c>
      <c r="D346" s="2" t="s">
        <v>43</v>
      </c>
      <c r="E346" s="112">
        <v>852</v>
      </c>
      <c r="F346" s="2" t="s">
        <v>90</v>
      </c>
      <c r="G346" s="2" t="s">
        <v>13</v>
      </c>
      <c r="H346" s="2" t="s">
        <v>170</v>
      </c>
      <c r="I346" s="2" t="s">
        <v>96</v>
      </c>
      <c r="J346" s="14">
        <f>'3.ВС'!J384</f>
        <v>0</v>
      </c>
      <c r="K346" s="14">
        <f>'3.ВС'!K384</f>
        <v>0</v>
      </c>
      <c r="L346" s="14">
        <f>'3.ВС'!L384</f>
        <v>0</v>
      </c>
      <c r="M346" s="14">
        <f>'3.ВС'!M384</f>
        <v>0</v>
      </c>
      <c r="N346" s="133">
        <v>0</v>
      </c>
      <c r="O346" s="133">
        <v>0</v>
      </c>
    </row>
    <row r="347" spans="1:15" hidden="1" x14ac:dyDescent="0.25">
      <c r="A347" s="114" t="s">
        <v>112</v>
      </c>
      <c r="B347" s="112">
        <v>52</v>
      </c>
      <c r="C347" s="112">
        <v>0</v>
      </c>
      <c r="D347" s="3" t="s">
        <v>43</v>
      </c>
      <c r="E347" s="112">
        <v>852</v>
      </c>
      <c r="F347" s="3" t="s">
        <v>75</v>
      </c>
      <c r="G347" s="3" t="s">
        <v>11</v>
      </c>
      <c r="H347" s="3" t="s">
        <v>208</v>
      </c>
      <c r="I347" s="3"/>
      <c r="J347" s="5">
        <f t="shared" ref="J347:M348" si="136">J348</f>
        <v>0</v>
      </c>
      <c r="K347" s="5">
        <f t="shared" si="136"/>
        <v>0</v>
      </c>
      <c r="L347" s="5">
        <f t="shared" si="136"/>
        <v>0</v>
      </c>
      <c r="M347" s="5">
        <f t="shared" si="136"/>
        <v>0</v>
      </c>
      <c r="N347" s="133">
        <v>0</v>
      </c>
      <c r="O347" s="133">
        <v>0</v>
      </c>
    </row>
    <row r="348" spans="1:15" ht="30" hidden="1" x14ac:dyDescent="0.25">
      <c r="A348" s="116" t="s">
        <v>40</v>
      </c>
      <c r="B348" s="112">
        <v>52</v>
      </c>
      <c r="C348" s="112">
        <v>0</v>
      </c>
      <c r="D348" s="2" t="s">
        <v>43</v>
      </c>
      <c r="E348" s="112">
        <v>852</v>
      </c>
      <c r="F348" s="3" t="s">
        <v>75</v>
      </c>
      <c r="G348" s="3" t="s">
        <v>11</v>
      </c>
      <c r="H348" s="3" t="s">
        <v>208</v>
      </c>
      <c r="I348" s="3" t="s">
        <v>80</v>
      </c>
      <c r="J348" s="14">
        <f t="shared" si="136"/>
        <v>0</v>
      </c>
      <c r="K348" s="14">
        <f t="shared" si="136"/>
        <v>0</v>
      </c>
      <c r="L348" s="14">
        <f t="shared" si="136"/>
        <v>0</v>
      </c>
      <c r="M348" s="14">
        <f t="shared" si="136"/>
        <v>0</v>
      </c>
      <c r="N348" s="133">
        <v>0</v>
      </c>
      <c r="O348" s="133">
        <v>0</v>
      </c>
    </row>
    <row r="349" spans="1:15" hidden="1" x14ac:dyDescent="0.25">
      <c r="A349" s="116" t="s">
        <v>81</v>
      </c>
      <c r="B349" s="112">
        <v>52</v>
      </c>
      <c r="C349" s="112">
        <v>0</v>
      </c>
      <c r="D349" s="2" t="s">
        <v>43</v>
      </c>
      <c r="E349" s="112">
        <v>852</v>
      </c>
      <c r="F349" s="2" t="s">
        <v>75</v>
      </c>
      <c r="G349" s="2" t="s">
        <v>11</v>
      </c>
      <c r="H349" s="2" t="s">
        <v>208</v>
      </c>
      <c r="I349" s="2" t="s">
        <v>82</v>
      </c>
      <c r="J349" s="14">
        <f>'3.ВС'!J296</f>
        <v>0</v>
      </c>
      <c r="K349" s="14">
        <f>'3.ВС'!K296</f>
        <v>0</v>
      </c>
      <c r="L349" s="14">
        <f>'3.ВС'!L296</f>
        <v>0</v>
      </c>
      <c r="M349" s="14">
        <f>'3.ВС'!M296</f>
        <v>0</v>
      </c>
      <c r="N349" s="133">
        <v>0</v>
      </c>
      <c r="O349" s="133">
        <v>0</v>
      </c>
    </row>
    <row r="350" spans="1:15" hidden="1" x14ac:dyDescent="0.25">
      <c r="A350" s="114" t="s">
        <v>115</v>
      </c>
      <c r="B350" s="112">
        <v>52</v>
      </c>
      <c r="C350" s="112">
        <v>0</v>
      </c>
      <c r="D350" s="3" t="s">
        <v>43</v>
      </c>
      <c r="E350" s="112">
        <v>852</v>
      </c>
      <c r="F350" s="2" t="s">
        <v>75</v>
      </c>
      <c r="G350" s="2" t="s">
        <v>43</v>
      </c>
      <c r="H350" s="2" t="s">
        <v>211</v>
      </c>
      <c r="I350" s="2"/>
      <c r="J350" s="14">
        <f t="shared" ref="J350:M351" si="137">J351</f>
        <v>0</v>
      </c>
      <c r="K350" s="14">
        <f t="shared" si="137"/>
        <v>0</v>
      </c>
      <c r="L350" s="14">
        <f t="shared" si="137"/>
        <v>0</v>
      </c>
      <c r="M350" s="14">
        <f t="shared" si="137"/>
        <v>0</v>
      </c>
      <c r="N350" s="133">
        <v>0</v>
      </c>
      <c r="O350" s="133">
        <v>0</v>
      </c>
    </row>
    <row r="351" spans="1:15" ht="30" hidden="1" x14ac:dyDescent="0.25">
      <c r="A351" s="116" t="s">
        <v>40</v>
      </c>
      <c r="B351" s="112">
        <v>52</v>
      </c>
      <c r="C351" s="112">
        <v>0</v>
      </c>
      <c r="D351" s="2" t="s">
        <v>43</v>
      </c>
      <c r="E351" s="112">
        <v>852</v>
      </c>
      <c r="F351" s="2" t="s">
        <v>75</v>
      </c>
      <c r="G351" s="3" t="s">
        <v>43</v>
      </c>
      <c r="H351" s="2" t="s">
        <v>211</v>
      </c>
      <c r="I351" s="2" t="s">
        <v>80</v>
      </c>
      <c r="J351" s="14">
        <f t="shared" si="137"/>
        <v>0</v>
      </c>
      <c r="K351" s="14">
        <f t="shared" si="137"/>
        <v>0</v>
      </c>
      <c r="L351" s="14">
        <f t="shared" si="137"/>
        <v>0</v>
      </c>
      <c r="M351" s="14">
        <f t="shared" si="137"/>
        <v>0</v>
      </c>
      <c r="N351" s="133">
        <v>0</v>
      </c>
      <c r="O351" s="133">
        <v>0</v>
      </c>
    </row>
    <row r="352" spans="1:15" hidden="1" x14ac:dyDescent="0.25">
      <c r="A352" s="116" t="s">
        <v>81</v>
      </c>
      <c r="B352" s="112">
        <v>52</v>
      </c>
      <c r="C352" s="112">
        <v>0</v>
      </c>
      <c r="D352" s="2" t="s">
        <v>43</v>
      </c>
      <c r="E352" s="112">
        <v>852</v>
      </c>
      <c r="F352" s="2" t="s">
        <v>75</v>
      </c>
      <c r="G352" s="3" t="s">
        <v>43</v>
      </c>
      <c r="H352" s="2" t="s">
        <v>211</v>
      </c>
      <c r="I352" s="2" t="s">
        <v>82</v>
      </c>
      <c r="J352" s="14">
        <f>'3.ВС'!J321</f>
        <v>0</v>
      </c>
      <c r="K352" s="14">
        <f>'3.ВС'!K321</f>
        <v>0</v>
      </c>
      <c r="L352" s="14">
        <f>'3.ВС'!L321</f>
        <v>0</v>
      </c>
      <c r="M352" s="14">
        <f>'3.ВС'!M321</f>
        <v>0</v>
      </c>
      <c r="N352" s="133">
        <v>0</v>
      </c>
      <c r="O352" s="133">
        <v>0</v>
      </c>
    </row>
    <row r="353" spans="1:15" x14ac:dyDescent="0.25">
      <c r="A353" s="114" t="s">
        <v>118</v>
      </c>
      <c r="B353" s="112">
        <v>52</v>
      </c>
      <c r="C353" s="112">
        <v>0</v>
      </c>
      <c r="D353" s="3" t="s">
        <v>43</v>
      </c>
      <c r="E353" s="112">
        <v>852</v>
      </c>
      <c r="F353" s="3" t="s">
        <v>75</v>
      </c>
      <c r="G353" s="3" t="s">
        <v>43</v>
      </c>
      <c r="H353" s="3" t="s">
        <v>212</v>
      </c>
      <c r="I353" s="2"/>
      <c r="J353" s="14">
        <f t="shared" ref="J353:M354" si="138">J354</f>
        <v>150000</v>
      </c>
      <c r="K353" s="14">
        <f t="shared" si="138"/>
        <v>0</v>
      </c>
      <c r="L353" s="14">
        <f t="shared" si="138"/>
        <v>0</v>
      </c>
      <c r="M353" s="14">
        <f t="shared" si="138"/>
        <v>0</v>
      </c>
      <c r="N353" s="133">
        <v>0</v>
      </c>
      <c r="O353" s="133">
        <v>0</v>
      </c>
    </row>
    <row r="354" spans="1:15" ht="30" x14ac:dyDescent="0.25">
      <c r="A354" s="116" t="s">
        <v>40</v>
      </c>
      <c r="B354" s="112">
        <v>52</v>
      </c>
      <c r="C354" s="112">
        <v>0</v>
      </c>
      <c r="D354" s="2" t="s">
        <v>43</v>
      </c>
      <c r="E354" s="112">
        <v>852</v>
      </c>
      <c r="F354" s="2" t="s">
        <v>75</v>
      </c>
      <c r="G354" s="3" t="s">
        <v>43</v>
      </c>
      <c r="H354" s="3" t="s">
        <v>212</v>
      </c>
      <c r="I354" s="2" t="s">
        <v>80</v>
      </c>
      <c r="J354" s="14">
        <f t="shared" si="138"/>
        <v>150000</v>
      </c>
      <c r="K354" s="14">
        <f t="shared" si="138"/>
        <v>0</v>
      </c>
      <c r="L354" s="14">
        <f t="shared" si="138"/>
        <v>0</v>
      </c>
      <c r="M354" s="14">
        <f t="shared" si="138"/>
        <v>0</v>
      </c>
      <c r="N354" s="133">
        <v>0</v>
      </c>
      <c r="O354" s="133">
        <v>0</v>
      </c>
    </row>
    <row r="355" spans="1:15" x14ac:dyDescent="0.25">
      <c r="A355" s="116" t="s">
        <v>81</v>
      </c>
      <c r="B355" s="112">
        <v>52</v>
      </c>
      <c r="C355" s="112">
        <v>0</v>
      </c>
      <c r="D355" s="2" t="s">
        <v>43</v>
      </c>
      <c r="E355" s="112">
        <v>852</v>
      </c>
      <c r="F355" s="2" t="s">
        <v>75</v>
      </c>
      <c r="G355" s="3" t="s">
        <v>43</v>
      </c>
      <c r="H355" s="3" t="s">
        <v>212</v>
      </c>
      <c r="I355" s="2" t="s">
        <v>82</v>
      </c>
      <c r="J355" s="14">
        <f>'3.ВС'!J404</f>
        <v>150000</v>
      </c>
      <c r="K355" s="14">
        <f>'3.ВС'!K404</f>
        <v>0</v>
      </c>
      <c r="L355" s="14">
        <f>'3.ВС'!L404</f>
        <v>0</v>
      </c>
      <c r="M355" s="14">
        <f>'3.ВС'!M404</f>
        <v>0</v>
      </c>
      <c r="N355" s="133">
        <v>0</v>
      </c>
      <c r="O355" s="133">
        <v>0</v>
      </c>
    </row>
    <row r="356" spans="1:15" x14ac:dyDescent="0.25">
      <c r="A356" s="114" t="s">
        <v>209</v>
      </c>
      <c r="B356" s="112">
        <v>52</v>
      </c>
      <c r="C356" s="112">
        <v>0</v>
      </c>
      <c r="D356" s="3" t="s">
        <v>43</v>
      </c>
      <c r="E356" s="112">
        <v>852</v>
      </c>
      <c r="F356" s="3" t="s">
        <v>75</v>
      </c>
      <c r="G356" s="2" t="s">
        <v>11</v>
      </c>
      <c r="H356" s="2" t="s">
        <v>210</v>
      </c>
      <c r="I356" s="2"/>
      <c r="J356" s="14">
        <f t="shared" ref="J356:M357" si="139">J357</f>
        <v>8654720</v>
      </c>
      <c r="K356" s="14">
        <f t="shared" si="139"/>
        <v>0</v>
      </c>
      <c r="L356" s="14">
        <f t="shared" si="139"/>
        <v>8654720</v>
      </c>
      <c r="M356" s="14">
        <f t="shared" si="139"/>
        <v>0</v>
      </c>
      <c r="N356" s="133">
        <v>0</v>
      </c>
      <c r="O356" s="133">
        <v>0</v>
      </c>
    </row>
    <row r="357" spans="1:15" ht="30" x14ac:dyDescent="0.25">
      <c r="A357" s="116" t="s">
        <v>40</v>
      </c>
      <c r="B357" s="112">
        <v>52</v>
      </c>
      <c r="C357" s="112">
        <v>0</v>
      </c>
      <c r="D357" s="2" t="s">
        <v>43</v>
      </c>
      <c r="E357" s="112">
        <v>852</v>
      </c>
      <c r="F357" s="2" t="s">
        <v>75</v>
      </c>
      <c r="G357" s="2" t="s">
        <v>11</v>
      </c>
      <c r="H357" s="2" t="s">
        <v>210</v>
      </c>
      <c r="I357" s="2" t="s">
        <v>80</v>
      </c>
      <c r="J357" s="14">
        <f t="shared" si="139"/>
        <v>8654720</v>
      </c>
      <c r="K357" s="14">
        <f t="shared" si="139"/>
        <v>0</v>
      </c>
      <c r="L357" s="14">
        <f t="shared" si="139"/>
        <v>8654720</v>
      </c>
      <c r="M357" s="14">
        <f t="shared" si="139"/>
        <v>0</v>
      </c>
      <c r="N357" s="133">
        <v>0</v>
      </c>
      <c r="O357" s="133">
        <v>0</v>
      </c>
    </row>
    <row r="358" spans="1:15" x14ac:dyDescent="0.25">
      <c r="A358" s="116" t="s">
        <v>81</v>
      </c>
      <c r="B358" s="112">
        <v>52</v>
      </c>
      <c r="C358" s="112">
        <v>0</v>
      </c>
      <c r="D358" s="2" t="s">
        <v>43</v>
      </c>
      <c r="E358" s="112">
        <v>852</v>
      </c>
      <c r="F358" s="2" t="s">
        <v>75</v>
      </c>
      <c r="G358" s="2" t="s">
        <v>11</v>
      </c>
      <c r="H358" s="2" t="s">
        <v>210</v>
      </c>
      <c r="I358" s="2" t="s">
        <v>82</v>
      </c>
      <c r="J358" s="14">
        <f>'3.ВС'!J299+'3.ВС'!J324+'3.ВС'!J407</f>
        <v>8654720</v>
      </c>
      <c r="K358" s="14">
        <f>'3.ВС'!K299+'3.ВС'!K324+'3.ВС'!K407</f>
        <v>0</v>
      </c>
      <c r="L358" s="14">
        <f>'3.ВС'!L299+'3.ВС'!L324+'3.ВС'!L407</f>
        <v>8654720</v>
      </c>
      <c r="M358" s="14">
        <f>'3.ВС'!M299+'3.ВС'!M324+'3.ВС'!M407</f>
        <v>0</v>
      </c>
      <c r="N358" s="133">
        <v>0</v>
      </c>
      <c r="O358" s="133">
        <v>0</v>
      </c>
    </row>
    <row r="359" spans="1:15" ht="30" x14ac:dyDescent="0.25">
      <c r="A359" s="116" t="s">
        <v>114</v>
      </c>
      <c r="B359" s="112">
        <v>52</v>
      </c>
      <c r="C359" s="112">
        <v>0</v>
      </c>
      <c r="D359" s="3" t="s">
        <v>43</v>
      </c>
      <c r="E359" s="112">
        <v>852</v>
      </c>
      <c r="F359" s="2" t="s">
        <v>75</v>
      </c>
      <c r="G359" s="2" t="s">
        <v>43</v>
      </c>
      <c r="H359" s="2" t="s">
        <v>280</v>
      </c>
      <c r="I359" s="2"/>
      <c r="J359" s="14">
        <f t="shared" ref="J359:M363" si="140">J360</f>
        <v>-335647.87</v>
      </c>
      <c r="K359" s="14">
        <f t="shared" si="140"/>
        <v>0</v>
      </c>
      <c r="L359" s="14">
        <f t="shared" si="140"/>
        <v>-335647.87</v>
      </c>
      <c r="M359" s="14">
        <f t="shared" si="140"/>
        <v>0</v>
      </c>
      <c r="N359" s="133">
        <v>0</v>
      </c>
      <c r="O359" s="133">
        <v>0</v>
      </c>
    </row>
    <row r="360" spans="1:15" ht="30" x14ac:dyDescent="0.25">
      <c r="A360" s="116" t="s">
        <v>40</v>
      </c>
      <c r="B360" s="112">
        <v>52</v>
      </c>
      <c r="C360" s="112">
        <v>0</v>
      </c>
      <c r="D360" s="2" t="s">
        <v>43</v>
      </c>
      <c r="E360" s="112">
        <v>852</v>
      </c>
      <c r="F360" s="2" t="s">
        <v>75</v>
      </c>
      <c r="G360" s="3" t="s">
        <v>43</v>
      </c>
      <c r="H360" s="2" t="s">
        <v>280</v>
      </c>
      <c r="I360" s="2" t="s">
        <v>80</v>
      </c>
      <c r="J360" s="14">
        <f t="shared" si="140"/>
        <v>-335647.87</v>
      </c>
      <c r="K360" s="14">
        <f t="shared" si="140"/>
        <v>0</v>
      </c>
      <c r="L360" s="14">
        <f t="shared" si="140"/>
        <v>-335647.87</v>
      </c>
      <c r="M360" s="14">
        <f t="shared" si="140"/>
        <v>0</v>
      </c>
      <c r="N360" s="133">
        <v>0</v>
      </c>
      <c r="O360" s="133">
        <v>0</v>
      </c>
    </row>
    <row r="361" spans="1:15" x14ac:dyDescent="0.25">
      <c r="A361" s="116" t="s">
        <v>81</v>
      </c>
      <c r="B361" s="112">
        <v>52</v>
      </c>
      <c r="C361" s="112">
        <v>0</v>
      </c>
      <c r="D361" s="2" t="s">
        <v>43</v>
      </c>
      <c r="E361" s="112">
        <v>852</v>
      </c>
      <c r="F361" s="2" t="s">
        <v>75</v>
      </c>
      <c r="G361" s="3" t="s">
        <v>43</v>
      </c>
      <c r="H361" s="2" t="s">
        <v>280</v>
      </c>
      <c r="I361" s="2" t="s">
        <v>82</v>
      </c>
      <c r="J361" s="14">
        <f>'3.ВС'!J327+'3.ВС'!J302+'3.ВС'!J410</f>
        <v>-335647.87</v>
      </c>
      <c r="K361" s="14">
        <f>'3.ВС'!K327+'3.ВС'!K302+'3.ВС'!K410</f>
        <v>0</v>
      </c>
      <c r="L361" s="14">
        <f>'3.ВС'!L327+'3.ВС'!L302+'3.ВС'!L410</f>
        <v>-335647.87</v>
      </c>
      <c r="M361" s="14">
        <f>'3.ВС'!M327+'3.ВС'!M302+'3.ВС'!M410</f>
        <v>0</v>
      </c>
      <c r="N361" s="133">
        <v>0</v>
      </c>
      <c r="O361" s="133">
        <v>0</v>
      </c>
    </row>
    <row r="362" spans="1:15" ht="45" hidden="1" x14ac:dyDescent="0.25">
      <c r="A362" s="116" t="s">
        <v>286</v>
      </c>
      <c r="B362" s="112">
        <v>52</v>
      </c>
      <c r="C362" s="112">
        <v>0</v>
      </c>
      <c r="D362" s="3" t="s">
        <v>43</v>
      </c>
      <c r="E362" s="112">
        <v>852</v>
      </c>
      <c r="F362" s="2" t="s">
        <v>75</v>
      </c>
      <c r="G362" s="2" t="s">
        <v>43</v>
      </c>
      <c r="H362" s="2" t="s">
        <v>287</v>
      </c>
      <c r="I362" s="2"/>
      <c r="J362" s="14">
        <f t="shared" si="140"/>
        <v>0</v>
      </c>
      <c r="K362" s="14">
        <f t="shared" si="140"/>
        <v>0</v>
      </c>
      <c r="L362" s="14">
        <f t="shared" si="140"/>
        <v>0</v>
      </c>
      <c r="M362" s="14">
        <f t="shared" si="140"/>
        <v>0</v>
      </c>
      <c r="N362" s="133">
        <v>0</v>
      </c>
      <c r="O362" s="133">
        <v>0</v>
      </c>
    </row>
    <row r="363" spans="1:15" ht="30" hidden="1" x14ac:dyDescent="0.25">
      <c r="A363" s="116" t="s">
        <v>40</v>
      </c>
      <c r="B363" s="112">
        <v>52</v>
      </c>
      <c r="C363" s="112">
        <v>0</v>
      </c>
      <c r="D363" s="2" t="s">
        <v>43</v>
      </c>
      <c r="E363" s="112">
        <v>852</v>
      </c>
      <c r="F363" s="2" t="s">
        <v>75</v>
      </c>
      <c r="G363" s="3" t="s">
        <v>43</v>
      </c>
      <c r="H363" s="2" t="s">
        <v>287</v>
      </c>
      <c r="I363" s="2" t="s">
        <v>80</v>
      </c>
      <c r="J363" s="14">
        <f t="shared" si="140"/>
        <v>0</v>
      </c>
      <c r="K363" s="14">
        <f t="shared" si="140"/>
        <v>0</v>
      </c>
      <c r="L363" s="14">
        <f t="shared" si="140"/>
        <v>0</v>
      </c>
      <c r="M363" s="14">
        <f t="shared" si="140"/>
        <v>0</v>
      </c>
      <c r="N363" s="133">
        <v>0</v>
      </c>
      <c r="O363" s="133">
        <v>0</v>
      </c>
    </row>
    <row r="364" spans="1:15" hidden="1" x14ac:dyDescent="0.25">
      <c r="A364" s="116" t="s">
        <v>81</v>
      </c>
      <c r="B364" s="112">
        <v>52</v>
      </c>
      <c r="C364" s="112">
        <v>0</v>
      </c>
      <c r="D364" s="2" t="s">
        <v>43</v>
      </c>
      <c r="E364" s="112">
        <v>852</v>
      </c>
      <c r="F364" s="2" t="s">
        <v>75</v>
      </c>
      <c r="G364" s="3" t="s">
        <v>43</v>
      </c>
      <c r="H364" s="2" t="s">
        <v>287</v>
      </c>
      <c r="I364" s="2" t="s">
        <v>82</v>
      </c>
      <c r="J364" s="14">
        <f>'3.ВС'!J330</f>
        <v>0</v>
      </c>
      <c r="K364" s="14">
        <f>'3.ВС'!K330</f>
        <v>0</v>
      </c>
      <c r="L364" s="14">
        <f>'3.ВС'!L330</f>
        <v>0</v>
      </c>
      <c r="M364" s="14">
        <f>'3.ВС'!M330</f>
        <v>0</v>
      </c>
      <c r="N364" s="133">
        <v>0</v>
      </c>
      <c r="O364" s="133">
        <v>0</v>
      </c>
    </row>
    <row r="365" spans="1:15" ht="45" hidden="1" x14ac:dyDescent="0.25">
      <c r="A365" s="116" t="s">
        <v>283</v>
      </c>
      <c r="B365" s="112">
        <v>52</v>
      </c>
      <c r="C365" s="112">
        <v>0</v>
      </c>
      <c r="D365" s="3" t="s">
        <v>43</v>
      </c>
      <c r="E365" s="112">
        <v>852</v>
      </c>
      <c r="F365" s="2"/>
      <c r="G365" s="2"/>
      <c r="H365" s="2" t="s">
        <v>282</v>
      </c>
      <c r="I365" s="2"/>
      <c r="J365" s="14">
        <f t="shared" ref="J365:M366" si="141">J366</f>
        <v>0</v>
      </c>
      <c r="K365" s="14">
        <f t="shared" si="141"/>
        <v>0</v>
      </c>
      <c r="L365" s="14">
        <f t="shared" si="141"/>
        <v>0</v>
      </c>
      <c r="M365" s="14">
        <f t="shared" si="141"/>
        <v>0</v>
      </c>
      <c r="N365" s="133">
        <v>0</v>
      </c>
      <c r="O365" s="133">
        <v>0</v>
      </c>
    </row>
    <row r="366" spans="1:15" ht="30" hidden="1" x14ac:dyDescent="0.25">
      <c r="A366" s="116" t="s">
        <v>40</v>
      </c>
      <c r="B366" s="112">
        <v>52</v>
      </c>
      <c r="C366" s="112">
        <v>0</v>
      </c>
      <c r="D366" s="2" t="s">
        <v>43</v>
      </c>
      <c r="E366" s="112">
        <v>852</v>
      </c>
      <c r="F366" s="2"/>
      <c r="G366" s="2"/>
      <c r="H366" s="2" t="s">
        <v>282</v>
      </c>
      <c r="I366" s="2" t="s">
        <v>80</v>
      </c>
      <c r="J366" s="14">
        <f t="shared" si="141"/>
        <v>0</v>
      </c>
      <c r="K366" s="14">
        <f t="shared" si="141"/>
        <v>0</v>
      </c>
      <c r="L366" s="14">
        <f t="shared" si="141"/>
        <v>0</v>
      </c>
      <c r="M366" s="14">
        <f t="shared" si="141"/>
        <v>0</v>
      </c>
      <c r="N366" s="133">
        <v>0</v>
      </c>
      <c r="O366" s="133">
        <v>0</v>
      </c>
    </row>
    <row r="367" spans="1:15" hidden="1" x14ac:dyDescent="0.25">
      <c r="A367" s="116" t="s">
        <v>81</v>
      </c>
      <c r="B367" s="112">
        <v>52</v>
      </c>
      <c r="C367" s="112">
        <v>0</v>
      </c>
      <c r="D367" s="2" t="s">
        <v>43</v>
      </c>
      <c r="E367" s="112">
        <v>852</v>
      </c>
      <c r="F367" s="2"/>
      <c r="G367" s="2"/>
      <c r="H367" s="2" t="s">
        <v>282</v>
      </c>
      <c r="I367" s="2" t="s">
        <v>82</v>
      </c>
      <c r="J367" s="14">
        <f>'3.ВС'!J333</f>
        <v>0</v>
      </c>
      <c r="K367" s="14">
        <f>'3.ВС'!K333</f>
        <v>0</v>
      </c>
      <c r="L367" s="14">
        <f>'3.ВС'!L333</f>
        <v>0</v>
      </c>
      <c r="M367" s="14">
        <f>'3.ВС'!M333</f>
        <v>0</v>
      </c>
      <c r="N367" s="133">
        <v>0</v>
      </c>
      <c r="O367" s="133">
        <v>0</v>
      </c>
    </row>
    <row r="368" spans="1:15" ht="30" hidden="1" x14ac:dyDescent="0.25">
      <c r="A368" s="116" t="s">
        <v>293</v>
      </c>
      <c r="B368" s="112">
        <v>52</v>
      </c>
      <c r="C368" s="112">
        <v>0</v>
      </c>
      <c r="D368" s="3" t="s">
        <v>43</v>
      </c>
      <c r="E368" s="112">
        <v>852</v>
      </c>
      <c r="F368" s="2"/>
      <c r="G368" s="2"/>
      <c r="H368" s="2" t="s">
        <v>281</v>
      </c>
      <c r="I368" s="2"/>
      <c r="J368" s="14">
        <f t="shared" ref="J368:M369" si="142">J369</f>
        <v>0</v>
      </c>
      <c r="K368" s="14">
        <f t="shared" si="142"/>
        <v>0</v>
      </c>
      <c r="L368" s="14">
        <f t="shared" si="142"/>
        <v>0</v>
      </c>
      <c r="M368" s="14">
        <f t="shared" si="142"/>
        <v>0</v>
      </c>
      <c r="N368" s="133">
        <v>0</v>
      </c>
      <c r="O368" s="133">
        <v>0</v>
      </c>
    </row>
    <row r="369" spans="1:15" ht="30" hidden="1" x14ac:dyDescent="0.25">
      <c r="A369" s="116" t="s">
        <v>40</v>
      </c>
      <c r="B369" s="112">
        <v>52</v>
      </c>
      <c r="C369" s="112">
        <v>0</v>
      </c>
      <c r="D369" s="2" t="s">
        <v>43</v>
      </c>
      <c r="E369" s="112">
        <v>852</v>
      </c>
      <c r="F369" s="2"/>
      <c r="G369" s="2"/>
      <c r="H369" s="2" t="s">
        <v>281</v>
      </c>
      <c r="I369" s="2" t="s">
        <v>80</v>
      </c>
      <c r="J369" s="14">
        <f t="shared" si="142"/>
        <v>0</v>
      </c>
      <c r="K369" s="14">
        <f t="shared" si="142"/>
        <v>0</v>
      </c>
      <c r="L369" s="14">
        <f t="shared" si="142"/>
        <v>0</v>
      </c>
      <c r="M369" s="14">
        <f t="shared" si="142"/>
        <v>0</v>
      </c>
      <c r="N369" s="133">
        <v>0</v>
      </c>
      <c r="O369" s="133">
        <v>0</v>
      </c>
    </row>
    <row r="370" spans="1:15" hidden="1" x14ac:dyDescent="0.25">
      <c r="A370" s="116" t="s">
        <v>81</v>
      </c>
      <c r="B370" s="112">
        <v>52</v>
      </c>
      <c r="C370" s="112">
        <v>0</v>
      </c>
      <c r="D370" s="2" t="s">
        <v>43</v>
      </c>
      <c r="E370" s="112">
        <v>852</v>
      </c>
      <c r="F370" s="2"/>
      <c r="G370" s="2"/>
      <c r="H370" s="2" t="s">
        <v>281</v>
      </c>
      <c r="I370" s="2" t="s">
        <v>82</v>
      </c>
      <c r="J370" s="14">
        <f>'3.ВС'!J336</f>
        <v>0</v>
      </c>
      <c r="K370" s="14">
        <f>'3.ВС'!K336</f>
        <v>0</v>
      </c>
      <c r="L370" s="14">
        <f>'3.ВС'!L336</f>
        <v>0</v>
      </c>
      <c r="M370" s="14">
        <f>'3.ВС'!M336</f>
        <v>0</v>
      </c>
      <c r="N370" s="133">
        <v>0</v>
      </c>
      <c r="O370" s="133">
        <v>0</v>
      </c>
    </row>
    <row r="371" spans="1:15" ht="45" x14ac:dyDescent="0.25">
      <c r="A371" s="116" t="s">
        <v>304</v>
      </c>
      <c r="B371" s="112">
        <v>52</v>
      </c>
      <c r="C371" s="112">
        <v>0</v>
      </c>
      <c r="D371" s="3" t="s">
        <v>43</v>
      </c>
      <c r="E371" s="112">
        <v>852</v>
      </c>
      <c r="F371" s="2"/>
      <c r="G371" s="2"/>
      <c r="H371" s="2" t="s">
        <v>305</v>
      </c>
      <c r="I371" s="2"/>
      <c r="J371" s="14">
        <f t="shared" ref="J371:M372" si="143">J372</f>
        <v>78835.3</v>
      </c>
      <c r="K371" s="14">
        <f t="shared" si="143"/>
        <v>87058.63</v>
      </c>
      <c r="L371" s="14">
        <f t="shared" si="143"/>
        <v>-8223.33</v>
      </c>
      <c r="M371" s="14">
        <f t="shared" si="143"/>
        <v>0</v>
      </c>
      <c r="N371" s="133">
        <v>0</v>
      </c>
      <c r="O371" s="133">
        <v>0</v>
      </c>
    </row>
    <row r="372" spans="1:15" ht="30" x14ac:dyDescent="0.25">
      <c r="A372" s="116" t="s">
        <v>40</v>
      </c>
      <c r="B372" s="112">
        <v>52</v>
      </c>
      <c r="C372" s="112">
        <v>0</v>
      </c>
      <c r="D372" s="2" t="s">
        <v>43</v>
      </c>
      <c r="E372" s="112">
        <v>852</v>
      </c>
      <c r="F372" s="2"/>
      <c r="G372" s="2"/>
      <c r="H372" s="2" t="s">
        <v>305</v>
      </c>
      <c r="I372" s="2" t="s">
        <v>80</v>
      </c>
      <c r="J372" s="14">
        <f t="shared" si="143"/>
        <v>78835.3</v>
      </c>
      <c r="K372" s="14">
        <f t="shared" si="143"/>
        <v>87058.63</v>
      </c>
      <c r="L372" s="14">
        <f t="shared" si="143"/>
        <v>-8223.33</v>
      </c>
      <c r="M372" s="14">
        <f t="shared" si="143"/>
        <v>0</v>
      </c>
      <c r="N372" s="133">
        <v>0</v>
      </c>
      <c r="O372" s="133">
        <v>0</v>
      </c>
    </row>
    <row r="373" spans="1:15" x14ac:dyDescent="0.25">
      <c r="A373" s="116" t="s">
        <v>81</v>
      </c>
      <c r="B373" s="112">
        <v>52</v>
      </c>
      <c r="C373" s="112">
        <v>0</v>
      </c>
      <c r="D373" s="2" t="s">
        <v>43</v>
      </c>
      <c r="E373" s="112">
        <v>852</v>
      </c>
      <c r="F373" s="2"/>
      <c r="G373" s="2"/>
      <c r="H373" s="2" t="s">
        <v>305</v>
      </c>
      <c r="I373" s="2" t="s">
        <v>82</v>
      </c>
      <c r="J373" s="14">
        <f>'3.ВС'!J413</f>
        <v>78835.3</v>
      </c>
      <c r="K373" s="14">
        <f>'3.ВС'!K413</f>
        <v>87058.63</v>
      </c>
      <c r="L373" s="14">
        <f>'3.ВС'!L413</f>
        <v>-8223.33</v>
      </c>
      <c r="M373" s="14">
        <f>'3.ВС'!M413</f>
        <v>0</v>
      </c>
      <c r="N373" s="133">
        <v>0</v>
      </c>
      <c r="O373" s="133">
        <v>0</v>
      </c>
    </row>
    <row r="374" spans="1:15" ht="30" hidden="1" x14ac:dyDescent="0.25">
      <c r="A374" s="114" t="s">
        <v>171</v>
      </c>
      <c r="B374" s="112">
        <v>52</v>
      </c>
      <c r="C374" s="112">
        <v>0</v>
      </c>
      <c r="D374" s="2" t="s">
        <v>45</v>
      </c>
      <c r="E374" s="112"/>
      <c r="F374" s="2"/>
      <c r="G374" s="2"/>
      <c r="H374" s="2"/>
      <c r="I374" s="2"/>
      <c r="J374" s="14">
        <f t="shared" ref="J374:M375" si="144">J375</f>
        <v>0</v>
      </c>
      <c r="K374" s="14">
        <f t="shared" si="144"/>
        <v>0</v>
      </c>
      <c r="L374" s="14">
        <f t="shared" si="144"/>
        <v>0</v>
      </c>
      <c r="M374" s="14">
        <f t="shared" si="144"/>
        <v>0</v>
      </c>
      <c r="N374" s="133">
        <v>0</v>
      </c>
      <c r="O374" s="133">
        <v>0</v>
      </c>
    </row>
    <row r="375" spans="1:15" hidden="1" x14ac:dyDescent="0.25">
      <c r="A375" s="114" t="s">
        <v>110</v>
      </c>
      <c r="B375" s="112">
        <v>52</v>
      </c>
      <c r="C375" s="112">
        <v>0</v>
      </c>
      <c r="D375" s="3" t="s">
        <v>45</v>
      </c>
      <c r="E375" s="112">
        <v>852</v>
      </c>
      <c r="F375" s="3"/>
      <c r="G375" s="3"/>
      <c r="H375" s="3"/>
      <c r="I375" s="2"/>
      <c r="J375" s="14">
        <f t="shared" si="144"/>
        <v>0</v>
      </c>
      <c r="K375" s="14">
        <f t="shared" si="144"/>
        <v>0</v>
      </c>
      <c r="L375" s="14">
        <f t="shared" si="144"/>
        <v>0</v>
      </c>
      <c r="M375" s="14">
        <f t="shared" si="144"/>
        <v>0</v>
      </c>
      <c r="N375" s="133">
        <v>0</v>
      </c>
      <c r="O375" s="133">
        <v>0</v>
      </c>
    </row>
    <row r="376" spans="1:15" ht="90" hidden="1" x14ac:dyDescent="0.25">
      <c r="A376" s="116" t="s">
        <v>276</v>
      </c>
      <c r="B376" s="112">
        <v>52</v>
      </c>
      <c r="C376" s="112">
        <v>0</v>
      </c>
      <c r="D376" s="2" t="s">
        <v>45</v>
      </c>
      <c r="E376" s="112">
        <v>852</v>
      </c>
      <c r="F376" s="2" t="s">
        <v>75</v>
      </c>
      <c r="G376" s="2" t="s">
        <v>172</v>
      </c>
      <c r="H376" s="2" t="s">
        <v>290</v>
      </c>
      <c r="I376" s="2"/>
      <c r="J376" s="14">
        <f t="shared" ref="J376:M376" si="145">J377+J379</f>
        <v>0</v>
      </c>
      <c r="K376" s="14">
        <f t="shared" si="145"/>
        <v>0</v>
      </c>
      <c r="L376" s="14">
        <f t="shared" si="145"/>
        <v>0</v>
      </c>
      <c r="M376" s="14">
        <f t="shared" si="145"/>
        <v>0</v>
      </c>
      <c r="N376" s="133">
        <v>0</v>
      </c>
      <c r="O376" s="133">
        <v>0</v>
      </c>
    </row>
    <row r="377" spans="1:15" ht="30" hidden="1" x14ac:dyDescent="0.25">
      <c r="A377" s="116" t="s">
        <v>40</v>
      </c>
      <c r="B377" s="112">
        <v>52</v>
      </c>
      <c r="C377" s="112">
        <v>0</v>
      </c>
      <c r="D377" s="3" t="s">
        <v>45</v>
      </c>
      <c r="E377" s="112">
        <v>852</v>
      </c>
      <c r="F377" s="2" t="s">
        <v>75</v>
      </c>
      <c r="G377" s="2" t="s">
        <v>172</v>
      </c>
      <c r="H377" s="2" t="s">
        <v>290</v>
      </c>
      <c r="I377" s="2" t="s">
        <v>80</v>
      </c>
      <c r="J377" s="14">
        <f t="shared" ref="J377:M377" si="146">J378</f>
        <v>0</v>
      </c>
      <c r="K377" s="14">
        <f t="shared" si="146"/>
        <v>0</v>
      </c>
      <c r="L377" s="14">
        <f t="shared" si="146"/>
        <v>0</v>
      </c>
      <c r="M377" s="14">
        <f t="shared" si="146"/>
        <v>0</v>
      </c>
      <c r="N377" s="133">
        <v>0</v>
      </c>
      <c r="O377" s="133">
        <v>0</v>
      </c>
    </row>
    <row r="378" spans="1:15" hidden="1" x14ac:dyDescent="0.25">
      <c r="A378" s="116" t="s">
        <v>81</v>
      </c>
      <c r="B378" s="112">
        <v>52</v>
      </c>
      <c r="C378" s="112">
        <v>0</v>
      </c>
      <c r="D378" s="2" t="s">
        <v>45</v>
      </c>
      <c r="E378" s="112">
        <v>852</v>
      </c>
      <c r="F378" s="2" t="s">
        <v>75</v>
      </c>
      <c r="G378" s="2" t="s">
        <v>11</v>
      </c>
      <c r="H378" s="2" t="s">
        <v>290</v>
      </c>
      <c r="I378" s="2" t="s">
        <v>82</v>
      </c>
      <c r="J378" s="14">
        <f>'3.ВС'!J339+'3.ВС'!J305+'3.ВС'!J416</f>
        <v>0</v>
      </c>
      <c r="K378" s="14">
        <f>'3.ВС'!K339+'3.ВС'!K305+'3.ВС'!K416</f>
        <v>0</v>
      </c>
      <c r="L378" s="14">
        <f>'3.ВС'!L339+'3.ВС'!L305+'3.ВС'!L416</f>
        <v>0</v>
      </c>
      <c r="M378" s="14">
        <f>'3.ВС'!M339+'3.ВС'!M305+'3.ВС'!M416</f>
        <v>0</v>
      </c>
      <c r="N378" s="133">
        <v>0</v>
      </c>
      <c r="O378" s="133">
        <v>0</v>
      </c>
    </row>
    <row r="379" spans="1:15" hidden="1" x14ac:dyDescent="0.25">
      <c r="A379" s="114" t="s">
        <v>93</v>
      </c>
      <c r="B379" s="112">
        <v>52</v>
      </c>
      <c r="C379" s="112">
        <v>0</v>
      </c>
      <c r="D379" s="3" t="s">
        <v>45</v>
      </c>
      <c r="E379" s="112">
        <v>852</v>
      </c>
      <c r="F379" s="2" t="s">
        <v>75</v>
      </c>
      <c r="G379" s="2" t="s">
        <v>48</v>
      </c>
      <c r="H379" s="2" t="s">
        <v>290</v>
      </c>
      <c r="I379" s="2" t="s">
        <v>94</v>
      </c>
      <c r="J379" s="14">
        <f t="shared" ref="J379:M379" si="147">J380</f>
        <v>0</v>
      </c>
      <c r="K379" s="14">
        <f t="shared" si="147"/>
        <v>0</v>
      </c>
      <c r="L379" s="14">
        <f t="shared" si="147"/>
        <v>0</v>
      </c>
      <c r="M379" s="14">
        <f t="shared" si="147"/>
        <v>0</v>
      </c>
      <c r="N379" s="133">
        <v>0</v>
      </c>
      <c r="O379" s="133">
        <v>0</v>
      </c>
    </row>
    <row r="380" spans="1:15" ht="30" hidden="1" x14ac:dyDescent="0.25">
      <c r="A380" s="114" t="s">
        <v>95</v>
      </c>
      <c r="B380" s="112">
        <v>52</v>
      </c>
      <c r="C380" s="112">
        <v>0</v>
      </c>
      <c r="D380" s="2" t="s">
        <v>45</v>
      </c>
      <c r="E380" s="112">
        <v>852</v>
      </c>
      <c r="F380" s="2" t="s">
        <v>90</v>
      </c>
      <c r="G380" s="2" t="s">
        <v>45</v>
      </c>
      <c r="H380" s="2" t="s">
        <v>290</v>
      </c>
      <c r="I380" s="2" t="s">
        <v>96</v>
      </c>
      <c r="J380" s="14">
        <f>'3.ВС'!J376</f>
        <v>0</v>
      </c>
      <c r="K380" s="14">
        <f>'3.ВС'!K376</f>
        <v>0</v>
      </c>
      <c r="L380" s="14">
        <f>'3.ВС'!L376</f>
        <v>0</v>
      </c>
      <c r="M380" s="14">
        <f>'3.ВС'!M376</f>
        <v>0</v>
      </c>
      <c r="N380" s="133">
        <v>0</v>
      </c>
      <c r="O380" s="133">
        <v>0</v>
      </c>
    </row>
    <row r="381" spans="1:15" x14ac:dyDescent="0.25">
      <c r="A381" s="114" t="s">
        <v>392</v>
      </c>
      <c r="B381" s="112">
        <v>52</v>
      </c>
      <c r="C381" s="112">
        <v>0</v>
      </c>
      <c r="D381" s="2" t="s">
        <v>13</v>
      </c>
      <c r="E381" s="112"/>
      <c r="F381" s="2"/>
      <c r="G381" s="2"/>
      <c r="H381" s="2"/>
      <c r="I381" s="2"/>
      <c r="J381" s="14">
        <f t="shared" ref="J381:M386" si="148">J382</f>
        <v>6041280</v>
      </c>
      <c r="K381" s="14">
        <f t="shared" si="148"/>
        <v>6041280</v>
      </c>
      <c r="L381" s="14">
        <f t="shared" si="148"/>
        <v>0</v>
      </c>
      <c r="M381" s="14">
        <f t="shared" si="148"/>
        <v>0</v>
      </c>
      <c r="N381" s="133">
        <v>0</v>
      </c>
      <c r="O381" s="133">
        <v>0</v>
      </c>
    </row>
    <row r="382" spans="1:15" x14ac:dyDescent="0.25">
      <c r="A382" s="114" t="s">
        <v>110</v>
      </c>
      <c r="B382" s="112">
        <v>52</v>
      </c>
      <c r="C382" s="112">
        <v>0</v>
      </c>
      <c r="D382" s="3" t="s">
        <v>13</v>
      </c>
      <c r="E382" s="112">
        <v>852</v>
      </c>
      <c r="F382" s="3"/>
      <c r="G382" s="3"/>
      <c r="H382" s="3"/>
      <c r="I382" s="2"/>
      <c r="J382" s="14">
        <f t="shared" ref="J382:M382" si="149">J383+J386</f>
        <v>6041280</v>
      </c>
      <c r="K382" s="14">
        <f t="shared" si="149"/>
        <v>6041280</v>
      </c>
      <c r="L382" s="14">
        <f t="shared" si="149"/>
        <v>0</v>
      </c>
      <c r="M382" s="14">
        <f t="shared" si="149"/>
        <v>0</v>
      </c>
      <c r="N382" s="133">
        <v>0</v>
      </c>
      <c r="O382" s="133">
        <v>0</v>
      </c>
    </row>
    <row r="383" spans="1:15" ht="90" hidden="1" x14ac:dyDescent="0.25">
      <c r="A383" s="116" t="s">
        <v>435</v>
      </c>
      <c r="B383" s="112">
        <v>52</v>
      </c>
      <c r="C383" s="112">
        <v>0</v>
      </c>
      <c r="D383" s="2" t="s">
        <v>13</v>
      </c>
      <c r="E383" s="112">
        <v>852</v>
      </c>
      <c r="F383" s="2"/>
      <c r="G383" s="2"/>
      <c r="H383" s="2" t="s">
        <v>285</v>
      </c>
      <c r="I383" s="2"/>
      <c r="J383" s="14">
        <f t="shared" si="148"/>
        <v>0</v>
      </c>
      <c r="K383" s="14">
        <f t="shared" si="148"/>
        <v>0</v>
      </c>
      <c r="L383" s="14">
        <f t="shared" si="148"/>
        <v>0</v>
      </c>
      <c r="M383" s="14">
        <f t="shared" si="148"/>
        <v>0</v>
      </c>
      <c r="N383" s="133">
        <v>0</v>
      </c>
      <c r="O383" s="133">
        <v>0</v>
      </c>
    </row>
    <row r="384" spans="1:15" ht="30" hidden="1" x14ac:dyDescent="0.25">
      <c r="A384" s="116" t="s">
        <v>40</v>
      </c>
      <c r="B384" s="112">
        <v>52</v>
      </c>
      <c r="C384" s="112">
        <v>0</v>
      </c>
      <c r="D384" s="2" t="s">
        <v>13</v>
      </c>
      <c r="E384" s="112">
        <v>852</v>
      </c>
      <c r="F384" s="2"/>
      <c r="G384" s="2"/>
      <c r="H384" s="2" t="s">
        <v>285</v>
      </c>
      <c r="I384" s="2" t="s">
        <v>80</v>
      </c>
      <c r="J384" s="14">
        <f t="shared" si="148"/>
        <v>0</v>
      </c>
      <c r="K384" s="14">
        <f t="shared" si="148"/>
        <v>0</v>
      </c>
      <c r="L384" s="14">
        <f t="shared" si="148"/>
        <v>0</v>
      </c>
      <c r="M384" s="14">
        <f t="shared" si="148"/>
        <v>0</v>
      </c>
      <c r="N384" s="133">
        <v>0</v>
      </c>
      <c r="O384" s="133">
        <v>0</v>
      </c>
    </row>
    <row r="385" spans="1:15" hidden="1" x14ac:dyDescent="0.25">
      <c r="A385" s="116" t="s">
        <v>81</v>
      </c>
      <c r="B385" s="112">
        <v>52</v>
      </c>
      <c r="C385" s="112">
        <v>0</v>
      </c>
      <c r="D385" s="2" t="s">
        <v>13</v>
      </c>
      <c r="E385" s="112">
        <v>852</v>
      </c>
      <c r="F385" s="2"/>
      <c r="G385" s="2"/>
      <c r="H385" s="2" t="s">
        <v>285</v>
      </c>
      <c r="I385" s="2" t="s">
        <v>82</v>
      </c>
      <c r="J385" s="14">
        <f>'3.ВС'!J342</f>
        <v>0</v>
      </c>
      <c r="K385" s="14">
        <f>'3.ВС'!K342</f>
        <v>0</v>
      </c>
      <c r="L385" s="14">
        <f>'3.ВС'!L342</f>
        <v>0</v>
      </c>
      <c r="M385" s="14">
        <f>'3.ВС'!M342</f>
        <v>0</v>
      </c>
      <c r="N385" s="133">
        <v>0</v>
      </c>
      <c r="O385" s="133">
        <v>0</v>
      </c>
    </row>
    <row r="386" spans="1:15" ht="90" x14ac:dyDescent="0.25">
      <c r="A386" s="116" t="s">
        <v>435</v>
      </c>
      <c r="B386" s="112">
        <v>52</v>
      </c>
      <c r="C386" s="112">
        <v>0</v>
      </c>
      <c r="D386" s="2" t="s">
        <v>13</v>
      </c>
      <c r="E386" s="112">
        <v>852</v>
      </c>
      <c r="F386" s="2"/>
      <c r="G386" s="2"/>
      <c r="H386" s="2" t="s">
        <v>499</v>
      </c>
      <c r="I386" s="2"/>
      <c r="J386" s="14">
        <f t="shared" si="148"/>
        <v>6041280</v>
      </c>
      <c r="K386" s="14">
        <f t="shared" si="148"/>
        <v>6041280</v>
      </c>
      <c r="L386" s="14">
        <f t="shared" si="148"/>
        <v>0</v>
      </c>
      <c r="M386" s="14">
        <f t="shared" si="148"/>
        <v>0</v>
      </c>
      <c r="N386" s="133">
        <v>0</v>
      </c>
      <c r="O386" s="133">
        <v>0</v>
      </c>
    </row>
    <row r="387" spans="1:15" ht="30" x14ac:dyDescent="0.25">
      <c r="A387" s="116" t="s">
        <v>40</v>
      </c>
      <c r="B387" s="112">
        <v>52</v>
      </c>
      <c r="C387" s="112">
        <v>0</v>
      </c>
      <c r="D387" s="2" t="s">
        <v>13</v>
      </c>
      <c r="E387" s="112">
        <v>852</v>
      </c>
      <c r="F387" s="2"/>
      <c r="G387" s="2"/>
      <c r="H387" s="2" t="s">
        <v>499</v>
      </c>
      <c r="I387" s="2" t="s">
        <v>80</v>
      </c>
      <c r="J387" s="14">
        <f t="shared" ref="J387:M387" si="150">J388</f>
        <v>6041280</v>
      </c>
      <c r="K387" s="14">
        <f t="shared" si="150"/>
        <v>6041280</v>
      </c>
      <c r="L387" s="14">
        <f t="shared" si="150"/>
        <v>0</v>
      </c>
      <c r="M387" s="14">
        <f t="shared" si="150"/>
        <v>0</v>
      </c>
      <c r="N387" s="133">
        <v>0</v>
      </c>
      <c r="O387" s="133">
        <v>0</v>
      </c>
    </row>
    <row r="388" spans="1:15" x14ac:dyDescent="0.25">
      <c r="A388" s="116" t="s">
        <v>81</v>
      </c>
      <c r="B388" s="112">
        <v>52</v>
      </c>
      <c r="C388" s="112">
        <v>0</v>
      </c>
      <c r="D388" s="2" t="s">
        <v>13</v>
      </c>
      <c r="E388" s="112">
        <v>852</v>
      </c>
      <c r="F388" s="2"/>
      <c r="G388" s="2"/>
      <c r="H388" s="2" t="s">
        <v>499</v>
      </c>
      <c r="I388" s="2" t="s">
        <v>82</v>
      </c>
      <c r="J388" s="14">
        <f>'3.ВС'!J345</f>
        <v>6041280</v>
      </c>
      <c r="K388" s="14">
        <f>'3.ВС'!K345</f>
        <v>6041280</v>
      </c>
      <c r="L388" s="14">
        <f>'3.ВС'!L345</f>
        <v>0</v>
      </c>
      <c r="M388" s="14">
        <f>'3.ВС'!M345</f>
        <v>0</v>
      </c>
      <c r="N388" s="133">
        <v>0</v>
      </c>
      <c r="O388" s="133">
        <v>0</v>
      </c>
    </row>
    <row r="389" spans="1:15" ht="30" x14ac:dyDescent="0.25">
      <c r="A389" s="114" t="s">
        <v>391</v>
      </c>
      <c r="B389" s="112">
        <v>52</v>
      </c>
      <c r="C389" s="112">
        <v>0</v>
      </c>
      <c r="D389" s="2" t="s">
        <v>30</v>
      </c>
      <c r="E389" s="112"/>
      <c r="F389" s="2"/>
      <c r="G389" s="2"/>
      <c r="H389" s="2"/>
      <c r="I389" s="2"/>
      <c r="J389" s="14">
        <f t="shared" ref="J389:M390" si="151">J390</f>
        <v>111315560</v>
      </c>
      <c r="K389" s="14">
        <f t="shared" si="151"/>
        <v>111629408.8</v>
      </c>
      <c r="L389" s="14">
        <f t="shared" si="151"/>
        <v>-313848.79999999981</v>
      </c>
      <c r="M389" s="14">
        <f t="shared" si="151"/>
        <v>0</v>
      </c>
      <c r="N389" s="133">
        <v>0</v>
      </c>
      <c r="O389" s="133">
        <v>0</v>
      </c>
    </row>
    <row r="390" spans="1:15" x14ac:dyDescent="0.25">
      <c r="A390" s="114" t="s">
        <v>110</v>
      </c>
      <c r="B390" s="112">
        <v>52</v>
      </c>
      <c r="C390" s="112">
        <v>0</v>
      </c>
      <c r="D390" s="2" t="s">
        <v>30</v>
      </c>
      <c r="E390" s="112">
        <v>852</v>
      </c>
      <c r="F390" s="2"/>
      <c r="G390" s="2"/>
      <c r="H390" s="2"/>
      <c r="I390" s="2"/>
      <c r="J390" s="14">
        <f t="shared" si="151"/>
        <v>111315560</v>
      </c>
      <c r="K390" s="14">
        <f t="shared" si="151"/>
        <v>111629408.8</v>
      </c>
      <c r="L390" s="14">
        <f t="shared" si="151"/>
        <v>-313848.79999999981</v>
      </c>
      <c r="M390" s="14">
        <f t="shared" si="151"/>
        <v>0</v>
      </c>
      <c r="N390" s="133">
        <v>0</v>
      </c>
      <c r="O390" s="133">
        <v>0</v>
      </c>
    </row>
    <row r="391" spans="1:15" x14ac:dyDescent="0.25">
      <c r="A391" s="114" t="s">
        <v>504</v>
      </c>
      <c r="B391" s="112">
        <v>52</v>
      </c>
      <c r="C391" s="112">
        <v>0</v>
      </c>
      <c r="D391" s="2" t="s">
        <v>30</v>
      </c>
      <c r="E391" s="112">
        <v>852</v>
      </c>
      <c r="F391" s="2"/>
      <c r="G391" s="2"/>
      <c r="H391" s="2" t="s">
        <v>505</v>
      </c>
      <c r="I391" s="2"/>
      <c r="J391" s="14">
        <f t="shared" ref="J391:M392" si="152">J392</f>
        <v>111315560</v>
      </c>
      <c r="K391" s="14">
        <f t="shared" si="152"/>
        <v>111629408.8</v>
      </c>
      <c r="L391" s="14">
        <f t="shared" si="152"/>
        <v>-313848.79999999981</v>
      </c>
      <c r="M391" s="14">
        <f t="shared" si="152"/>
        <v>0</v>
      </c>
      <c r="N391" s="133">
        <v>0</v>
      </c>
      <c r="O391" s="133">
        <v>0</v>
      </c>
    </row>
    <row r="392" spans="1:15" ht="30" x14ac:dyDescent="0.25">
      <c r="A392" s="116" t="s">
        <v>40</v>
      </c>
      <c r="B392" s="112">
        <v>52</v>
      </c>
      <c r="C392" s="112">
        <v>0</v>
      </c>
      <c r="D392" s="2" t="s">
        <v>30</v>
      </c>
      <c r="E392" s="112">
        <v>852</v>
      </c>
      <c r="F392" s="2"/>
      <c r="G392" s="2"/>
      <c r="H392" s="2" t="s">
        <v>505</v>
      </c>
      <c r="I392" s="2" t="s">
        <v>80</v>
      </c>
      <c r="J392" s="14">
        <f t="shared" si="152"/>
        <v>111315560</v>
      </c>
      <c r="K392" s="14">
        <f t="shared" si="152"/>
        <v>111629408.8</v>
      </c>
      <c r="L392" s="14">
        <f t="shared" si="152"/>
        <v>-313848.79999999981</v>
      </c>
      <c r="M392" s="14">
        <f t="shared" si="152"/>
        <v>0</v>
      </c>
      <c r="N392" s="133">
        <v>0</v>
      </c>
      <c r="O392" s="133">
        <v>0</v>
      </c>
    </row>
    <row r="393" spans="1:15" x14ac:dyDescent="0.25">
      <c r="A393" s="116" t="s">
        <v>81</v>
      </c>
      <c r="B393" s="112">
        <v>52</v>
      </c>
      <c r="C393" s="112">
        <v>0</v>
      </c>
      <c r="D393" s="2" t="s">
        <v>30</v>
      </c>
      <c r="E393" s="112">
        <v>852</v>
      </c>
      <c r="F393" s="2"/>
      <c r="G393" s="2"/>
      <c r="H393" s="2" t="s">
        <v>505</v>
      </c>
      <c r="I393" s="2" t="s">
        <v>82</v>
      </c>
      <c r="J393" s="14">
        <f>'3.ВС'!J348</f>
        <v>111315560</v>
      </c>
      <c r="K393" s="14">
        <f>'3.ВС'!K348</f>
        <v>111629408.8</v>
      </c>
      <c r="L393" s="14">
        <f>'3.ВС'!L348</f>
        <v>-313848.79999999981</v>
      </c>
      <c r="M393" s="14">
        <f>'3.ВС'!M348</f>
        <v>0</v>
      </c>
      <c r="N393" s="133">
        <v>0</v>
      </c>
      <c r="O393" s="133">
        <v>0</v>
      </c>
    </row>
    <row r="394" spans="1:15" hidden="1" x14ac:dyDescent="0.25">
      <c r="A394" s="114" t="s">
        <v>175</v>
      </c>
      <c r="B394" s="112">
        <v>52</v>
      </c>
      <c r="C394" s="112">
        <v>0</v>
      </c>
      <c r="D394" s="2" t="s">
        <v>100</v>
      </c>
      <c r="E394" s="112"/>
      <c r="F394" s="2"/>
      <c r="G394" s="2"/>
      <c r="H394" s="2"/>
      <c r="I394" s="2"/>
      <c r="J394" s="14">
        <f t="shared" ref="J394:M397" si="153">J395</f>
        <v>0</v>
      </c>
      <c r="K394" s="14">
        <f t="shared" si="153"/>
        <v>0</v>
      </c>
      <c r="L394" s="14">
        <f t="shared" si="153"/>
        <v>0</v>
      </c>
      <c r="M394" s="14">
        <f t="shared" si="153"/>
        <v>0</v>
      </c>
      <c r="N394" s="133">
        <v>0</v>
      </c>
      <c r="O394" s="133">
        <v>0</v>
      </c>
    </row>
    <row r="395" spans="1:15" s="1" customFormat="1" hidden="1" x14ac:dyDescent="0.25">
      <c r="A395" s="114" t="s">
        <v>110</v>
      </c>
      <c r="B395" s="112">
        <v>52</v>
      </c>
      <c r="C395" s="112">
        <v>0</v>
      </c>
      <c r="D395" s="3" t="s">
        <v>100</v>
      </c>
      <c r="E395" s="112">
        <v>852</v>
      </c>
      <c r="F395" s="3"/>
      <c r="G395" s="3"/>
      <c r="H395" s="3"/>
      <c r="I395" s="2"/>
      <c r="J395" s="14">
        <f t="shared" si="153"/>
        <v>0</v>
      </c>
      <c r="K395" s="14">
        <f t="shared" si="153"/>
        <v>0</v>
      </c>
      <c r="L395" s="14">
        <f t="shared" si="153"/>
        <v>0</v>
      </c>
      <c r="M395" s="14">
        <f t="shared" si="153"/>
        <v>0</v>
      </c>
      <c r="N395" s="133">
        <v>0</v>
      </c>
      <c r="O395" s="133">
        <v>0</v>
      </c>
    </row>
    <row r="396" spans="1:15" hidden="1" x14ac:dyDescent="0.25">
      <c r="A396" s="114" t="s">
        <v>116</v>
      </c>
      <c r="B396" s="112">
        <v>52</v>
      </c>
      <c r="C396" s="112">
        <v>0</v>
      </c>
      <c r="D396" s="2" t="s">
        <v>100</v>
      </c>
      <c r="E396" s="112">
        <v>852</v>
      </c>
      <c r="F396" s="2" t="s">
        <v>75</v>
      </c>
      <c r="G396" s="2" t="s">
        <v>43</v>
      </c>
      <c r="H396" s="2" t="s">
        <v>176</v>
      </c>
      <c r="I396" s="2"/>
      <c r="J396" s="14">
        <f t="shared" si="153"/>
        <v>0</v>
      </c>
      <c r="K396" s="14">
        <f t="shared" si="153"/>
        <v>0</v>
      </c>
      <c r="L396" s="14">
        <f t="shared" si="153"/>
        <v>0</v>
      </c>
      <c r="M396" s="14">
        <f t="shared" si="153"/>
        <v>0</v>
      </c>
      <c r="N396" s="133">
        <v>0</v>
      </c>
      <c r="O396" s="133">
        <v>0</v>
      </c>
    </row>
    <row r="397" spans="1:15" ht="30" hidden="1" x14ac:dyDescent="0.25">
      <c r="A397" s="116" t="s">
        <v>40</v>
      </c>
      <c r="B397" s="112">
        <v>52</v>
      </c>
      <c r="C397" s="112">
        <v>0</v>
      </c>
      <c r="D397" s="2" t="s">
        <v>100</v>
      </c>
      <c r="E397" s="112">
        <v>852</v>
      </c>
      <c r="F397" s="2" t="s">
        <v>75</v>
      </c>
      <c r="G397" s="2" t="s">
        <v>43</v>
      </c>
      <c r="H397" s="2" t="s">
        <v>176</v>
      </c>
      <c r="I397" s="2" t="s">
        <v>80</v>
      </c>
      <c r="J397" s="14">
        <f t="shared" si="153"/>
        <v>0</v>
      </c>
      <c r="K397" s="14">
        <f t="shared" si="153"/>
        <v>0</v>
      </c>
      <c r="L397" s="14">
        <f t="shared" si="153"/>
        <v>0</v>
      </c>
      <c r="M397" s="14">
        <f t="shared" si="153"/>
        <v>0</v>
      </c>
      <c r="N397" s="133">
        <v>0</v>
      </c>
      <c r="O397" s="133">
        <v>0</v>
      </c>
    </row>
    <row r="398" spans="1:15" hidden="1" x14ac:dyDescent="0.25">
      <c r="A398" s="116" t="s">
        <v>81</v>
      </c>
      <c r="B398" s="112">
        <v>52</v>
      </c>
      <c r="C398" s="112">
        <v>0</v>
      </c>
      <c r="D398" s="2" t="s">
        <v>100</v>
      </c>
      <c r="E398" s="112">
        <v>852</v>
      </c>
      <c r="F398" s="2" t="s">
        <v>75</v>
      </c>
      <c r="G398" s="2" t="s">
        <v>43</v>
      </c>
      <c r="H398" s="2" t="s">
        <v>176</v>
      </c>
      <c r="I398" s="2" t="s">
        <v>82</v>
      </c>
      <c r="J398" s="14">
        <f>'3.ВС'!J351</f>
        <v>0</v>
      </c>
      <c r="K398" s="14">
        <f>'3.ВС'!K351</f>
        <v>0</v>
      </c>
      <c r="L398" s="14">
        <f>'3.ВС'!L351</f>
        <v>0</v>
      </c>
      <c r="M398" s="14">
        <f>'3.ВС'!M351</f>
        <v>0</v>
      </c>
      <c r="N398" s="133">
        <v>0</v>
      </c>
      <c r="O398" s="133">
        <v>0</v>
      </c>
    </row>
    <row r="399" spans="1:15" hidden="1" x14ac:dyDescent="0.25">
      <c r="A399" s="114" t="s">
        <v>174</v>
      </c>
      <c r="B399" s="112">
        <v>52</v>
      </c>
      <c r="C399" s="112">
        <v>0</v>
      </c>
      <c r="D399" s="2" t="s">
        <v>75</v>
      </c>
      <c r="E399" s="112"/>
      <c r="F399" s="2"/>
      <c r="G399" s="2"/>
      <c r="H399" s="2"/>
      <c r="I399" s="2"/>
      <c r="J399" s="14">
        <f t="shared" ref="J399:M407" si="154">J400</f>
        <v>0</v>
      </c>
      <c r="K399" s="14">
        <f t="shared" si="154"/>
        <v>0</v>
      </c>
      <c r="L399" s="14">
        <f t="shared" si="154"/>
        <v>0</v>
      </c>
      <c r="M399" s="14">
        <f t="shared" si="154"/>
        <v>0</v>
      </c>
      <c r="N399" s="133">
        <v>0</v>
      </c>
      <c r="O399" s="133">
        <v>0</v>
      </c>
    </row>
    <row r="400" spans="1:15" hidden="1" x14ac:dyDescent="0.25">
      <c r="A400" s="114" t="s">
        <v>110</v>
      </c>
      <c r="B400" s="112">
        <v>52</v>
      </c>
      <c r="C400" s="112">
        <v>0</v>
      </c>
      <c r="D400" s="3" t="s">
        <v>75</v>
      </c>
      <c r="E400" s="112">
        <v>852</v>
      </c>
      <c r="F400" s="3"/>
      <c r="G400" s="3"/>
      <c r="H400" s="3"/>
      <c r="I400" s="2"/>
      <c r="J400" s="14">
        <f t="shared" ref="J400:M400" si="155">J404+J401</f>
        <v>0</v>
      </c>
      <c r="K400" s="14">
        <f t="shared" si="155"/>
        <v>0</v>
      </c>
      <c r="L400" s="14">
        <f t="shared" si="155"/>
        <v>0</v>
      </c>
      <c r="M400" s="14">
        <f t="shared" si="155"/>
        <v>0</v>
      </c>
      <c r="N400" s="133">
        <v>0</v>
      </c>
      <c r="O400" s="133">
        <v>0</v>
      </c>
    </row>
    <row r="401" spans="1:15" hidden="1" x14ac:dyDescent="0.25">
      <c r="A401" s="114" t="s">
        <v>106</v>
      </c>
      <c r="B401" s="112">
        <v>52</v>
      </c>
      <c r="C401" s="112">
        <v>0</v>
      </c>
      <c r="D401" s="2" t="s">
        <v>75</v>
      </c>
      <c r="E401" s="112">
        <v>852</v>
      </c>
      <c r="F401" s="3"/>
      <c r="G401" s="3"/>
      <c r="H401" s="3" t="s">
        <v>202</v>
      </c>
      <c r="I401" s="2"/>
      <c r="J401" s="14">
        <f t="shared" ref="J401:M401" si="156">J402</f>
        <v>0</v>
      </c>
      <c r="K401" s="14">
        <f t="shared" si="156"/>
        <v>0</v>
      </c>
      <c r="L401" s="14">
        <f t="shared" si="156"/>
        <v>0</v>
      </c>
      <c r="M401" s="14">
        <f t="shared" si="156"/>
        <v>0</v>
      </c>
      <c r="N401" s="133">
        <v>0</v>
      </c>
      <c r="O401" s="133">
        <v>0</v>
      </c>
    </row>
    <row r="402" spans="1:15" ht="30" hidden="1" x14ac:dyDescent="0.25">
      <c r="A402" s="116" t="s">
        <v>20</v>
      </c>
      <c r="B402" s="112">
        <v>52</v>
      </c>
      <c r="C402" s="112">
        <v>0</v>
      </c>
      <c r="D402" s="2" t="s">
        <v>75</v>
      </c>
      <c r="E402" s="112">
        <v>852</v>
      </c>
      <c r="F402" s="3"/>
      <c r="G402" s="3"/>
      <c r="H402" s="3" t="s">
        <v>202</v>
      </c>
      <c r="I402" s="2" t="s">
        <v>21</v>
      </c>
      <c r="J402" s="14">
        <f t="shared" ref="J402:M402" si="157">J403</f>
        <v>0</v>
      </c>
      <c r="K402" s="14">
        <f t="shared" si="157"/>
        <v>0</v>
      </c>
      <c r="L402" s="14">
        <f t="shared" si="157"/>
        <v>0</v>
      </c>
      <c r="M402" s="14">
        <f t="shared" si="157"/>
        <v>0</v>
      </c>
      <c r="N402" s="133">
        <v>0</v>
      </c>
      <c r="O402" s="133">
        <v>0</v>
      </c>
    </row>
    <row r="403" spans="1:15" ht="30" hidden="1" x14ac:dyDescent="0.25">
      <c r="A403" s="116" t="s">
        <v>9</v>
      </c>
      <c r="B403" s="112">
        <v>52</v>
      </c>
      <c r="C403" s="112">
        <v>0</v>
      </c>
      <c r="D403" s="2" t="s">
        <v>75</v>
      </c>
      <c r="E403" s="112">
        <v>852</v>
      </c>
      <c r="F403" s="3"/>
      <c r="G403" s="3"/>
      <c r="H403" s="3" t="s">
        <v>202</v>
      </c>
      <c r="I403" s="2" t="s">
        <v>22</v>
      </c>
      <c r="J403" s="14">
        <f>'3.ВС'!J400</f>
        <v>0</v>
      </c>
      <c r="K403" s="14">
        <f>'3.ВС'!K400</f>
        <v>0</v>
      </c>
      <c r="L403" s="14">
        <f>'3.ВС'!L400</f>
        <v>0</v>
      </c>
      <c r="M403" s="14">
        <f>'3.ВС'!M400</f>
        <v>0</v>
      </c>
      <c r="N403" s="133">
        <v>0</v>
      </c>
      <c r="O403" s="133">
        <v>0</v>
      </c>
    </row>
    <row r="404" spans="1:15" hidden="1" x14ac:dyDescent="0.25">
      <c r="A404" s="114" t="s">
        <v>120</v>
      </c>
      <c r="B404" s="112">
        <v>52</v>
      </c>
      <c r="C404" s="112">
        <v>0</v>
      </c>
      <c r="D404" s="2" t="s">
        <v>75</v>
      </c>
      <c r="E404" s="112">
        <v>852</v>
      </c>
      <c r="F404" s="2" t="s">
        <v>75</v>
      </c>
      <c r="G404" s="2" t="s">
        <v>75</v>
      </c>
      <c r="H404" s="2" t="s">
        <v>213</v>
      </c>
      <c r="I404" s="2"/>
      <c r="J404" s="14">
        <f t="shared" ref="J404:M404" si="158">J405+J407</f>
        <v>0</v>
      </c>
      <c r="K404" s="14">
        <f t="shared" si="158"/>
        <v>0</v>
      </c>
      <c r="L404" s="14">
        <f t="shared" si="158"/>
        <v>0</v>
      </c>
      <c r="M404" s="14">
        <f t="shared" si="158"/>
        <v>0</v>
      </c>
      <c r="N404" s="133">
        <v>0</v>
      </c>
      <c r="O404" s="133">
        <v>0</v>
      </c>
    </row>
    <row r="405" spans="1:15" ht="60" hidden="1" x14ac:dyDescent="0.25">
      <c r="A405" s="114" t="s">
        <v>15</v>
      </c>
      <c r="B405" s="112">
        <v>52</v>
      </c>
      <c r="C405" s="112">
        <v>0</v>
      </c>
      <c r="D405" s="2" t="s">
        <v>75</v>
      </c>
      <c r="E405" s="112">
        <v>852</v>
      </c>
      <c r="F405" s="2" t="s">
        <v>75</v>
      </c>
      <c r="G405" s="2" t="s">
        <v>75</v>
      </c>
      <c r="H405" s="2" t="s">
        <v>213</v>
      </c>
      <c r="I405" s="2" t="s">
        <v>17</v>
      </c>
      <c r="J405" s="14">
        <f t="shared" ref="J405:M405" si="159">J406</f>
        <v>0</v>
      </c>
      <c r="K405" s="14">
        <f t="shared" si="159"/>
        <v>0</v>
      </c>
      <c r="L405" s="14">
        <f t="shared" si="159"/>
        <v>0</v>
      </c>
      <c r="M405" s="14">
        <f t="shared" si="159"/>
        <v>0</v>
      </c>
      <c r="N405" s="133">
        <v>0</v>
      </c>
      <c r="O405" s="133">
        <v>0</v>
      </c>
    </row>
    <row r="406" spans="1:15" hidden="1" x14ac:dyDescent="0.25">
      <c r="A406" s="116" t="s">
        <v>7</v>
      </c>
      <c r="B406" s="112">
        <v>52</v>
      </c>
      <c r="C406" s="112">
        <v>0</v>
      </c>
      <c r="D406" s="2" t="s">
        <v>75</v>
      </c>
      <c r="E406" s="112">
        <v>852</v>
      </c>
      <c r="F406" s="2" t="s">
        <v>75</v>
      </c>
      <c r="G406" s="2" t="s">
        <v>75</v>
      </c>
      <c r="H406" s="2" t="s">
        <v>213</v>
      </c>
      <c r="I406" s="2" t="s">
        <v>50</v>
      </c>
      <c r="J406" s="14">
        <f>'3.ВС'!J355</f>
        <v>0</v>
      </c>
      <c r="K406" s="14">
        <f>'3.ВС'!K355</f>
        <v>0</v>
      </c>
      <c r="L406" s="14">
        <f>'3.ВС'!L355</f>
        <v>0</v>
      </c>
      <c r="M406" s="14">
        <f>'3.ВС'!M355</f>
        <v>0</v>
      </c>
      <c r="N406" s="133">
        <v>0</v>
      </c>
      <c r="O406" s="133">
        <v>0</v>
      </c>
    </row>
    <row r="407" spans="1:15" ht="30" hidden="1" x14ac:dyDescent="0.25">
      <c r="A407" s="116" t="s">
        <v>20</v>
      </c>
      <c r="B407" s="112">
        <v>52</v>
      </c>
      <c r="C407" s="112">
        <v>0</v>
      </c>
      <c r="D407" s="2" t="s">
        <v>75</v>
      </c>
      <c r="E407" s="112">
        <v>852</v>
      </c>
      <c r="F407" s="2" t="s">
        <v>75</v>
      </c>
      <c r="G407" s="2" t="s">
        <v>75</v>
      </c>
      <c r="H407" s="2" t="s">
        <v>213</v>
      </c>
      <c r="I407" s="2" t="s">
        <v>21</v>
      </c>
      <c r="J407" s="14">
        <f t="shared" si="154"/>
        <v>0</v>
      </c>
      <c r="K407" s="14">
        <f t="shared" si="154"/>
        <v>0</v>
      </c>
      <c r="L407" s="14">
        <f t="shared" si="154"/>
        <v>0</v>
      </c>
      <c r="M407" s="14">
        <f t="shared" si="154"/>
        <v>0</v>
      </c>
      <c r="N407" s="133">
        <v>0</v>
      </c>
      <c r="O407" s="133">
        <v>0</v>
      </c>
    </row>
    <row r="408" spans="1:15" ht="30" hidden="1" x14ac:dyDescent="0.25">
      <c r="A408" s="116" t="s">
        <v>9</v>
      </c>
      <c r="B408" s="112">
        <v>52</v>
      </c>
      <c r="C408" s="112">
        <v>0</v>
      </c>
      <c r="D408" s="2" t="s">
        <v>75</v>
      </c>
      <c r="E408" s="112">
        <v>852</v>
      </c>
      <c r="F408" s="2" t="s">
        <v>75</v>
      </c>
      <c r="G408" s="2" t="s">
        <v>75</v>
      </c>
      <c r="H408" s="2" t="s">
        <v>213</v>
      </c>
      <c r="I408" s="2" t="s">
        <v>22</v>
      </c>
      <c r="J408" s="14">
        <f>'3.ВС'!J357</f>
        <v>0</v>
      </c>
      <c r="K408" s="14">
        <f>'3.ВС'!K357</f>
        <v>0</v>
      </c>
      <c r="L408" s="14">
        <f>'3.ВС'!L357</f>
        <v>0</v>
      </c>
      <c r="M408" s="14">
        <f>'3.ВС'!M357</f>
        <v>0</v>
      </c>
      <c r="N408" s="133">
        <v>0</v>
      </c>
      <c r="O408" s="133">
        <v>0</v>
      </c>
    </row>
    <row r="409" spans="1:15" ht="30" hidden="1" x14ac:dyDescent="0.25">
      <c r="A409" s="114" t="s">
        <v>393</v>
      </c>
      <c r="B409" s="112">
        <v>52</v>
      </c>
      <c r="C409" s="112">
        <v>0</v>
      </c>
      <c r="D409" s="2" t="s">
        <v>56</v>
      </c>
      <c r="E409" s="112"/>
      <c r="F409" s="2"/>
      <c r="G409" s="2"/>
      <c r="H409" s="2"/>
      <c r="I409" s="2"/>
      <c r="J409" s="14">
        <f t="shared" ref="J409:M409" si="160">J410</f>
        <v>0</v>
      </c>
      <c r="K409" s="14">
        <f t="shared" si="160"/>
        <v>0</v>
      </c>
      <c r="L409" s="14">
        <f t="shared" si="160"/>
        <v>0</v>
      </c>
      <c r="M409" s="14">
        <f t="shared" si="160"/>
        <v>0</v>
      </c>
      <c r="N409" s="133">
        <v>0</v>
      </c>
      <c r="O409" s="133">
        <v>0</v>
      </c>
    </row>
    <row r="410" spans="1:15" hidden="1" x14ac:dyDescent="0.25">
      <c r="A410" s="114" t="s">
        <v>110</v>
      </c>
      <c r="B410" s="112">
        <v>52</v>
      </c>
      <c r="C410" s="112">
        <v>0</v>
      </c>
      <c r="D410" s="3" t="s">
        <v>56</v>
      </c>
      <c r="E410" s="112">
        <v>852</v>
      </c>
      <c r="F410" s="3"/>
      <c r="G410" s="3"/>
      <c r="H410" s="3"/>
      <c r="I410" s="2"/>
      <c r="J410" s="14">
        <f t="shared" ref="J410:M410" si="161">J411+J414+J417</f>
        <v>0</v>
      </c>
      <c r="K410" s="14">
        <f t="shared" si="161"/>
        <v>0</v>
      </c>
      <c r="L410" s="14">
        <f t="shared" si="161"/>
        <v>0</v>
      </c>
      <c r="M410" s="14">
        <f t="shared" si="161"/>
        <v>0</v>
      </c>
      <c r="N410" s="133">
        <v>0</v>
      </c>
      <c r="O410" s="133">
        <v>0</v>
      </c>
    </row>
    <row r="411" spans="1:15" ht="45" hidden="1" x14ac:dyDescent="0.25">
      <c r="A411" s="114" t="s">
        <v>123</v>
      </c>
      <c r="B411" s="112">
        <v>52</v>
      </c>
      <c r="C411" s="112">
        <v>0</v>
      </c>
      <c r="D411" s="2" t="s">
        <v>56</v>
      </c>
      <c r="E411" s="112">
        <v>852</v>
      </c>
      <c r="F411" s="2" t="s">
        <v>90</v>
      </c>
      <c r="G411" s="2" t="s">
        <v>45</v>
      </c>
      <c r="H411" s="2" t="s">
        <v>173</v>
      </c>
      <c r="I411" s="2"/>
      <c r="J411" s="14">
        <f t="shared" ref="J411:M412" si="162">J412</f>
        <v>0</v>
      </c>
      <c r="K411" s="14">
        <f t="shared" si="162"/>
        <v>0</v>
      </c>
      <c r="L411" s="14">
        <f t="shared" si="162"/>
        <v>0</v>
      </c>
      <c r="M411" s="14">
        <f t="shared" si="162"/>
        <v>0</v>
      </c>
      <c r="N411" s="133">
        <v>0</v>
      </c>
      <c r="O411" s="133">
        <v>0</v>
      </c>
    </row>
    <row r="412" spans="1:15" hidden="1" x14ac:dyDescent="0.25">
      <c r="A412" s="114" t="s">
        <v>93</v>
      </c>
      <c r="B412" s="112">
        <v>52</v>
      </c>
      <c r="C412" s="112">
        <v>0</v>
      </c>
      <c r="D412" s="2" t="s">
        <v>56</v>
      </c>
      <c r="E412" s="112">
        <v>852</v>
      </c>
      <c r="F412" s="2" t="s">
        <v>90</v>
      </c>
      <c r="G412" s="2" t="s">
        <v>45</v>
      </c>
      <c r="H412" s="2" t="s">
        <v>173</v>
      </c>
      <c r="I412" s="2" t="s">
        <v>94</v>
      </c>
      <c r="J412" s="14">
        <f t="shared" si="162"/>
        <v>0</v>
      </c>
      <c r="K412" s="14">
        <f t="shared" si="162"/>
        <v>0</v>
      </c>
      <c r="L412" s="14">
        <f t="shared" si="162"/>
        <v>0</v>
      </c>
      <c r="M412" s="14">
        <f t="shared" si="162"/>
        <v>0</v>
      </c>
      <c r="N412" s="133">
        <v>0</v>
      </c>
      <c r="O412" s="133">
        <v>0</v>
      </c>
    </row>
    <row r="413" spans="1:15" ht="30" hidden="1" x14ac:dyDescent="0.25">
      <c r="A413" s="114" t="s">
        <v>95</v>
      </c>
      <c r="B413" s="112">
        <v>52</v>
      </c>
      <c r="C413" s="112">
        <v>0</v>
      </c>
      <c r="D413" s="2" t="s">
        <v>56</v>
      </c>
      <c r="E413" s="112">
        <v>852</v>
      </c>
      <c r="F413" s="2" t="s">
        <v>90</v>
      </c>
      <c r="G413" s="2" t="s">
        <v>45</v>
      </c>
      <c r="H413" s="2" t="s">
        <v>173</v>
      </c>
      <c r="I413" s="2" t="s">
        <v>96</v>
      </c>
      <c r="J413" s="14">
        <f>'3.ВС'!J387</f>
        <v>0</v>
      </c>
      <c r="K413" s="14">
        <f>'3.ВС'!K387</f>
        <v>0</v>
      </c>
      <c r="L413" s="14">
        <f>'3.ВС'!L387</f>
        <v>0</v>
      </c>
      <c r="M413" s="14">
        <f>'3.ВС'!M387</f>
        <v>0</v>
      </c>
      <c r="N413" s="133">
        <v>0</v>
      </c>
      <c r="O413" s="133">
        <v>0</v>
      </c>
    </row>
    <row r="414" spans="1:15" ht="90" hidden="1" x14ac:dyDescent="0.25">
      <c r="A414" s="114" t="s">
        <v>411</v>
      </c>
      <c r="B414" s="112">
        <v>52</v>
      </c>
      <c r="C414" s="112">
        <v>0</v>
      </c>
      <c r="D414" s="2" t="s">
        <v>56</v>
      </c>
      <c r="E414" s="112">
        <v>852</v>
      </c>
      <c r="F414" s="2"/>
      <c r="G414" s="2"/>
      <c r="H414" s="2" t="s">
        <v>224</v>
      </c>
      <c r="I414" s="2"/>
      <c r="J414" s="14">
        <f t="shared" ref="J414:M415" si="163">J415</f>
        <v>0</v>
      </c>
      <c r="K414" s="14">
        <f t="shared" si="163"/>
        <v>0</v>
      </c>
      <c r="L414" s="14">
        <f t="shared" si="163"/>
        <v>0</v>
      </c>
      <c r="M414" s="14">
        <f t="shared" si="163"/>
        <v>0</v>
      </c>
      <c r="N414" s="133">
        <v>0</v>
      </c>
      <c r="O414" s="133">
        <v>0</v>
      </c>
    </row>
    <row r="415" spans="1:15" ht="30" hidden="1" x14ac:dyDescent="0.25">
      <c r="A415" s="116" t="s">
        <v>20</v>
      </c>
      <c r="B415" s="112">
        <v>52</v>
      </c>
      <c r="C415" s="112">
        <v>0</v>
      </c>
      <c r="D415" s="2" t="s">
        <v>56</v>
      </c>
      <c r="E415" s="112">
        <v>852</v>
      </c>
      <c r="F415" s="3" t="s">
        <v>90</v>
      </c>
      <c r="G415" s="3" t="s">
        <v>100</v>
      </c>
      <c r="H415" s="2" t="s">
        <v>224</v>
      </c>
      <c r="I415" s="2" t="s">
        <v>21</v>
      </c>
      <c r="J415" s="14">
        <f t="shared" si="163"/>
        <v>0</v>
      </c>
      <c r="K415" s="14">
        <f t="shared" si="163"/>
        <v>0</v>
      </c>
      <c r="L415" s="14">
        <f t="shared" si="163"/>
        <v>0</v>
      </c>
      <c r="M415" s="14">
        <f t="shared" si="163"/>
        <v>0</v>
      </c>
      <c r="N415" s="133">
        <v>0</v>
      </c>
      <c r="O415" s="133">
        <v>0</v>
      </c>
    </row>
    <row r="416" spans="1:15" ht="30" hidden="1" x14ac:dyDescent="0.25">
      <c r="A416" s="116" t="s">
        <v>9</v>
      </c>
      <c r="B416" s="112">
        <v>52</v>
      </c>
      <c r="C416" s="112">
        <v>0</v>
      </c>
      <c r="D416" s="2" t="s">
        <v>56</v>
      </c>
      <c r="E416" s="112">
        <v>852</v>
      </c>
      <c r="F416" s="3" t="s">
        <v>90</v>
      </c>
      <c r="G416" s="3" t="s">
        <v>100</v>
      </c>
      <c r="H416" s="2" t="s">
        <v>224</v>
      </c>
      <c r="I416" s="2" t="s">
        <v>22</v>
      </c>
      <c r="J416" s="14">
        <f>'3.ВС'!J395</f>
        <v>0</v>
      </c>
      <c r="K416" s="14">
        <f>'3.ВС'!K395</f>
        <v>0</v>
      </c>
      <c r="L416" s="14">
        <f>'3.ВС'!L395</f>
        <v>0</v>
      </c>
      <c r="M416" s="14">
        <f>'3.ВС'!M395</f>
        <v>0</v>
      </c>
      <c r="N416" s="133">
        <v>0</v>
      </c>
      <c r="O416" s="133">
        <v>0</v>
      </c>
    </row>
    <row r="417" spans="1:15" ht="75" hidden="1" x14ac:dyDescent="0.25">
      <c r="A417" s="116" t="s">
        <v>409</v>
      </c>
      <c r="B417" s="112">
        <v>52</v>
      </c>
      <c r="C417" s="112">
        <v>0</v>
      </c>
      <c r="D417" s="2" t="s">
        <v>56</v>
      </c>
      <c r="E417" s="112">
        <v>852</v>
      </c>
      <c r="F417" s="2" t="s">
        <v>90</v>
      </c>
      <c r="G417" s="2" t="s">
        <v>13</v>
      </c>
      <c r="H417" s="2" t="s">
        <v>225</v>
      </c>
      <c r="I417" s="2"/>
      <c r="J417" s="14">
        <f t="shared" ref="J417:M417" si="164">J418</f>
        <v>0</v>
      </c>
      <c r="K417" s="14">
        <f t="shared" si="164"/>
        <v>0</v>
      </c>
      <c r="L417" s="14">
        <f t="shared" si="164"/>
        <v>0</v>
      </c>
      <c r="M417" s="14">
        <f t="shared" si="164"/>
        <v>0</v>
      </c>
      <c r="N417" s="133">
        <v>0</v>
      </c>
      <c r="O417" s="133">
        <v>0</v>
      </c>
    </row>
    <row r="418" spans="1:15" hidden="1" x14ac:dyDescent="0.25">
      <c r="A418" s="114" t="s">
        <v>93</v>
      </c>
      <c r="B418" s="112">
        <v>52</v>
      </c>
      <c r="C418" s="112">
        <v>0</v>
      </c>
      <c r="D418" s="2" t="s">
        <v>56</v>
      </c>
      <c r="E418" s="112">
        <v>852</v>
      </c>
      <c r="F418" s="2" t="s">
        <v>90</v>
      </c>
      <c r="G418" s="2" t="s">
        <v>13</v>
      </c>
      <c r="H418" s="2" t="s">
        <v>225</v>
      </c>
      <c r="I418" s="2" t="s">
        <v>94</v>
      </c>
      <c r="J418" s="14">
        <f t="shared" ref="J418:M418" si="165">J419+J420</f>
        <v>0</v>
      </c>
      <c r="K418" s="14">
        <f t="shared" si="165"/>
        <v>0</v>
      </c>
      <c r="L418" s="14">
        <f t="shared" si="165"/>
        <v>0</v>
      </c>
      <c r="M418" s="14">
        <f t="shared" si="165"/>
        <v>0</v>
      </c>
      <c r="N418" s="133">
        <v>0</v>
      </c>
      <c r="O418" s="133">
        <v>0</v>
      </c>
    </row>
    <row r="419" spans="1:15" hidden="1" x14ac:dyDescent="0.25">
      <c r="A419" s="114" t="s">
        <v>101</v>
      </c>
      <c r="B419" s="112">
        <v>52</v>
      </c>
      <c r="C419" s="112">
        <v>0</v>
      </c>
      <c r="D419" s="2" t="s">
        <v>56</v>
      </c>
      <c r="E419" s="112">
        <v>852</v>
      </c>
      <c r="F419" s="2" t="s">
        <v>90</v>
      </c>
      <c r="G419" s="2" t="s">
        <v>13</v>
      </c>
      <c r="H419" s="2" t="s">
        <v>225</v>
      </c>
      <c r="I419" s="2" t="s">
        <v>102</v>
      </c>
      <c r="J419" s="14">
        <f>'3.ВС'!J390</f>
        <v>0</v>
      </c>
      <c r="K419" s="14">
        <f>'3.ВС'!K390</f>
        <v>0</v>
      </c>
      <c r="L419" s="14">
        <f>'3.ВС'!L390</f>
        <v>0</v>
      </c>
      <c r="M419" s="14">
        <f>'3.ВС'!M390</f>
        <v>0</v>
      </c>
      <c r="N419" s="133">
        <v>0</v>
      </c>
      <c r="O419" s="133">
        <v>0</v>
      </c>
    </row>
    <row r="420" spans="1:15" ht="30" hidden="1" x14ac:dyDescent="0.25">
      <c r="A420" s="114" t="s">
        <v>95</v>
      </c>
      <c r="B420" s="112">
        <v>52</v>
      </c>
      <c r="C420" s="112">
        <v>0</v>
      </c>
      <c r="D420" s="2" t="s">
        <v>56</v>
      </c>
      <c r="E420" s="112">
        <v>852</v>
      </c>
      <c r="F420" s="2" t="s">
        <v>90</v>
      </c>
      <c r="G420" s="2" t="s">
        <v>45</v>
      </c>
      <c r="H420" s="2" t="s">
        <v>225</v>
      </c>
      <c r="I420" s="2" t="s">
        <v>96</v>
      </c>
      <c r="J420" s="14">
        <f>'3.ВС'!J391</f>
        <v>0</v>
      </c>
      <c r="K420" s="14">
        <f>'3.ВС'!K391</f>
        <v>0</v>
      </c>
      <c r="L420" s="14">
        <f>'3.ВС'!L391</f>
        <v>0</v>
      </c>
      <c r="M420" s="14">
        <f>'3.ВС'!M391</f>
        <v>0</v>
      </c>
      <c r="N420" s="133">
        <v>0</v>
      </c>
      <c r="O420" s="133">
        <v>0</v>
      </c>
    </row>
    <row r="421" spans="1:15" ht="30" x14ac:dyDescent="0.25">
      <c r="A421" s="114" t="s">
        <v>399</v>
      </c>
      <c r="B421" s="112">
        <v>53</v>
      </c>
      <c r="C421" s="112"/>
      <c r="D421" s="3"/>
      <c r="E421" s="112"/>
      <c r="F421" s="3"/>
      <c r="G421" s="3"/>
      <c r="H421" s="3"/>
      <c r="I421" s="2"/>
      <c r="J421" s="14">
        <f t="shared" ref="J421:M421" si="166">J422+J432</f>
        <v>1734700</v>
      </c>
      <c r="K421" s="14">
        <f t="shared" si="166"/>
        <v>0</v>
      </c>
      <c r="L421" s="14">
        <f t="shared" si="166"/>
        <v>1734700</v>
      </c>
      <c r="M421" s="14">
        <f t="shared" si="166"/>
        <v>0</v>
      </c>
      <c r="N421" s="133">
        <v>0</v>
      </c>
      <c r="O421" s="133">
        <v>0</v>
      </c>
    </row>
    <row r="422" spans="1:15" ht="45" x14ac:dyDescent="0.25">
      <c r="A422" s="114" t="s">
        <v>394</v>
      </c>
      <c r="B422" s="112">
        <v>53</v>
      </c>
      <c r="C422" s="112">
        <v>0</v>
      </c>
      <c r="D422" s="3" t="s">
        <v>11</v>
      </c>
      <c r="E422" s="112"/>
      <c r="F422" s="3"/>
      <c r="G422" s="3"/>
      <c r="H422" s="3"/>
      <c r="I422" s="2"/>
      <c r="J422" s="14">
        <f t="shared" ref="J422:M422" si="167">J423</f>
        <v>1154400</v>
      </c>
      <c r="K422" s="14">
        <f t="shared" si="167"/>
        <v>0</v>
      </c>
      <c r="L422" s="14">
        <f t="shared" si="167"/>
        <v>1154400</v>
      </c>
      <c r="M422" s="14">
        <f t="shared" si="167"/>
        <v>0</v>
      </c>
      <c r="N422" s="133">
        <v>0</v>
      </c>
      <c r="O422" s="133">
        <v>0</v>
      </c>
    </row>
    <row r="423" spans="1:15" x14ac:dyDescent="0.25">
      <c r="A423" s="114" t="s">
        <v>125</v>
      </c>
      <c r="B423" s="112">
        <v>53</v>
      </c>
      <c r="C423" s="112">
        <v>0</v>
      </c>
      <c r="D423" s="2" t="s">
        <v>11</v>
      </c>
      <c r="E423" s="112">
        <v>853</v>
      </c>
      <c r="F423" s="2"/>
      <c r="G423" s="2"/>
      <c r="H423" s="2"/>
      <c r="I423" s="2"/>
      <c r="J423" s="14">
        <f t="shared" ref="J423:M423" si="168">J424+J429</f>
        <v>1154400</v>
      </c>
      <c r="K423" s="14">
        <f t="shared" si="168"/>
        <v>0</v>
      </c>
      <c r="L423" s="14">
        <f t="shared" si="168"/>
        <v>1154400</v>
      </c>
      <c r="M423" s="14">
        <f t="shared" si="168"/>
        <v>0</v>
      </c>
      <c r="N423" s="133">
        <v>0</v>
      </c>
      <c r="O423" s="133">
        <v>0</v>
      </c>
    </row>
    <row r="424" spans="1:15" ht="30" x14ac:dyDescent="0.25">
      <c r="A424" s="114" t="s">
        <v>19</v>
      </c>
      <c r="B424" s="112">
        <v>53</v>
      </c>
      <c r="C424" s="112">
        <v>0</v>
      </c>
      <c r="D424" s="2" t="s">
        <v>11</v>
      </c>
      <c r="E424" s="4">
        <v>853</v>
      </c>
      <c r="F424" s="2" t="s">
        <v>16</v>
      </c>
      <c r="G424" s="2" t="s">
        <v>100</v>
      </c>
      <c r="H424" s="2" t="s">
        <v>181</v>
      </c>
      <c r="I424" s="2"/>
      <c r="J424" s="14">
        <f t="shared" ref="J424:M424" si="169">J425+J427</f>
        <v>1154400</v>
      </c>
      <c r="K424" s="14">
        <f t="shared" si="169"/>
        <v>0</v>
      </c>
      <c r="L424" s="14">
        <f t="shared" si="169"/>
        <v>1154400</v>
      </c>
      <c r="M424" s="14">
        <f t="shared" si="169"/>
        <v>0</v>
      </c>
      <c r="N424" s="133">
        <v>0</v>
      </c>
      <c r="O424" s="133">
        <v>0</v>
      </c>
    </row>
    <row r="425" spans="1:15" ht="60" x14ac:dyDescent="0.25">
      <c r="A425" s="114" t="s">
        <v>15</v>
      </c>
      <c r="B425" s="112">
        <v>53</v>
      </c>
      <c r="C425" s="112">
        <v>0</v>
      </c>
      <c r="D425" s="2" t="s">
        <v>11</v>
      </c>
      <c r="E425" s="4">
        <v>853</v>
      </c>
      <c r="F425" s="2" t="s">
        <v>11</v>
      </c>
      <c r="G425" s="2" t="s">
        <v>100</v>
      </c>
      <c r="H425" s="2" t="s">
        <v>181</v>
      </c>
      <c r="I425" s="2" t="s">
        <v>17</v>
      </c>
      <c r="J425" s="14">
        <f t="shared" ref="J425:M425" si="170">J426</f>
        <v>1154400</v>
      </c>
      <c r="K425" s="14">
        <f t="shared" si="170"/>
        <v>0</v>
      </c>
      <c r="L425" s="14">
        <f t="shared" si="170"/>
        <v>1154400</v>
      </c>
      <c r="M425" s="14">
        <f t="shared" si="170"/>
        <v>0</v>
      </c>
      <c r="N425" s="133">
        <v>0</v>
      </c>
      <c r="O425" s="133">
        <v>0</v>
      </c>
    </row>
    <row r="426" spans="1:15" ht="30" x14ac:dyDescent="0.25">
      <c r="A426" s="114" t="s">
        <v>8</v>
      </c>
      <c r="B426" s="112">
        <v>53</v>
      </c>
      <c r="C426" s="112">
        <v>0</v>
      </c>
      <c r="D426" s="2" t="s">
        <v>11</v>
      </c>
      <c r="E426" s="4">
        <v>853</v>
      </c>
      <c r="F426" s="2" t="s">
        <v>11</v>
      </c>
      <c r="G426" s="2" t="s">
        <v>100</v>
      </c>
      <c r="H426" s="2" t="s">
        <v>181</v>
      </c>
      <c r="I426" s="2" t="s">
        <v>18</v>
      </c>
      <c r="J426" s="14">
        <f>'3.ВС'!J422</f>
        <v>1154400</v>
      </c>
      <c r="K426" s="14">
        <f>'3.ВС'!K422</f>
        <v>0</v>
      </c>
      <c r="L426" s="14">
        <f>'3.ВС'!L422</f>
        <v>1154400</v>
      </c>
      <c r="M426" s="14">
        <f>'3.ВС'!M422</f>
        <v>0</v>
      </c>
      <c r="N426" s="133">
        <v>0</v>
      </c>
      <c r="O426" s="133">
        <v>0</v>
      </c>
    </row>
    <row r="427" spans="1:15" s="1" customFormat="1" ht="30" hidden="1" x14ac:dyDescent="0.25">
      <c r="A427" s="116" t="s">
        <v>20</v>
      </c>
      <c r="B427" s="112">
        <v>53</v>
      </c>
      <c r="C427" s="112">
        <v>0</v>
      </c>
      <c r="D427" s="2" t="s">
        <v>11</v>
      </c>
      <c r="E427" s="4">
        <v>853</v>
      </c>
      <c r="F427" s="2" t="s">
        <v>11</v>
      </c>
      <c r="G427" s="2" t="s">
        <v>100</v>
      </c>
      <c r="H427" s="2" t="s">
        <v>181</v>
      </c>
      <c r="I427" s="2" t="s">
        <v>21</v>
      </c>
      <c r="J427" s="31">
        <f t="shared" ref="J427:M427" si="171">J428</f>
        <v>0</v>
      </c>
      <c r="K427" s="31">
        <f t="shared" si="171"/>
        <v>0</v>
      </c>
      <c r="L427" s="31">
        <f t="shared" si="171"/>
        <v>0</v>
      </c>
      <c r="M427" s="31">
        <f t="shared" si="171"/>
        <v>0</v>
      </c>
      <c r="N427" s="133">
        <v>0</v>
      </c>
      <c r="O427" s="133">
        <v>0</v>
      </c>
    </row>
    <row r="428" spans="1:15" s="1" customFormat="1" ht="30" hidden="1" x14ac:dyDescent="0.25">
      <c r="A428" s="116" t="s">
        <v>9</v>
      </c>
      <c r="B428" s="112">
        <v>53</v>
      </c>
      <c r="C428" s="112">
        <v>0</v>
      </c>
      <c r="D428" s="2" t="s">
        <v>11</v>
      </c>
      <c r="E428" s="4">
        <v>853</v>
      </c>
      <c r="F428" s="2" t="s">
        <v>11</v>
      </c>
      <c r="G428" s="2" t="s">
        <v>100</v>
      </c>
      <c r="H428" s="2" t="s">
        <v>181</v>
      </c>
      <c r="I428" s="2" t="s">
        <v>22</v>
      </c>
      <c r="J428" s="31">
        <f>'3.ВС'!J424</f>
        <v>0</v>
      </c>
      <c r="K428" s="31">
        <f>'3.ВС'!K424</f>
        <v>0</v>
      </c>
      <c r="L428" s="31">
        <f>'3.ВС'!L424</f>
        <v>0</v>
      </c>
      <c r="M428" s="31">
        <f>'3.ВС'!M424</f>
        <v>0</v>
      </c>
      <c r="N428" s="133">
        <v>0</v>
      </c>
      <c r="O428" s="133">
        <v>0</v>
      </c>
    </row>
    <row r="429" spans="1:15" ht="60" hidden="1" x14ac:dyDescent="0.25">
      <c r="A429" s="116" t="s">
        <v>238</v>
      </c>
      <c r="B429" s="112">
        <v>53</v>
      </c>
      <c r="C429" s="112">
        <v>0</v>
      </c>
      <c r="D429" s="2" t="s">
        <v>11</v>
      </c>
      <c r="E429" s="4">
        <v>853</v>
      </c>
      <c r="F429" s="2"/>
      <c r="G429" s="2"/>
      <c r="H429" s="2" t="s">
        <v>240</v>
      </c>
      <c r="I429" s="2"/>
      <c r="J429" s="14">
        <f t="shared" ref="J429:M430" si="172">J430</f>
        <v>0</v>
      </c>
      <c r="K429" s="14">
        <f t="shared" si="172"/>
        <v>0</v>
      </c>
      <c r="L429" s="14">
        <f t="shared" si="172"/>
        <v>0</v>
      </c>
      <c r="M429" s="14">
        <f t="shared" si="172"/>
        <v>0</v>
      </c>
      <c r="N429" s="133">
        <v>0</v>
      </c>
      <c r="O429" s="133">
        <v>0</v>
      </c>
    </row>
    <row r="430" spans="1:15" ht="30" hidden="1" x14ac:dyDescent="0.25">
      <c r="A430" s="116" t="s">
        <v>20</v>
      </c>
      <c r="B430" s="112">
        <v>53</v>
      </c>
      <c r="C430" s="112">
        <v>0</v>
      </c>
      <c r="D430" s="2" t="s">
        <v>11</v>
      </c>
      <c r="E430" s="4">
        <v>853</v>
      </c>
      <c r="F430" s="2"/>
      <c r="G430" s="2"/>
      <c r="H430" s="2" t="s">
        <v>240</v>
      </c>
      <c r="I430" s="2" t="s">
        <v>21</v>
      </c>
      <c r="J430" s="14">
        <f t="shared" si="172"/>
        <v>0</v>
      </c>
      <c r="K430" s="14">
        <f t="shared" si="172"/>
        <v>0</v>
      </c>
      <c r="L430" s="14">
        <f t="shared" si="172"/>
        <v>0</v>
      </c>
      <c r="M430" s="14">
        <f t="shared" si="172"/>
        <v>0</v>
      </c>
      <c r="N430" s="133">
        <v>0</v>
      </c>
      <c r="O430" s="133">
        <v>0</v>
      </c>
    </row>
    <row r="431" spans="1:15" ht="30" hidden="1" x14ac:dyDescent="0.25">
      <c r="A431" s="116" t="s">
        <v>9</v>
      </c>
      <c r="B431" s="112">
        <v>53</v>
      </c>
      <c r="C431" s="112">
        <v>0</v>
      </c>
      <c r="D431" s="2" t="s">
        <v>11</v>
      </c>
      <c r="E431" s="4">
        <v>853</v>
      </c>
      <c r="F431" s="2"/>
      <c r="G431" s="2"/>
      <c r="H431" s="2" t="s">
        <v>240</v>
      </c>
      <c r="I431" s="2" t="s">
        <v>22</v>
      </c>
      <c r="J431" s="14">
        <f>'3.ВС'!J427</f>
        <v>0</v>
      </c>
      <c r="K431" s="14">
        <f>'3.ВС'!K427</f>
        <v>0</v>
      </c>
      <c r="L431" s="14">
        <f>'3.ВС'!L427</f>
        <v>0</v>
      </c>
      <c r="M431" s="14">
        <f>'3.ВС'!M427</f>
        <v>0</v>
      </c>
      <c r="N431" s="133">
        <v>0</v>
      </c>
      <c r="O431" s="133">
        <v>0</v>
      </c>
    </row>
    <row r="432" spans="1:15" ht="30" x14ac:dyDescent="0.25">
      <c r="A432" s="114" t="s">
        <v>395</v>
      </c>
      <c r="B432" s="112">
        <v>53</v>
      </c>
      <c r="C432" s="112">
        <v>0</v>
      </c>
      <c r="D432" s="3" t="s">
        <v>43</v>
      </c>
      <c r="E432" s="112"/>
      <c r="F432" s="3"/>
      <c r="G432" s="3"/>
      <c r="H432" s="3"/>
      <c r="I432" s="3"/>
      <c r="J432" s="14">
        <f t="shared" ref="J432:M432" si="173">J433</f>
        <v>580300</v>
      </c>
      <c r="K432" s="14">
        <f t="shared" si="173"/>
        <v>0</v>
      </c>
      <c r="L432" s="14">
        <f t="shared" si="173"/>
        <v>580300</v>
      </c>
      <c r="M432" s="14">
        <f t="shared" si="173"/>
        <v>0</v>
      </c>
      <c r="N432" s="133">
        <v>0</v>
      </c>
      <c r="O432" s="133">
        <v>0</v>
      </c>
    </row>
    <row r="433" spans="1:15" x14ac:dyDescent="0.25">
      <c r="A433" s="114" t="s">
        <v>125</v>
      </c>
      <c r="B433" s="112">
        <v>53</v>
      </c>
      <c r="C433" s="112">
        <v>0</v>
      </c>
      <c r="D433" s="2" t="s">
        <v>43</v>
      </c>
      <c r="E433" s="112">
        <v>853</v>
      </c>
      <c r="F433" s="2"/>
      <c r="G433" s="2"/>
      <c r="H433" s="2"/>
      <c r="I433" s="2"/>
      <c r="J433" s="14">
        <f t="shared" ref="J433:M433" si="174">J434+J437</f>
        <v>580300</v>
      </c>
      <c r="K433" s="14">
        <f t="shared" si="174"/>
        <v>0</v>
      </c>
      <c r="L433" s="14">
        <f t="shared" si="174"/>
        <v>580300</v>
      </c>
      <c r="M433" s="14">
        <f t="shared" si="174"/>
        <v>0</v>
      </c>
      <c r="N433" s="133">
        <v>0</v>
      </c>
      <c r="O433" s="133">
        <v>0</v>
      </c>
    </row>
    <row r="434" spans="1:15" hidden="1" x14ac:dyDescent="0.25">
      <c r="A434" s="114" t="s">
        <v>220</v>
      </c>
      <c r="B434" s="112">
        <v>53</v>
      </c>
      <c r="C434" s="112">
        <v>0</v>
      </c>
      <c r="D434" s="3" t="s">
        <v>43</v>
      </c>
      <c r="E434" s="4">
        <v>853</v>
      </c>
      <c r="F434" s="3" t="s">
        <v>131</v>
      </c>
      <c r="G434" s="3" t="s">
        <v>11</v>
      </c>
      <c r="H434" s="3" t="s">
        <v>177</v>
      </c>
      <c r="I434" s="3"/>
      <c r="J434" s="14">
        <f t="shared" ref="J434:M435" si="175">J435</f>
        <v>0</v>
      </c>
      <c r="K434" s="14">
        <f t="shared" si="175"/>
        <v>0</v>
      </c>
      <c r="L434" s="14">
        <f t="shared" si="175"/>
        <v>0</v>
      </c>
      <c r="M434" s="14">
        <f t="shared" si="175"/>
        <v>0</v>
      </c>
      <c r="N434" s="133">
        <v>0</v>
      </c>
      <c r="O434" s="133">
        <v>0</v>
      </c>
    </row>
    <row r="435" spans="1:15" hidden="1" x14ac:dyDescent="0.25">
      <c r="A435" s="114" t="s">
        <v>34</v>
      </c>
      <c r="B435" s="112">
        <v>53</v>
      </c>
      <c r="C435" s="112">
        <v>0</v>
      </c>
      <c r="D435" s="2" t="s">
        <v>43</v>
      </c>
      <c r="E435" s="4">
        <v>853</v>
      </c>
      <c r="F435" s="2" t="s">
        <v>131</v>
      </c>
      <c r="G435" s="2" t="s">
        <v>11</v>
      </c>
      <c r="H435" s="2" t="s">
        <v>177</v>
      </c>
      <c r="I435" s="2" t="s">
        <v>35</v>
      </c>
      <c r="J435" s="14">
        <f t="shared" si="175"/>
        <v>0</v>
      </c>
      <c r="K435" s="14">
        <f t="shared" si="175"/>
        <v>0</v>
      </c>
      <c r="L435" s="14">
        <f t="shared" si="175"/>
        <v>0</v>
      </c>
      <c r="M435" s="14">
        <f t="shared" si="175"/>
        <v>0</v>
      </c>
      <c r="N435" s="133">
        <v>0</v>
      </c>
      <c r="O435" s="133">
        <v>0</v>
      </c>
    </row>
    <row r="436" spans="1:15" hidden="1" x14ac:dyDescent="0.25">
      <c r="A436" s="114" t="s">
        <v>133</v>
      </c>
      <c r="B436" s="112">
        <v>53</v>
      </c>
      <c r="C436" s="112">
        <v>0</v>
      </c>
      <c r="D436" s="2" t="s">
        <v>43</v>
      </c>
      <c r="E436" s="4">
        <v>853</v>
      </c>
      <c r="F436" s="2" t="s">
        <v>131</v>
      </c>
      <c r="G436" s="2" t="s">
        <v>11</v>
      </c>
      <c r="H436" s="3" t="s">
        <v>177</v>
      </c>
      <c r="I436" s="2" t="s">
        <v>134</v>
      </c>
      <c r="J436" s="14">
        <f>'3.ВС'!J443</f>
        <v>0</v>
      </c>
      <c r="K436" s="14">
        <f>'3.ВС'!K443</f>
        <v>0</v>
      </c>
      <c r="L436" s="14">
        <f>'3.ВС'!L443</f>
        <v>0</v>
      </c>
      <c r="M436" s="14">
        <f>'3.ВС'!M443</f>
        <v>0</v>
      </c>
      <c r="N436" s="133">
        <v>0</v>
      </c>
      <c r="O436" s="133">
        <v>0</v>
      </c>
    </row>
    <row r="437" spans="1:15" ht="30" x14ac:dyDescent="0.25">
      <c r="A437" s="114" t="s">
        <v>178</v>
      </c>
      <c r="B437" s="112">
        <v>53</v>
      </c>
      <c r="C437" s="112">
        <v>0</v>
      </c>
      <c r="D437" s="3" t="s">
        <v>43</v>
      </c>
      <c r="E437" s="4">
        <v>853</v>
      </c>
      <c r="F437" s="2" t="s">
        <v>131</v>
      </c>
      <c r="G437" s="2" t="s">
        <v>43</v>
      </c>
      <c r="H437" s="3" t="s">
        <v>216</v>
      </c>
      <c r="I437" s="2"/>
      <c r="J437" s="14">
        <f t="shared" ref="J437:M438" si="176">J438</f>
        <v>580300</v>
      </c>
      <c r="K437" s="14">
        <f t="shared" si="176"/>
        <v>0</v>
      </c>
      <c r="L437" s="14">
        <f t="shared" si="176"/>
        <v>580300</v>
      </c>
      <c r="M437" s="14">
        <f t="shared" si="176"/>
        <v>0</v>
      </c>
      <c r="N437" s="133">
        <v>0</v>
      </c>
      <c r="O437" s="133">
        <v>0</v>
      </c>
    </row>
    <row r="438" spans="1:15" x14ac:dyDescent="0.25">
      <c r="A438" s="114" t="s">
        <v>34</v>
      </c>
      <c r="B438" s="112">
        <v>53</v>
      </c>
      <c r="C438" s="112">
        <v>0</v>
      </c>
      <c r="D438" s="2" t="s">
        <v>43</v>
      </c>
      <c r="E438" s="4">
        <v>853</v>
      </c>
      <c r="F438" s="2" t="s">
        <v>131</v>
      </c>
      <c r="G438" s="2" t="s">
        <v>43</v>
      </c>
      <c r="H438" s="3" t="s">
        <v>216</v>
      </c>
      <c r="I438" s="2" t="s">
        <v>35</v>
      </c>
      <c r="J438" s="14">
        <f t="shared" si="176"/>
        <v>580300</v>
      </c>
      <c r="K438" s="14">
        <f t="shared" si="176"/>
        <v>0</v>
      </c>
      <c r="L438" s="14">
        <f t="shared" si="176"/>
        <v>580300</v>
      </c>
      <c r="M438" s="14">
        <f t="shared" si="176"/>
        <v>0</v>
      </c>
      <c r="N438" s="133">
        <v>0</v>
      </c>
      <c r="O438" s="133">
        <v>0</v>
      </c>
    </row>
    <row r="439" spans="1:15" x14ac:dyDescent="0.25">
      <c r="A439" s="116" t="s">
        <v>59</v>
      </c>
      <c r="B439" s="112">
        <v>53</v>
      </c>
      <c r="C439" s="112">
        <v>0</v>
      </c>
      <c r="D439" s="2" t="s">
        <v>43</v>
      </c>
      <c r="E439" s="4">
        <v>853</v>
      </c>
      <c r="F439" s="2" t="s">
        <v>131</v>
      </c>
      <c r="G439" s="2" t="s">
        <v>43</v>
      </c>
      <c r="H439" s="3" t="s">
        <v>216</v>
      </c>
      <c r="I439" s="2" t="s">
        <v>60</v>
      </c>
      <c r="J439" s="14">
        <f>'3.ВС'!J447</f>
        <v>580300</v>
      </c>
      <c r="K439" s="14">
        <f>'3.ВС'!K447</f>
        <v>0</v>
      </c>
      <c r="L439" s="14">
        <f>'3.ВС'!L447</f>
        <v>580300</v>
      </c>
      <c r="M439" s="14">
        <f>'3.ВС'!M447</f>
        <v>0</v>
      </c>
      <c r="N439" s="133">
        <v>0</v>
      </c>
      <c r="O439" s="133">
        <v>0</v>
      </c>
    </row>
    <row r="440" spans="1:15" x14ac:dyDescent="0.25">
      <c r="A440" s="114" t="s">
        <v>179</v>
      </c>
      <c r="B440" s="112">
        <v>70</v>
      </c>
      <c r="C440" s="112"/>
      <c r="D440" s="2"/>
      <c r="E440" s="4"/>
      <c r="F440" s="2"/>
      <c r="G440" s="2"/>
      <c r="H440" s="2"/>
      <c r="I440" s="2"/>
      <c r="J440" s="14">
        <f t="shared" ref="J440:M440" si="177">J441+J451+J455+J464+J470</f>
        <v>971733.62</v>
      </c>
      <c r="K440" s="14">
        <f t="shared" si="177"/>
        <v>561447</v>
      </c>
      <c r="L440" s="14">
        <f t="shared" si="177"/>
        <v>410286.62</v>
      </c>
      <c r="M440" s="14">
        <f t="shared" si="177"/>
        <v>0</v>
      </c>
      <c r="N440" s="133">
        <v>0</v>
      </c>
      <c r="O440" s="133">
        <v>0</v>
      </c>
    </row>
    <row r="441" spans="1:15" x14ac:dyDescent="0.25">
      <c r="A441" s="114" t="s">
        <v>6</v>
      </c>
      <c r="B441" s="112">
        <v>70</v>
      </c>
      <c r="C441" s="112">
        <v>0</v>
      </c>
      <c r="D441" s="2" t="s">
        <v>172</v>
      </c>
      <c r="E441" s="4">
        <v>851</v>
      </c>
      <c r="F441" s="2"/>
      <c r="G441" s="2"/>
      <c r="H441" s="2"/>
      <c r="I441" s="2"/>
      <c r="J441" s="14">
        <f t="shared" ref="J441:M441" si="178">J442+J445+J448</f>
        <v>527835.61</v>
      </c>
      <c r="K441" s="14">
        <f t="shared" si="178"/>
        <v>312698.99</v>
      </c>
      <c r="L441" s="14">
        <f t="shared" si="178"/>
        <v>215136.62</v>
      </c>
      <c r="M441" s="14">
        <f t="shared" si="178"/>
        <v>0</v>
      </c>
      <c r="N441" s="133">
        <v>0</v>
      </c>
      <c r="O441" s="133">
        <v>0</v>
      </c>
    </row>
    <row r="442" spans="1:15" ht="30" x14ac:dyDescent="0.25">
      <c r="A442" s="116" t="s">
        <v>413</v>
      </c>
      <c r="B442" s="112">
        <v>70</v>
      </c>
      <c r="C442" s="112">
        <v>0</v>
      </c>
      <c r="D442" s="2" t="s">
        <v>172</v>
      </c>
      <c r="E442" s="112">
        <v>851</v>
      </c>
      <c r="F442" s="2"/>
      <c r="G442" s="2"/>
      <c r="H442" s="2" t="s">
        <v>415</v>
      </c>
      <c r="I442" s="2"/>
      <c r="J442" s="14">
        <f t="shared" ref="J442:M445" si="179">J443</f>
        <v>312698.99</v>
      </c>
      <c r="K442" s="14">
        <f t="shared" si="179"/>
        <v>312698.99</v>
      </c>
      <c r="L442" s="14">
        <f t="shared" si="179"/>
        <v>0</v>
      </c>
      <c r="M442" s="14">
        <f t="shared" si="179"/>
        <v>0</v>
      </c>
      <c r="N442" s="133">
        <v>0</v>
      </c>
      <c r="O442" s="133">
        <v>0</v>
      </c>
    </row>
    <row r="443" spans="1:15" ht="60" x14ac:dyDescent="0.25">
      <c r="A443" s="116" t="s">
        <v>15</v>
      </c>
      <c r="B443" s="112">
        <v>70</v>
      </c>
      <c r="C443" s="112">
        <v>0</v>
      </c>
      <c r="D443" s="2" t="s">
        <v>172</v>
      </c>
      <c r="E443" s="112">
        <v>851</v>
      </c>
      <c r="F443" s="2"/>
      <c r="G443" s="2"/>
      <c r="H443" s="2" t="s">
        <v>415</v>
      </c>
      <c r="I443" s="2" t="s">
        <v>17</v>
      </c>
      <c r="J443" s="14">
        <f t="shared" si="179"/>
        <v>312698.99</v>
      </c>
      <c r="K443" s="14">
        <f t="shared" si="179"/>
        <v>312698.99</v>
      </c>
      <c r="L443" s="14">
        <f t="shared" si="179"/>
        <v>0</v>
      </c>
      <c r="M443" s="14">
        <f t="shared" si="179"/>
        <v>0</v>
      </c>
      <c r="N443" s="133">
        <v>0</v>
      </c>
      <c r="O443" s="133">
        <v>0</v>
      </c>
    </row>
    <row r="444" spans="1:15" ht="30" x14ac:dyDescent="0.25">
      <c r="A444" s="116" t="s">
        <v>261</v>
      </c>
      <c r="B444" s="112">
        <v>70</v>
      </c>
      <c r="C444" s="112">
        <v>0</v>
      </c>
      <c r="D444" s="2" t="s">
        <v>172</v>
      </c>
      <c r="E444" s="112">
        <v>851</v>
      </c>
      <c r="F444" s="2"/>
      <c r="G444" s="2"/>
      <c r="H444" s="2" t="s">
        <v>415</v>
      </c>
      <c r="I444" s="2" t="s">
        <v>18</v>
      </c>
      <c r="J444" s="14">
        <f>'3.ВС'!J73</f>
        <v>312698.99</v>
      </c>
      <c r="K444" s="14">
        <f>'3.ВС'!K73</f>
        <v>312698.99</v>
      </c>
      <c r="L444" s="14">
        <f>'3.ВС'!L73</f>
        <v>0</v>
      </c>
      <c r="M444" s="14">
        <f>'3.ВС'!M73</f>
        <v>0</v>
      </c>
      <c r="N444" s="133">
        <v>0</v>
      </c>
      <c r="O444" s="133">
        <v>0</v>
      </c>
    </row>
    <row r="445" spans="1:15" x14ac:dyDescent="0.25">
      <c r="A445" s="116" t="s">
        <v>508</v>
      </c>
      <c r="B445" s="112">
        <v>70</v>
      </c>
      <c r="C445" s="112">
        <v>0</v>
      </c>
      <c r="D445" s="2" t="s">
        <v>172</v>
      </c>
      <c r="E445" s="112">
        <v>851</v>
      </c>
      <c r="F445" s="2"/>
      <c r="G445" s="2"/>
      <c r="H445" s="2" t="s">
        <v>512</v>
      </c>
      <c r="I445" s="2"/>
      <c r="J445" s="14">
        <f t="shared" si="179"/>
        <v>165136.62</v>
      </c>
      <c r="K445" s="14">
        <f t="shared" si="179"/>
        <v>0</v>
      </c>
      <c r="L445" s="14">
        <f t="shared" si="179"/>
        <v>165136.62</v>
      </c>
      <c r="M445" s="14">
        <f t="shared" si="179"/>
        <v>0</v>
      </c>
      <c r="N445" s="133">
        <v>0</v>
      </c>
      <c r="O445" s="133">
        <v>0</v>
      </c>
    </row>
    <row r="446" spans="1:15" x14ac:dyDescent="0.25">
      <c r="A446" s="116" t="s">
        <v>23</v>
      </c>
      <c r="B446" s="112">
        <v>70</v>
      </c>
      <c r="C446" s="112">
        <v>0</v>
      </c>
      <c r="D446" s="2" t="s">
        <v>172</v>
      </c>
      <c r="E446" s="112">
        <v>851</v>
      </c>
      <c r="F446" s="2"/>
      <c r="G446" s="2"/>
      <c r="H446" s="2" t="s">
        <v>512</v>
      </c>
      <c r="I446" s="2" t="s">
        <v>24</v>
      </c>
      <c r="J446" s="14">
        <f t="shared" ref="J446:M446" si="180">J447</f>
        <v>165136.62</v>
      </c>
      <c r="K446" s="14">
        <f t="shared" si="180"/>
        <v>0</v>
      </c>
      <c r="L446" s="14">
        <f t="shared" si="180"/>
        <v>165136.62</v>
      </c>
      <c r="M446" s="14">
        <f t="shared" si="180"/>
        <v>0</v>
      </c>
      <c r="N446" s="133">
        <v>0</v>
      </c>
      <c r="O446" s="133">
        <v>0</v>
      </c>
    </row>
    <row r="447" spans="1:15" x14ac:dyDescent="0.25">
      <c r="A447" s="116" t="s">
        <v>510</v>
      </c>
      <c r="B447" s="112">
        <v>70</v>
      </c>
      <c r="C447" s="112">
        <v>0</v>
      </c>
      <c r="D447" s="2" t="s">
        <v>172</v>
      </c>
      <c r="E447" s="112">
        <v>851</v>
      </c>
      <c r="F447" s="2"/>
      <c r="G447" s="2"/>
      <c r="H447" s="2" t="s">
        <v>512</v>
      </c>
      <c r="I447" s="2" t="s">
        <v>509</v>
      </c>
      <c r="J447" s="14">
        <f>'3.ВС'!J81</f>
        <v>165136.62</v>
      </c>
      <c r="K447" s="14">
        <f>'3.ВС'!K81</f>
        <v>0</v>
      </c>
      <c r="L447" s="14">
        <f>'3.ВС'!L81</f>
        <v>165136.62</v>
      </c>
      <c r="M447" s="14">
        <f>'3.ВС'!M81</f>
        <v>0</v>
      </c>
      <c r="N447" s="133">
        <v>0</v>
      </c>
      <c r="O447" s="133">
        <v>0</v>
      </c>
    </row>
    <row r="448" spans="1:15" x14ac:dyDescent="0.25">
      <c r="A448" s="114" t="s">
        <v>97</v>
      </c>
      <c r="B448" s="112">
        <v>70</v>
      </c>
      <c r="C448" s="112">
        <v>0</v>
      </c>
      <c r="D448" s="2" t="s">
        <v>172</v>
      </c>
      <c r="E448" s="112">
        <v>851</v>
      </c>
      <c r="F448" s="2" t="s">
        <v>11</v>
      </c>
      <c r="G448" s="2" t="s">
        <v>104</v>
      </c>
      <c r="H448" s="2" t="s">
        <v>237</v>
      </c>
      <c r="I448" s="2"/>
      <c r="J448" s="14">
        <f t="shared" ref="J448:M449" si="181">J449</f>
        <v>50000</v>
      </c>
      <c r="K448" s="14">
        <f t="shared" si="181"/>
        <v>0</v>
      </c>
      <c r="L448" s="14">
        <f t="shared" si="181"/>
        <v>50000</v>
      </c>
      <c r="M448" s="14">
        <f t="shared" si="181"/>
        <v>0</v>
      </c>
      <c r="N448" s="133">
        <v>0</v>
      </c>
      <c r="O448" s="133">
        <v>0</v>
      </c>
    </row>
    <row r="449" spans="1:15" x14ac:dyDescent="0.25">
      <c r="A449" s="114" t="s">
        <v>93</v>
      </c>
      <c r="B449" s="112">
        <v>70</v>
      </c>
      <c r="C449" s="112">
        <v>0</v>
      </c>
      <c r="D449" s="2" t="s">
        <v>172</v>
      </c>
      <c r="E449" s="112">
        <v>851</v>
      </c>
      <c r="F449" s="2" t="s">
        <v>11</v>
      </c>
      <c r="G449" s="2" t="s">
        <v>104</v>
      </c>
      <c r="H449" s="2" t="s">
        <v>237</v>
      </c>
      <c r="I449" s="2" t="s">
        <v>94</v>
      </c>
      <c r="J449" s="14">
        <f t="shared" si="181"/>
        <v>50000</v>
      </c>
      <c r="K449" s="14">
        <f t="shared" si="181"/>
        <v>0</v>
      </c>
      <c r="L449" s="14">
        <f t="shared" si="181"/>
        <v>50000</v>
      </c>
      <c r="M449" s="14">
        <f t="shared" si="181"/>
        <v>0</v>
      </c>
      <c r="N449" s="133">
        <v>0</v>
      </c>
      <c r="O449" s="133">
        <v>0</v>
      </c>
    </row>
    <row r="450" spans="1:15" ht="30" x14ac:dyDescent="0.25">
      <c r="A450" s="114" t="s">
        <v>95</v>
      </c>
      <c r="B450" s="112">
        <v>70</v>
      </c>
      <c r="C450" s="112">
        <v>0</v>
      </c>
      <c r="D450" s="2" t="s">
        <v>172</v>
      </c>
      <c r="E450" s="112">
        <v>851</v>
      </c>
      <c r="F450" s="2" t="s">
        <v>11</v>
      </c>
      <c r="G450" s="2" t="s">
        <v>104</v>
      </c>
      <c r="H450" s="2" t="s">
        <v>237</v>
      </c>
      <c r="I450" s="2" t="s">
        <v>96</v>
      </c>
      <c r="J450" s="14">
        <f>'3.ВС'!J267</f>
        <v>50000</v>
      </c>
      <c r="K450" s="14">
        <f>'3.ВС'!K267</f>
        <v>0</v>
      </c>
      <c r="L450" s="14">
        <f>'3.ВС'!L267</f>
        <v>50000</v>
      </c>
      <c r="M450" s="14">
        <f>'3.ВС'!M267</f>
        <v>0</v>
      </c>
      <c r="N450" s="133">
        <v>0</v>
      </c>
      <c r="O450" s="133">
        <v>0</v>
      </c>
    </row>
    <row r="451" spans="1:15" x14ac:dyDescent="0.25">
      <c r="A451" s="114" t="s">
        <v>110</v>
      </c>
      <c r="B451" s="112">
        <v>70</v>
      </c>
      <c r="C451" s="112">
        <v>0</v>
      </c>
      <c r="D451" s="2" t="s">
        <v>172</v>
      </c>
      <c r="E451" s="112">
        <v>852</v>
      </c>
      <c r="F451" s="2"/>
      <c r="G451" s="2"/>
      <c r="H451" s="2"/>
      <c r="I451" s="2"/>
      <c r="J451" s="14">
        <f t="shared" ref="J451:M451" si="182">J452</f>
        <v>56246.79</v>
      </c>
      <c r="K451" s="14">
        <f t="shared" si="182"/>
        <v>56246.79</v>
      </c>
      <c r="L451" s="14">
        <f t="shared" si="182"/>
        <v>0</v>
      </c>
      <c r="M451" s="14">
        <f t="shared" si="182"/>
        <v>0</v>
      </c>
      <c r="N451" s="133">
        <v>0</v>
      </c>
      <c r="O451" s="133">
        <v>0</v>
      </c>
    </row>
    <row r="452" spans="1:15" ht="30" x14ac:dyDescent="0.25">
      <c r="A452" s="116" t="s">
        <v>413</v>
      </c>
      <c r="B452" s="112">
        <v>70</v>
      </c>
      <c r="C452" s="112">
        <v>0</v>
      </c>
      <c r="D452" s="2" t="s">
        <v>172</v>
      </c>
      <c r="E452" s="112">
        <v>852</v>
      </c>
      <c r="F452" s="2"/>
      <c r="G452" s="2"/>
      <c r="H452" s="2" t="s">
        <v>415</v>
      </c>
      <c r="I452" s="2"/>
      <c r="J452" s="14">
        <f t="shared" ref="J452:M453" si="183">J453</f>
        <v>56246.79</v>
      </c>
      <c r="K452" s="14">
        <f t="shared" si="183"/>
        <v>56246.79</v>
      </c>
      <c r="L452" s="14">
        <f t="shared" si="183"/>
        <v>0</v>
      </c>
      <c r="M452" s="14">
        <f t="shared" si="183"/>
        <v>0</v>
      </c>
      <c r="N452" s="133">
        <v>0</v>
      </c>
      <c r="O452" s="133">
        <v>0</v>
      </c>
    </row>
    <row r="453" spans="1:15" ht="60" x14ac:dyDescent="0.25">
      <c r="A453" s="116" t="s">
        <v>15</v>
      </c>
      <c r="B453" s="112">
        <v>70</v>
      </c>
      <c r="C453" s="112">
        <v>0</v>
      </c>
      <c r="D453" s="2" t="s">
        <v>172</v>
      </c>
      <c r="E453" s="112">
        <v>852</v>
      </c>
      <c r="F453" s="2"/>
      <c r="G453" s="2"/>
      <c r="H453" s="2" t="s">
        <v>415</v>
      </c>
      <c r="I453" s="2" t="s">
        <v>17</v>
      </c>
      <c r="J453" s="14">
        <f t="shared" si="183"/>
        <v>56246.79</v>
      </c>
      <c r="K453" s="14">
        <f t="shared" si="183"/>
        <v>56246.79</v>
      </c>
      <c r="L453" s="14">
        <f t="shared" si="183"/>
        <v>0</v>
      </c>
      <c r="M453" s="14">
        <f t="shared" si="183"/>
        <v>0</v>
      </c>
      <c r="N453" s="133">
        <v>0</v>
      </c>
      <c r="O453" s="133">
        <v>0</v>
      </c>
    </row>
    <row r="454" spans="1:15" ht="30" x14ac:dyDescent="0.25">
      <c r="A454" s="116" t="s">
        <v>261</v>
      </c>
      <c r="B454" s="112">
        <v>70</v>
      </c>
      <c r="C454" s="112">
        <v>0</v>
      </c>
      <c r="D454" s="2" t="s">
        <v>172</v>
      </c>
      <c r="E454" s="112">
        <v>852</v>
      </c>
      <c r="F454" s="2"/>
      <c r="G454" s="2"/>
      <c r="H454" s="2" t="s">
        <v>415</v>
      </c>
      <c r="I454" s="2" t="s">
        <v>18</v>
      </c>
      <c r="J454" s="14">
        <f>'3.ВС'!J379</f>
        <v>56246.79</v>
      </c>
      <c r="K454" s="14">
        <f>'3.ВС'!K379</f>
        <v>56246.79</v>
      </c>
      <c r="L454" s="14">
        <f>'3.ВС'!L379</f>
        <v>0</v>
      </c>
      <c r="M454" s="14">
        <f>'3.ВС'!M379</f>
        <v>0</v>
      </c>
      <c r="N454" s="133">
        <v>0</v>
      </c>
      <c r="O454" s="133">
        <v>0</v>
      </c>
    </row>
    <row r="455" spans="1:15" x14ac:dyDescent="0.25">
      <c r="A455" s="114" t="s">
        <v>125</v>
      </c>
      <c r="B455" s="112">
        <v>70</v>
      </c>
      <c r="C455" s="112">
        <v>0</v>
      </c>
      <c r="D455" s="2" t="s">
        <v>172</v>
      </c>
      <c r="E455" s="4">
        <v>853</v>
      </c>
      <c r="F455" s="2"/>
      <c r="G455" s="2"/>
      <c r="H455" s="2"/>
      <c r="I455" s="2"/>
      <c r="J455" s="14">
        <f t="shared" ref="J455:M455" si="184">J456+J459+J461</f>
        <v>142501.22</v>
      </c>
      <c r="K455" s="14">
        <f t="shared" si="184"/>
        <v>192501.22</v>
      </c>
      <c r="L455" s="14">
        <f t="shared" si="184"/>
        <v>-50000</v>
      </c>
      <c r="M455" s="14">
        <f t="shared" si="184"/>
        <v>0</v>
      </c>
      <c r="N455" s="133">
        <v>0</v>
      </c>
      <c r="O455" s="133">
        <v>0</v>
      </c>
    </row>
    <row r="456" spans="1:15" ht="30" x14ac:dyDescent="0.25">
      <c r="A456" s="116" t="s">
        <v>413</v>
      </c>
      <c r="B456" s="112">
        <v>70</v>
      </c>
      <c r="C456" s="112">
        <v>0</v>
      </c>
      <c r="D456" s="2" t="s">
        <v>172</v>
      </c>
      <c r="E456" s="112">
        <v>853</v>
      </c>
      <c r="F456" s="2"/>
      <c r="G456" s="2"/>
      <c r="H456" s="2" t="s">
        <v>415</v>
      </c>
      <c r="I456" s="2"/>
      <c r="J456" s="14">
        <f t="shared" ref="J456:M457" si="185">J457</f>
        <v>192501.22</v>
      </c>
      <c r="K456" s="14">
        <f t="shared" si="185"/>
        <v>192501.22</v>
      </c>
      <c r="L456" s="14">
        <f t="shared" si="185"/>
        <v>0</v>
      </c>
      <c r="M456" s="14">
        <f t="shared" si="185"/>
        <v>0</v>
      </c>
      <c r="N456" s="133">
        <v>0</v>
      </c>
      <c r="O456" s="133">
        <v>0</v>
      </c>
    </row>
    <row r="457" spans="1:15" ht="60" x14ac:dyDescent="0.25">
      <c r="A457" s="116" t="s">
        <v>15</v>
      </c>
      <c r="B457" s="112">
        <v>70</v>
      </c>
      <c r="C457" s="112">
        <v>0</v>
      </c>
      <c r="D457" s="2" t="s">
        <v>172</v>
      </c>
      <c r="E457" s="112">
        <v>853</v>
      </c>
      <c r="F457" s="2"/>
      <c r="G457" s="2"/>
      <c r="H457" s="2" t="s">
        <v>415</v>
      </c>
      <c r="I457" s="2" t="s">
        <v>17</v>
      </c>
      <c r="J457" s="14">
        <f t="shared" si="185"/>
        <v>192501.22</v>
      </c>
      <c r="K457" s="14">
        <f t="shared" si="185"/>
        <v>192501.22</v>
      </c>
      <c r="L457" s="14">
        <f t="shared" si="185"/>
        <v>0</v>
      </c>
      <c r="M457" s="14">
        <f t="shared" si="185"/>
        <v>0</v>
      </c>
      <c r="N457" s="133">
        <v>0</v>
      </c>
      <c r="O457" s="133">
        <v>0</v>
      </c>
    </row>
    <row r="458" spans="1:15" ht="30" x14ac:dyDescent="0.25">
      <c r="A458" s="116" t="s">
        <v>261</v>
      </c>
      <c r="B458" s="112">
        <v>70</v>
      </c>
      <c r="C458" s="112">
        <v>0</v>
      </c>
      <c r="D458" s="2" t="s">
        <v>172</v>
      </c>
      <c r="E458" s="112">
        <v>853</v>
      </c>
      <c r="F458" s="2"/>
      <c r="G458" s="2"/>
      <c r="H458" s="2" t="s">
        <v>415</v>
      </c>
      <c r="I458" s="2" t="s">
        <v>18</v>
      </c>
      <c r="J458" s="14">
        <f>'3.ВС'!J430</f>
        <v>192501.22</v>
      </c>
      <c r="K458" s="14">
        <f>'3.ВС'!K430</f>
        <v>192501.22</v>
      </c>
      <c r="L458" s="14">
        <f>'3.ВС'!L430</f>
        <v>0</v>
      </c>
      <c r="M458" s="14">
        <f>'3.ВС'!M430</f>
        <v>0</v>
      </c>
      <c r="N458" s="133">
        <v>0</v>
      </c>
      <c r="O458" s="133">
        <v>0</v>
      </c>
    </row>
    <row r="459" spans="1:15" hidden="1" x14ac:dyDescent="0.25">
      <c r="A459" s="114" t="s">
        <v>239</v>
      </c>
      <c r="B459" s="112">
        <v>70</v>
      </c>
      <c r="C459" s="112">
        <v>0</v>
      </c>
      <c r="D459" s="2" t="s">
        <v>172</v>
      </c>
      <c r="E459" s="112">
        <v>853</v>
      </c>
      <c r="F459" s="2"/>
      <c r="G459" s="2"/>
      <c r="H459" s="2" t="s">
        <v>244</v>
      </c>
      <c r="I459" s="2"/>
      <c r="J459" s="14">
        <f t="shared" ref="J459:M459" si="186">J460</f>
        <v>0</v>
      </c>
      <c r="K459" s="14">
        <f t="shared" si="186"/>
        <v>0</v>
      </c>
      <c r="L459" s="14">
        <f t="shared" si="186"/>
        <v>0</v>
      </c>
      <c r="M459" s="14">
        <f t="shared" si="186"/>
        <v>0</v>
      </c>
      <c r="N459" s="133">
        <v>0</v>
      </c>
      <c r="O459" s="133">
        <v>0</v>
      </c>
    </row>
    <row r="460" spans="1:15" hidden="1" x14ac:dyDescent="0.25">
      <c r="A460" s="114" t="s">
        <v>128</v>
      </c>
      <c r="B460" s="112">
        <v>70</v>
      </c>
      <c r="C460" s="112">
        <v>0</v>
      </c>
      <c r="D460" s="2" t="s">
        <v>172</v>
      </c>
      <c r="E460" s="112">
        <v>853</v>
      </c>
      <c r="F460" s="2"/>
      <c r="G460" s="2"/>
      <c r="H460" s="2" t="s">
        <v>244</v>
      </c>
      <c r="I460" s="2" t="s">
        <v>129</v>
      </c>
      <c r="J460" s="14">
        <f>'3.ВС'!J438</f>
        <v>0</v>
      </c>
      <c r="K460" s="14">
        <f>'3.ВС'!K438</f>
        <v>0</v>
      </c>
      <c r="L460" s="14">
        <f>'3.ВС'!L438</f>
        <v>0</v>
      </c>
      <c r="M460" s="14">
        <f>'3.ВС'!M438</f>
        <v>0</v>
      </c>
      <c r="N460" s="133">
        <v>0</v>
      </c>
      <c r="O460" s="133">
        <v>0</v>
      </c>
    </row>
    <row r="461" spans="1:15" x14ac:dyDescent="0.25">
      <c r="A461" s="114" t="s">
        <v>97</v>
      </c>
      <c r="B461" s="112">
        <v>70</v>
      </c>
      <c r="C461" s="112">
        <v>0</v>
      </c>
      <c r="D461" s="2" t="s">
        <v>172</v>
      </c>
      <c r="E461" s="112">
        <v>853</v>
      </c>
      <c r="F461" s="2" t="s">
        <v>11</v>
      </c>
      <c r="G461" s="2" t="s">
        <v>104</v>
      </c>
      <c r="H461" s="2" t="s">
        <v>237</v>
      </c>
      <c r="I461" s="2"/>
      <c r="J461" s="14">
        <f t="shared" ref="J461:M462" si="187">J462</f>
        <v>-50000</v>
      </c>
      <c r="K461" s="14">
        <f t="shared" si="187"/>
        <v>0</v>
      </c>
      <c r="L461" s="14">
        <f t="shared" si="187"/>
        <v>-50000</v>
      </c>
      <c r="M461" s="14">
        <f t="shared" si="187"/>
        <v>0</v>
      </c>
      <c r="N461" s="133">
        <v>0</v>
      </c>
      <c r="O461" s="133">
        <v>0</v>
      </c>
    </row>
    <row r="462" spans="1:15" x14ac:dyDescent="0.25">
      <c r="A462" s="116" t="s">
        <v>23</v>
      </c>
      <c r="B462" s="112">
        <v>70</v>
      </c>
      <c r="C462" s="112">
        <v>0</v>
      </c>
      <c r="D462" s="2" t="s">
        <v>172</v>
      </c>
      <c r="E462" s="112">
        <v>853</v>
      </c>
      <c r="F462" s="2" t="s">
        <v>11</v>
      </c>
      <c r="G462" s="2" t="s">
        <v>104</v>
      </c>
      <c r="H462" s="2" t="s">
        <v>237</v>
      </c>
      <c r="I462" s="2" t="s">
        <v>24</v>
      </c>
      <c r="J462" s="14">
        <f t="shared" si="187"/>
        <v>-50000</v>
      </c>
      <c r="K462" s="14">
        <f t="shared" si="187"/>
        <v>0</v>
      </c>
      <c r="L462" s="14">
        <f t="shared" si="187"/>
        <v>-50000</v>
      </c>
      <c r="M462" s="14">
        <f t="shared" si="187"/>
        <v>0</v>
      </c>
      <c r="N462" s="133">
        <v>0</v>
      </c>
      <c r="O462" s="133">
        <v>0</v>
      </c>
    </row>
    <row r="463" spans="1:15" x14ac:dyDescent="0.25">
      <c r="A463" s="114" t="s">
        <v>128</v>
      </c>
      <c r="B463" s="112">
        <v>70</v>
      </c>
      <c r="C463" s="112">
        <v>0</v>
      </c>
      <c r="D463" s="2" t="s">
        <v>172</v>
      </c>
      <c r="E463" s="112">
        <v>853</v>
      </c>
      <c r="F463" s="2" t="s">
        <v>11</v>
      </c>
      <c r="G463" s="2" t="s">
        <v>104</v>
      </c>
      <c r="H463" s="2" t="s">
        <v>237</v>
      </c>
      <c r="I463" s="2" t="s">
        <v>129</v>
      </c>
      <c r="J463" s="14">
        <f>'3.ВС'!J434</f>
        <v>-50000</v>
      </c>
      <c r="K463" s="14">
        <f>'3.ВС'!K434</f>
        <v>0</v>
      </c>
      <c r="L463" s="14">
        <f>'3.ВС'!L434</f>
        <v>-50000</v>
      </c>
      <c r="M463" s="14">
        <f>'3.ВС'!M434</f>
        <v>0</v>
      </c>
      <c r="N463" s="133">
        <v>0</v>
      </c>
      <c r="O463" s="133">
        <v>0</v>
      </c>
    </row>
    <row r="464" spans="1:15" x14ac:dyDescent="0.25">
      <c r="A464" s="114" t="s">
        <v>137</v>
      </c>
      <c r="B464" s="4">
        <v>70</v>
      </c>
      <c r="C464" s="4">
        <v>0</v>
      </c>
      <c r="D464" s="2" t="s">
        <v>172</v>
      </c>
      <c r="E464" s="4">
        <v>854</v>
      </c>
      <c r="F464" s="4"/>
      <c r="G464" s="2"/>
      <c r="H464" s="2"/>
      <c r="I464" s="2"/>
      <c r="J464" s="14">
        <f t="shared" ref="J464:M464" si="188">J465</f>
        <v>75800</v>
      </c>
      <c r="K464" s="14">
        <f t="shared" si="188"/>
        <v>0</v>
      </c>
      <c r="L464" s="14">
        <f t="shared" si="188"/>
        <v>75800</v>
      </c>
      <c r="M464" s="14">
        <f t="shared" si="188"/>
        <v>0</v>
      </c>
      <c r="N464" s="133">
        <v>0</v>
      </c>
      <c r="O464" s="133">
        <v>0</v>
      </c>
    </row>
    <row r="465" spans="1:15" ht="30" x14ac:dyDescent="0.25">
      <c r="A465" s="114" t="s">
        <v>19</v>
      </c>
      <c r="B465" s="112">
        <v>70</v>
      </c>
      <c r="C465" s="112">
        <v>0</v>
      </c>
      <c r="D465" s="2" t="s">
        <v>172</v>
      </c>
      <c r="E465" s="112">
        <v>854</v>
      </c>
      <c r="F465" s="2" t="s">
        <v>16</v>
      </c>
      <c r="G465" s="2" t="s">
        <v>45</v>
      </c>
      <c r="H465" s="2" t="s">
        <v>181</v>
      </c>
      <c r="I465" s="2"/>
      <c r="J465" s="14">
        <f t="shared" ref="J465:M465" si="189">J466+J469</f>
        <v>75800</v>
      </c>
      <c r="K465" s="14">
        <f t="shared" si="189"/>
        <v>0</v>
      </c>
      <c r="L465" s="14">
        <f t="shared" si="189"/>
        <v>75800</v>
      </c>
      <c r="M465" s="14">
        <f t="shared" si="189"/>
        <v>0</v>
      </c>
      <c r="N465" s="133">
        <v>0</v>
      </c>
      <c r="O465" s="133">
        <v>0</v>
      </c>
    </row>
    <row r="466" spans="1:15" ht="60" x14ac:dyDescent="0.25">
      <c r="A466" s="114" t="s">
        <v>15</v>
      </c>
      <c r="B466" s="112">
        <v>70</v>
      </c>
      <c r="C466" s="112">
        <v>0</v>
      </c>
      <c r="D466" s="2" t="s">
        <v>172</v>
      </c>
      <c r="E466" s="112">
        <v>854</v>
      </c>
      <c r="F466" s="2" t="s">
        <v>11</v>
      </c>
      <c r="G466" s="2" t="s">
        <v>45</v>
      </c>
      <c r="H466" s="2" t="s">
        <v>181</v>
      </c>
      <c r="I466" s="2" t="s">
        <v>17</v>
      </c>
      <c r="J466" s="14">
        <f t="shared" ref="J466:M466" si="190">J467</f>
        <v>75800</v>
      </c>
      <c r="K466" s="14">
        <f t="shared" si="190"/>
        <v>0</v>
      </c>
      <c r="L466" s="14">
        <f t="shared" si="190"/>
        <v>75800</v>
      </c>
      <c r="M466" s="14">
        <f t="shared" si="190"/>
        <v>0</v>
      </c>
      <c r="N466" s="133">
        <v>0</v>
      </c>
      <c r="O466" s="133">
        <v>0</v>
      </c>
    </row>
    <row r="467" spans="1:15" ht="30" x14ac:dyDescent="0.25">
      <c r="A467" s="114" t="s">
        <v>8</v>
      </c>
      <c r="B467" s="112">
        <v>70</v>
      </c>
      <c r="C467" s="112">
        <v>0</v>
      </c>
      <c r="D467" s="2" t="s">
        <v>172</v>
      </c>
      <c r="E467" s="112">
        <v>854</v>
      </c>
      <c r="F467" s="2" t="s">
        <v>11</v>
      </c>
      <c r="G467" s="2" t="s">
        <v>45</v>
      </c>
      <c r="H467" s="2" t="s">
        <v>181</v>
      </c>
      <c r="I467" s="2" t="s">
        <v>18</v>
      </c>
      <c r="J467" s="14">
        <f>'3.ВС'!J453</f>
        <v>75800</v>
      </c>
      <c r="K467" s="14">
        <f>'3.ВС'!K453</f>
        <v>0</v>
      </c>
      <c r="L467" s="14">
        <f>'3.ВС'!L453</f>
        <v>75800</v>
      </c>
      <c r="M467" s="14">
        <f>'3.ВС'!M453</f>
        <v>0</v>
      </c>
      <c r="N467" s="133">
        <v>0</v>
      </c>
      <c r="O467" s="133">
        <v>0</v>
      </c>
    </row>
    <row r="468" spans="1:15" ht="30" hidden="1" x14ac:dyDescent="0.25">
      <c r="A468" s="116" t="s">
        <v>20</v>
      </c>
      <c r="B468" s="112">
        <v>70</v>
      </c>
      <c r="C468" s="112">
        <v>0</v>
      </c>
      <c r="D468" s="2" t="s">
        <v>172</v>
      </c>
      <c r="E468" s="112">
        <v>854</v>
      </c>
      <c r="F468" s="2" t="s">
        <v>11</v>
      </c>
      <c r="G468" s="2" t="s">
        <v>45</v>
      </c>
      <c r="H468" s="2" t="s">
        <v>181</v>
      </c>
      <c r="I468" s="2" t="s">
        <v>21</v>
      </c>
      <c r="J468" s="14">
        <f t="shared" ref="J468:M468" si="191">J469</f>
        <v>0</v>
      </c>
      <c r="K468" s="14">
        <f t="shared" si="191"/>
        <v>0</v>
      </c>
      <c r="L468" s="14">
        <f t="shared" si="191"/>
        <v>0</v>
      </c>
      <c r="M468" s="14">
        <f t="shared" si="191"/>
        <v>0</v>
      </c>
      <c r="N468" s="133">
        <v>0</v>
      </c>
      <c r="O468" s="133">
        <v>0</v>
      </c>
    </row>
    <row r="469" spans="1:15" ht="30" hidden="1" x14ac:dyDescent="0.25">
      <c r="A469" s="116" t="s">
        <v>9</v>
      </c>
      <c r="B469" s="112">
        <v>70</v>
      </c>
      <c r="C469" s="112">
        <v>0</v>
      </c>
      <c r="D469" s="2" t="s">
        <v>172</v>
      </c>
      <c r="E469" s="112">
        <v>854</v>
      </c>
      <c r="F469" s="2" t="s">
        <v>11</v>
      </c>
      <c r="G469" s="2" t="s">
        <v>45</v>
      </c>
      <c r="H469" s="2" t="s">
        <v>181</v>
      </c>
      <c r="I469" s="2" t="s">
        <v>22</v>
      </c>
      <c r="J469" s="14">
        <f>'3.ВС'!J455</f>
        <v>0</v>
      </c>
      <c r="K469" s="14">
        <f>'3.ВС'!K455</f>
        <v>0</v>
      </c>
      <c r="L469" s="14">
        <f>'3.ВС'!L455</f>
        <v>0</v>
      </c>
      <c r="M469" s="14">
        <f>'3.ВС'!M455</f>
        <v>0</v>
      </c>
      <c r="N469" s="133">
        <v>0</v>
      </c>
      <c r="O469" s="133">
        <v>0</v>
      </c>
    </row>
    <row r="470" spans="1:15" x14ac:dyDescent="0.25">
      <c r="A470" s="114" t="s">
        <v>140</v>
      </c>
      <c r="B470" s="112">
        <v>70</v>
      </c>
      <c r="C470" s="112">
        <v>0</v>
      </c>
      <c r="D470" s="2" t="s">
        <v>172</v>
      </c>
      <c r="E470" s="112">
        <v>857</v>
      </c>
      <c r="F470" s="2"/>
      <c r="G470" s="2"/>
      <c r="H470" s="2"/>
      <c r="I470" s="2"/>
      <c r="J470" s="14">
        <f t="shared" ref="J470:M470" si="192">J471+J474+J477</f>
        <v>169350</v>
      </c>
      <c r="K470" s="14">
        <f t="shared" si="192"/>
        <v>0</v>
      </c>
      <c r="L470" s="14">
        <f t="shared" si="192"/>
        <v>169350</v>
      </c>
      <c r="M470" s="14">
        <f t="shared" si="192"/>
        <v>0</v>
      </c>
      <c r="N470" s="133">
        <v>0</v>
      </c>
      <c r="O470" s="133">
        <v>0</v>
      </c>
    </row>
    <row r="471" spans="1:15" ht="30" hidden="1" x14ac:dyDescent="0.25">
      <c r="A471" s="114" t="s">
        <v>19</v>
      </c>
      <c r="B471" s="112">
        <v>70</v>
      </c>
      <c r="C471" s="112">
        <v>0</v>
      </c>
      <c r="D471" s="2" t="s">
        <v>172</v>
      </c>
      <c r="E471" s="112">
        <v>857</v>
      </c>
      <c r="F471" s="2" t="s">
        <v>11</v>
      </c>
      <c r="G471" s="2" t="s">
        <v>100</v>
      </c>
      <c r="H471" s="2" t="s">
        <v>181</v>
      </c>
      <c r="I471" s="2"/>
      <c r="J471" s="14">
        <f t="shared" ref="J471:M472" si="193">J472</f>
        <v>0</v>
      </c>
      <c r="K471" s="14">
        <f t="shared" si="193"/>
        <v>0</v>
      </c>
      <c r="L471" s="14">
        <f t="shared" si="193"/>
        <v>0</v>
      </c>
      <c r="M471" s="14">
        <f t="shared" si="193"/>
        <v>0</v>
      </c>
      <c r="N471" s="133">
        <v>0</v>
      </c>
      <c r="O471" s="133">
        <v>0</v>
      </c>
    </row>
    <row r="472" spans="1:15" ht="30" hidden="1" x14ac:dyDescent="0.25">
      <c r="A472" s="116" t="s">
        <v>20</v>
      </c>
      <c r="B472" s="112">
        <v>70</v>
      </c>
      <c r="C472" s="112">
        <v>0</v>
      </c>
      <c r="D472" s="2" t="s">
        <v>172</v>
      </c>
      <c r="E472" s="112">
        <v>857</v>
      </c>
      <c r="F472" s="2" t="s">
        <v>11</v>
      </c>
      <c r="G472" s="2" t="s">
        <v>45</v>
      </c>
      <c r="H472" s="2" t="s">
        <v>181</v>
      </c>
      <c r="I472" s="2" t="s">
        <v>21</v>
      </c>
      <c r="J472" s="14">
        <f t="shared" si="193"/>
        <v>0</v>
      </c>
      <c r="K472" s="14">
        <f t="shared" si="193"/>
        <v>0</v>
      </c>
      <c r="L472" s="14">
        <f t="shared" si="193"/>
        <v>0</v>
      </c>
      <c r="M472" s="14">
        <f t="shared" si="193"/>
        <v>0</v>
      </c>
      <c r="N472" s="133">
        <v>0</v>
      </c>
      <c r="O472" s="133">
        <v>0</v>
      </c>
    </row>
    <row r="473" spans="1:15" ht="30" hidden="1" x14ac:dyDescent="0.25">
      <c r="A473" s="116" t="s">
        <v>9</v>
      </c>
      <c r="B473" s="112">
        <v>70</v>
      </c>
      <c r="C473" s="112">
        <v>0</v>
      </c>
      <c r="D473" s="2" t="s">
        <v>172</v>
      </c>
      <c r="E473" s="112">
        <v>857</v>
      </c>
      <c r="F473" s="2" t="s">
        <v>11</v>
      </c>
      <c r="G473" s="2" t="s">
        <v>45</v>
      </c>
      <c r="H473" s="2" t="s">
        <v>181</v>
      </c>
      <c r="I473" s="2" t="s">
        <v>22</v>
      </c>
      <c r="J473" s="14">
        <f>'3.ВС'!J461</f>
        <v>0</v>
      </c>
      <c r="K473" s="14">
        <f>'3.ВС'!K461</f>
        <v>0</v>
      </c>
      <c r="L473" s="14">
        <f>'3.ВС'!L461</f>
        <v>0</v>
      </c>
      <c r="M473" s="14">
        <f>'3.ВС'!M461</f>
        <v>0</v>
      </c>
      <c r="N473" s="133">
        <v>0</v>
      </c>
      <c r="O473" s="133">
        <v>0</v>
      </c>
    </row>
    <row r="474" spans="1:15" ht="30" x14ac:dyDescent="0.25">
      <c r="A474" s="114" t="s">
        <v>141</v>
      </c>
      <c r="B474" s="112">
        <v>70</v>
      </c>
      <c r="C474" s="112">
        <v>0</v>
      </c>
      <c r="D474" s="2" t="s">
        <v>172</v>
      </c>
      <c r="E474" s="112">
        <v>857</v>
      </c>
      <c r="F474" s="2" t="s">
        <v>11</v>
      </c>
      <c r="G474" s="2" t="s">
        <v>100</v>
      </c>
      <c r="H474" s="2" t="s">
        <v>218</v>
      </c>
      <c r="I474" s="2"/>
      <c r="J474" s="14">
        <f t="shared" ref="J474:M475" si="194">J475</f>
        <v>169350</v>
      </c>
      <c r="K474" s="14">
        <f t="shared" si="194"/>
        <v>0</v>
      </c>
      <c r="L474" s="14">
        <f t="shared" si="194"/>
        <v>169350</v>
      </c>
      <c r="M474" s="14">
        <f t="shared" si="194"/>
        <v>0</v>
      </c>
      <c r="N474" s="133">
        <v>0</v>
      </c>
      <c r="O474" s="133">
        <v>0</v>
      </c>
    </row>
    <row r="475" spans="1:15" ht="60" x14ac:dyDescent="0.25">
      <c r="A475" s="114" t="s">
        <v>15</v>
      </c>
      <c r="B475" s="112">
        <v>70</v>
      </c>
      <c r="C475" s="112">
        <v>0</v>
      </c>
      <c r="D475" s="2" t="s">
        <v>172</v>
      </c>
      <c r="E475" s="112">
        <v>857</v>
      </c>
      <c r="F475" s="2" t="s">
        <v>16</v>
      </c>
      <c r="G475" s="2" t="s">
        <v>100</v>
      </c>
      <c r="H475" s="2" t="s">
        <v>218</v>
      </c>
      <c r="I475" s="2" t="s">
        <v>17</v>
      </c>
      <c r="J475" s="14">
        <f t="shared" si="194"/>
        <v>169350</v>
      </c>
      <c r="K475" s="14">
        <f t="shared" si="194"/>
        <v>0</v>
      </c>
      <c r="L475" s="14">
        <f t="shared" si="194"/>
        <v>169350</v>
      </c>
      <c r="M475" s="14">
        <f t="shared" si="194"/>
        <v>0</v>
      </c>
      <c r="N475" s="133">
        <v>0</v>
      </c>
      <c r="O475" s="133">
        <v>0</v>
      </c>
    </row>
    <row r="476" spans="1:15" ht="30" x14ac:dyDescent="0.25">
      <c r="A476" s="114" t="s">
        <v>8</v>
      </c>
      <c r="B476" s="112">
        <v>70</v>
      </c>
      <c r="C476" s="112">
        <v>0</v>
      </c>
      <c r="D476" s="2" t="s">
        <v>172</v>
      </c>
      <c r="E476" s="112">
        <v>857</v>
      </c>
      <c r="F476" s="2" t="s">
        <v>11</v>
      </c>
      <c r="G476" s="2" t="s">
        <v>100</v>
      </c>
      <c r="H476" s="2" t="s">
        <v>218</v>
      </c>
      <c r="I476" s="2" t="s">
        <v>18</v>
      </c>
      <c r="J476" s="14">
        <f>'3.ВС'!J464</f>
        <v>169350</v>
      </c>
      <c r="K476" s="14">
        <f>'3.ВС'!K464</f>
        <v>0</v>
      </c>
      <c r="L476" s="14">
        <f>'3.ВС'!L464</f>
        <v>169350</v>
      </c>
      <c r="M476" s="14">
        <f>'3.ВС'!M464</f>
        <v>0</v>
      </c>
      <c r="N476" s="133">
        <v>0</v>
      </c>
      <c r="O476" s="133">
        <v>0</v>
      </c>
    </row>
    <row r="477" spans="1:15" ht="60" hidden="1" x14ac:dyDescent="0.25">
      <c r="A477" s="114" t="s">
        <v>143</v>
      </c>
      <c r="B477" s="112">
        <v>70</v>
      </c>
      <c r="C477" s="112">
        <v>0</v>
      </c>
      <c r="D477" s="2" t="s">
        <v>172</v>
      </c>
      <c r="E477" s="112">
        <v>857</v>
      </c>
      <c r="F477" s="2" t="s">
        <v>16</v>
      </c>
      <c r="G477" s="2" t="s">
        <v>100</v>
      </c>
      <c r="H477" s="2" t="s">
        <v>217</v>
      </c>
      <c r="I477" s="32"/>
      <c r="J477" s="14">
        <f t="shared" ref="J477:M478" si="195">J478</f>
        <v>0</v>
      </c>
      <c r="K477" s="14">
        <f t="shared" si="195"/>
        <v>0</v>
      </c>
      <c r="L477" s="14">
        <f t="shared" si="195"/>
        <v>0</v>
      </c>
      <c r="M477" s="14">
        <f t="shared" si="195"/>
        <v>0</v>
      </c>
      <c r="N477" s="133">
        <v>0</v>
      </c>
      <c r="O477" s="133">
        <v>0</v>
      </c>
    </row>
    <row r="478" spans="1:15" ht="30" hidden="1" x14ac:dyDescent="0.25">
      <c r="A478" s="116" t="s">
        <v>20</v>
      </c>
      <c r="B478" s="112">
        <v>70</v>
      </c>
      <c r="C478" s="112">
        <v>0</v>
      </c>
      <c r="D478" s="2" t="s">
        <v>172</v>
      </c>
      <c r="E478" s="112">
        <v>857</v>
      </c>
      <c r="F478" s="2" t="s">
        <v>11</v>
      </c>
      <c r="G478" s="2" t="s">
        <v>100</v>
      </c>
      <c r="H478" s="2" t="s">
        <v>217</v>
      </c>
      <c r="I478" s="2" t="s">
        <v>21</v>
      </c>
      <c r="J478" s="14">
        <f t="shared" si="195"/>
        <v>0</v>
      </c>
      <c r="K478" s="14">
        <f t="shared" si="195"/>
        <v>0</v>
      </c>
      <c r="L478" s="14">
        <f t="shared" si="195"/>
        <v>0</v>
      </c>
      <c r="M478" s="14">
        <f t="shared" si="195"/>
        <v>0</v>
      </c>
      <c r="N478" s="133">
        <v>0</v>
      </c>
      <c r="O478" s="133">
        <v>0</v>
      </c>
    </row>
    <row r="479" spans="1:15" ht="30" hidden="1" x14ac:dyDescent="0.25">
      <c r="A479" s="116" t="s">
        <v>9</v>
      </c>
      <c r="B479" s="112">
        <v>70</v>
      </c>
      <c r="C479" s="112">
        <v>0</v>
      </c>
      <c r="D479" s="2" t="s">
        <v>172</v>
      </c>
      <c r="E479" s="112">
        <v>857</v>
      </c>
      <c r="F479" s="2" t="s">
        <v>11</v>
      </c>
      <c r="G479" s="2" t="s">
        <v>100</v>
      </c>
      <c r="H479" s="2" t="s">
        <v>217</v>
      </c>
      <c r="I479" s="2" t="s">
        <v>22</v>
      </c>
      <c r="J479" s="14">
        <f>'3.ВС'!J467</f>
        <v>0</v>
      </c>
      <c r="K479" s="14">
        <f>'3.ВС'!K467</f>
        <v>0</v>
      </c>
      <c r="L479" s="14">
        <f>'3.ВС'!L467</f>
        <v>0</v>
      </c>
      <c r="M479" s="14">
        <f>'3.ВС'!M467</f>
        <v>0</v>
      </c>
      <c r="N479" s="133">
        <v>0</v>
      </c>
      <c r="O479" s="133">
        <v>0</v>
      </c>
    </row>
    <row r="480" spans="1:15" x14ac:dyDescent="0.25">
      <c r="A480" s="114" t="s">
        <v>145</v>
      </c>
      <c r="B480" s="112"/>
      <c r="C480" s="112"/>
      <c r="D480" s="2"/>
      <c r="E480" s="112"/>
      <c r="F480" s="2"/>
      <c r="G480" s="2"/>
      <c r="H480" s="2"/>
      <c r="I480" s="2"/>
      <c r="J480" s="14">
        <f t="shared" ref="J480:M480" si="196">J8+J303+J421+J440</f>
        <v>136821269.05000001</v>
      </c>
      <c r="K480" s="14">
        <f t="shared" si="196"/>
        <v>118319194.42999999</v>
      </c>
      <c r="L480" s="14">
        <f t="shared" si="196"/>
        <v>18352074.620000001</v>
      </c>
      <c r="M480" s="14">
        <f t="shared" si="196"/>
        <v>0</v>
      </c>
      <c r="N480" s="133">
        <v>0</v>
      </c>
      <c r="O480" s="133">
        <v>0</v>
      </c>
    </row>
    <row r="482" spans="10:10" x14ac:dyDescent="0.25">
      <c r="J482" s="71"/>
    </row>
  </sheetData>
  <mergeCells count="5">
    <mergeCell ref="A5:O5"/>
    <mergeCell ref="H4:O4"/>
    <mergeCell ref="H3:O3"/>
    <mergeCell ref="H2:O2"/>
    <mergeCell ref="H1:O1"/>
  </mergeCells>
  <pageMargins left="0.59055118110236227" right="0.39370078740157483" top="0.19685039370078741" bottom="0.19685039370078741"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3.ВС</vt:lpstr>
      <vt:lpstr>4.ФС</vt:lpstr>
      <vt:lpstr>5.ПС</vt:lpstr>
      <vt:lpstr>'3.ВС'!Заголовки_для_печати</vt:lpstr>
      <vt:lpstr>'4.ФС'!Заголовки_для_печати</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2024-08-19T06:48:59Z</dcterms:modified>
</cp:coreProperties>
</file>