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1760" windowHeight="12030" firstSheet="1" activeTab="1"/>
  </bookViews>
  <sheets>
    <sheet name="2023" sheetId="4" state="hidden" r:id="rId1"/>
    <sheet name="2023_фин_готово" sheetId="5" r:id="rId2"/>
  </sheets>
  <definedNames>
    <definedName name="_GoBack" localSheetId="0">'2023'!$C$35</definedName>
  </definedNames>
  <calcPr calcId="145621"/>
</workbook>
</file>

<file path=xl/calcChain.xml><?xml version="1.0" encoding="utf-8"?>
<calcChain xmlns="http://schemas.openxmlformats.org/spreadsheetml/2006/main">
  <c r="F25" i="5" l="1"/>
  <c r="F26" i="5"/>
  <c r="F27" i="5"/>
  <c r="F24" i="5"/>
  <c r="F21" i="5"/>
  <c r="F20" i="5"/>
  <c r="F18" i="5"/>
  <c r="E7" i="5"/>
  <c r="F6" i="5"/>
  <c r="F34" i="5" l="1"/>
  <c r="F31" i="5"/>
  <c r="F35" i="5"/>
  <c r="F33" i="5"/>
  <c r="F32" i="5"/>
  <c r="F30" i="5"/>
  <c r="F29" i="5"/>
  <c r="F13" i="5"/>
  <c r="F14" i="5"/>
  <c r="F15" i="5"/>
  <c r="F16" i="5"/>
  <c r="F17" i="5"/>
  <c r="F12" i="5"/>
  <c r="F10" i="5"/>
  <c r="F8" i="5"/>
  <c r="G40" i="4"/>
  <c r="G39" i="4"/>
  <c r="G38" i="4"/>
  <c r="G37" i="4"/>
  <c r="G36" i="4"/>
  <c r="G35" i="4"/>
  <c r="G34" i="4"/>
  <c r="G33" i="4"/>
  <c r="G32" i="4"/>
  <c r="G31" i="4"/>
  <c r="G29" i="4"/>
  <c r="G27" i="4"/>
  <c r="G26" i="4"/>
  <c r="G25" i="4"/>
  <c r="G24" i="4"/>
  <c r="G23" i="4"/>
  <c r="G21" i="4"/>
  <c r="G20" i="4"/>
  <c r="G19" i="4"/>
  <c r="G18" i="4"/>
  <c r="G17" i="4"/>
  <c r="G16" i="4"/>
  <c r="G14" i="4"/>
  <c r="G13" i="4"/>
  <c r="G12" i="4"/>
  <c r="G11" i="4"/>
  <c r="G10" i="4"/>
  <c r="G8" i="4"/>
  <c r="G7" i="4"/>
</calcChain>
</file>

<file path=xl/sharedStrings.xml><?xml version="1.0" encoding="utf-8"?>
<sst xmlns="http://schemas.openxmlformats.org/spreadsheetml/2006/main" count="128" uniqueCount="116">
  <si>
    <t>№ п/п</t>
  </si>
  <si>
    <t>Наименование показателей</t>
  </si>
  <si>
    <t>Факт 2023г.</t>
  </si>
  <si>
    <t>Факт 2022г.</t>
  </si>
  <si>
    <t>Факт 2021г.</t>
  </si>
  <si>
    <t>В % 2022/</t>
  </si>
  <si>
    <t>В %</t>
  </si>
  <si>
    <t>2023/2022</t>
  </si>
  <si>
    <t>Консодидированный бюджет района, млн.руб.</t>
  </si>
  <si>
    <t>по доходам</t>
  </si>
  <si>
    <t>по расходам</t>
  </si>
  <si>
    <t>Профицит +, дефицит-</t>
  </si>
  <si>
    <t>доля собственных доходов,%</t>
  </si>
  <si>
    <t>Население численность на конец года, чел.</t>
  </si>
  <si>
    <t>число родившихся, чел.</t>
  </si>
  <si>
    <t>число умерших, чел.</t>
  </si>
  <si>
    <t>естественная убыль, чел.</t>
  </si>
  <si>
    <t>Миграция населения</t>
  </si>
  <si>
    <t>Прибывшие в район, чел.</t>
  </si>
  <si>
    <t>Выбывшие из района,чел.</t>
  </si>
  <si>
    <t>Миграционный отток,чел.</t>
  </si>
  <si>
    <t>Объем отгруженной продукции собственного производства, работ, услуг по всем видам экономической деятельности</t>
  </si>
  <si>
    <t>Промышленное производство: объем отгруженной продукции собственного производства всего, млн.руб.</t>
  </si>
  <si>
    <t>В т.ч.обрабатывающие пр-ва, млн. руб.</t>
  </si>
  <si>
    <t>Сельское хозяйство всех категорий хозяйств</t>
  </si>
  <si>
    <t>производство зерна, тонн в весе после доработки</t>
  </si>
  <si>
    <t>2,2 раз</t>
  </si>
  <si>
    <t>производство картофеля, тонн</t>
  </si>
  <si>
    <t>Производство молока,тонн</t>
  </si>
  <si>
    <t>производство мяса в живом весе, тонн</t>
  </si>
  <si>
    <t>численность КРС, голов, всего</t>
  </si>
  <si>
    <t>численность КРС в местных сельхозорганизациях, голов</t>
  </si>
  <si>
    <t>численность коров, голов, всего</t>
  </si>
  <si>
    <t>численность коров в местных сельхозорганизациях, голов</t>
  </si>
  <si>
    <t>Строительство, млн.руб.</t>
  </si>
  <si>
    <t>Ввод в эксплуатацию жилых домов кв.м.</t>
  </si>
  <si>
    <t>Количество домов,ед.</t>
  </si>
  <si>
    <t>Численность работающих в крупных и средних предприятиях, чел.</t>
  </si>
  <si>
    <t>Численность граждан, занятых в предприятиях субъектов малого предпринимательства, чел.</t>
  </si>
  <si>
    <t>Открыто новых рабочих мест, единиц</t>
  </si>
  <si>
    <t>Численность безработных на конец отчетного года, чел</t>
  </si>
  <si>
    <t>Среднемесячная зарплата 1 работника без учета предприятий субъектов малого предпринимательства, руб.</t>
  </si>
  <si>
    <t>Оборот розничной торговли крупных и средних предприятий, млн. руб.</t>
  </si>
  <si>
    <t>Объем платных услуг населению, млн. руб.</t>
  </si>
  <si>
    <t>Основные показатели социально-экономического состояния Клетнянского района за 2023 год</t>
  </si>
  <si>
    <t>№ п.п.</t>
  </si>
  <si>
    <t>Показатель</t>
  </si>
  <si>
    <t>Единица измерения</t>
  </si>
  <si>
    <t>прогноз</t>
  </si>
  <si>
    <t>факт</t>
  </si>
  <si>
    <t>1.</t>
  </si>
  <si>
    <t>Численность постоянного населения (среднегодовая) - всего</t>
  </si>
  <si>
    <t>тыс.человек</t>
  </si>
  <si>
    <t>в % к предыдущему году</t>
  </si>
  <si>
    <t>Общий коэффициент рождаемости</t>
  </si>
  <si>
    <t>число родившихся на 1000 человек населения</t>
  </si>
  <si>
    <t>3.</t>
  </si>
  <si>
    <t>Общий коэффициент смертности</t>
  </si>
  <si>
    <t>число умерших на 1000 человек населения</t>
  </si>
  <si>
    <t>4.</t>
  </si>
  <si>
    <t>Производство важнейших видов сельскохозяйственной продукции в натуральном выражении</t>
  </si>
  <si>
    <t>4.1.</t>
  </si>
  <si>
    <t>Зерно (в весе после доработки)</t>
  </si>
  <si>
    <t>тонн</t>
  </si>
  <si>
    <t>4.2.</t>
  </si>
  <si>
    <t>Картофель</t>
  </si>
  <si>
    <t>4.3.</t>
  </si>
  <si>
    <t>Овощи</t>
  </si>
  <si>
    <t>4.4.</t>
  </si>
  <si>
    <t>Скот и птица</t>
  </si>
  <si>
    <t>4.5.</t>
  </si>
  <si>
    <t>Молоко</t>
  </si>
  <si>
    <t>4.6.</t>
  </si>
  <si>
    <t>Яйца</t>
  </si>
  <si>
    <t>тыс.штук</t>
  </si>
  <si>
    <t>5.</t>
  </si>
  <si>
    <t>Объем инвестиций (в основной капитал) за счет всех источников финансирования - всего</t>
  </si>
  <si>
    <t>тыс.руб. в ценах соответствующих лет</t>
  </si>
  <si>
    <t>Инвестиции в основной капитал по источникам финансирования:</t>
  </si>
  <si>
    <t>5.1.</t>
  </si>
  <si>
    <t>Собственные средства предприятий</t>
  </si>
  <si>
    <t>5.2.</t>
  </si>
  <si>
    <t>Привлеченные средства</t>
  </si>
  <si>
    <t>из них:</t>
  </si>
  <si>
    <t>5.2.1.</t>
  </si>
  <si>
    <t>кредиты банков</t>
  </si>
  <si>
    <t>тыс. руб. в ценах соответствующих лет</t>
  </si>
  <si>
    <t>5.2.2.</t>
  </si>
  <si>
    <t>бюджетные средства</t>
  </si>
  <si>
    <t>из федерального бюджета</t>
  </si>
  <si>
    <t>из бюджета субъекта федерации</t>
  </si>
  <si>
    <t>из бюджета муниципальных образований</t>
  </si>
  <si>
    <t>тыс. рублей в ценах соответствующих лет</t>
  </si>
  <si>
    <t>6.</t>
  </si>
  <si>
    <t>Величина прожиточного минимума в среднем на душу населения в месяц</t>
  </si>
  <si>
    <t>рублей</t>
  </si>
  <si>
    <t>7.</t>
  </si>
  <si>
    <t>численность безработных, зарегистрированных в службах занятости</t>
  </si>
  <si>
    <t>человек</t>
  </si>
  <si>
    <t>8.</t>
  </si>
  <si>
    <t>Уровень зарегистрированной безработицы</t>
  </si>
  <si>
    <t>%</t>
  </si>
  <si>
    <t>9.</t>
  </si>
  <si>
    <t>Фонд начисленной  заработной платы всех работников (полный круг предприятий)</t>
  </si>
  <si>
    <t>тыс.руб.</t>
  </si>
  <si>
    <t>10.</t>
  </si>
  <si>
    <t>Среднемесячная номинальная начисленная заработная плата одного работника по крупным и средним предприятиям</t>
  </si>
  <si>
    <t>11.</t>
  </si>
  <si>
    <t>Оборот розничной торговли</t>
  </si>
  <si>
    <t>12.</t>
  </si>
  <si>
    <t>Объем платных услуг населению</t>
  </si>
  <si>
    <t>13.</t>
  </si>
  <si>
    <t>Ввод в эксплуатацию жилых домов за счет всех источников финансирования</t>
  </si>
  <si>
    <t>тыс.кв.м общей площади</t>
  </si>
  <si>
    <t>Отклонение(+/-) 2023г (факт) к 2023г (прогноз)</t>
  </si>
  <si>
    <t>Сведения о прогнозируемых и фактических значениях показателей социально-экономического развития Клетнянского района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</si>
</sst>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0"/>
  <sheetViews>
    <sheetView view="pageBreakPreview" zoomScale="60" zoomScaleNormal="100" workbookViewId="0">
      <selection activeCell="B21" sqref="B21"/>
    </sheetView>
  </sheetViews>
  <sheetFormatPr defaultRowHeight="15" x14ac:dyDescent="0.25"/>
  <cols>
    <col min="2" max="2" width="52.7109375" customWidth="1"/>
    <col min="3" max="3" width="11.42578125" customWidth="1"/>
    <col min="4" max="4" width="11.7109375" customWidth="1"/>
    <col min="5" max="6" width="11.7109375" hidden="1" customWidth="1"/>
    <col min="7" max="7" width="13.28515625" customWidth="1"/>
  </cols>
  <sheetData>
    <row r="1" spans="1:7" ht="47.25" customHeight="1" x14ac:dyDescent="0.25">
      <c r="B1" s="23" t="s">
        <v>44</v>
      </c>
      <c r="C1" s="23"/>
      <c r="D1" s="23"/>
    </row>
    <row r="4" spans="1:7" ht="15.75" x14ac:dyDescent="0.25">
      <c r="A4" s="19" t="s">
        <v>0</v>
      </c>
      <c r="B4" s="19" t="s">
        <v>1</v>
      </c>
      <c r="C4" s="24" t="s">
        <v>2</v>
      </c>
      <c r="D4" s="19" t="s">
        <v>3</v>
      </c>
      <c r="E4" s="19" t="s">
        <v>4</v>
      </c>
      <c r="F4" s="1" t="s">
        <v>5</v>
      </c>
      <c r="G4" s="1" t="s">
        <v>6</v>
      </c>
    </row>
    <row r="5" spans="1:7" ht="15.75" x14ac:dyDescent="0.25">
      <c r="A5" s="19"/>
      <c r="B5" s="19"/>
      <c r="C5" s="24"/>
      <c r="D5" s="19"/>
      <c r="E5" s="19"/>
      <c r="F5" s="1">
        <v>2021</v>
      </c>
      <c r="G5" s="1" t="s">
        <v>7</v>
      </c>
    </row>
    <row r="6" spans="1:7" ht="15.75" x14ac:dyDescent="0.25">
      <c r="A6" s="20">
        <v>1</v>
      </c>
      <c r="B6" s="1" t="s">
        <v>8</v>
      </c>
      <c r="C6" s="1"/>
      <c r="D6" s="1"/>
      <c r="E6" s="1"/>
      <c r="F6" s="1"/>
      <c r="G6" s="1"/>
    </row>
    <row r="7" spans="1:7" ht="15.75" x14ac:dyDescent="0.25">
      <c r="A7" s="21"/>
      <c r="B7" s="2" t="s">
        <v>9</v>
      </c>
      <c r="C7" s="1">
        <v>439.5</v>
      </c>
      <c r="D7" s="1">
        <v>436.6</v>
      </c>
      <c r="E7" s="1">
        <v>405.4</v>
      </c>
      <c r="F7" s="1">
        <v>107.7</v>
      </c>
      <c r="G7" s="3">
        <f>C7/D7%</f>
        <v>100.66422354557946</v>
      </c>
    </row>
    <row r="8" spans="1:7" ht="15.75" x14ac:dyDescent="0.25">
      <c r="A8" s="21"/>
      <c r="B8" s="2" t="s">
        <v>10</v>
      </c>
      <c r="C8" s="1">
        <v>422.2</v>
      </c>
      <c r="D8" s="1">
        <v>433.3</v>
      </c>
      <c r="E8" s="1">
        <v>415.6</v>
      </c>
      <c r="F8" s="1">
        <v>104.3</v>
      </c>
      <c r="G8" s="3">
        <f t="shared" ref="G8:G40" si="0">C8/D8%</f>
        <v>97.438264481883209</v>
      </c>
    </row>
    <row r="9" spans="1:7" ht="15.75" x14ac:dyDescent="0.25">
      <c r="A9" s="21"/>
      <c r="B9" s="2" t="s">
        <v>11</v>
      </c>
      <c r="C9" s="1">
        <v>17.3</v>
      </c>
      <c r="D9" s="1">
        <v>3.3</v>
      </c>
      <c r="E9" s="1">
        <v>-10.199999999999999</v>
      </c>
      <c r="F9" s="1"/>
      <c r="G9" s="3"/>
    </row>
    <row r="10" spans="1:7" ht="15.75" x14ac:dyDescent="0.25">
      <c r="A10" s="22"/>
      <c r="B10" s="2" t="s">
        <v>12</v>
      </c>
      <c r="C10" s="1">
        <v>32.700000000000003</v>
      </c>
      <c r="D10" s="1">
        <v>28.3</v>
      </c>
      <c r="E10" s="1">
        <v>25.1</v>
      </c>
      <c r="F10" s="1">
        <v>112.7</v>
      </c>
      <c r="G10" s="3">
        <f t="shared" si="0"/>
        <v>115.54770318021201</v>
      </c>
    </row>
    <row r="11" spans="1:7" ht="15.75" x14ac:dyDescent="0.25">
      <c r="A11" s="20">
        <v>2</v>
      </c>
      <c r="B11" s="1" t="s">
        <v>13</v>
      </c>
      <c r="C11" s="1">
        <v>16441</v>
      </c>
      <c r="D11" s="1">
        <v>16687</v>
      </c>
      <c r="E11" s="1">
        <v>17219</v>
      </c>
      <c r="F11" s="1">
        <v>98.8</v>
      </c>
      <c r="G11" s="3">
        <f t="shared" si="0"/>
        <v>98.525798525798521</v>
      </c>
    </row>
    <row r="12" spans="1:7" ht="15.75" x14ac:dyDescent="0.25">
      <c r="A12" s="21"/>
      <c r="B12" s="1" t="s">
        <v>14</v>
      </c>
      <c r="C12" s="4">
        <v>95</v>
      </c>
      <c r="D12" s="4">
        <v>91</v>
      </c>
      <c r="E12" s="1">
        <v>98</v>
      </c>
      <c r="F12" s="1">
        <v>92.9</v>
      </c>
      <c r="G12" s="3">
        <f t="shared" si="0"/>
        <v>104.39560439560439</v>
      </c>
    </row>
    <row r="13" spans="1:7" ht="15.75" x14ac:dyDescent="0.25">
      <c r="A13" s="21"/>
      <c r="B13" s="1" t="s">
        <v>15</v>
      </c>
      <c r="C13" s="4">
        <v>245</v>
      </c>
      <c r="D13" s="4">
        <v>256</v>
      </c>
      <c r="E13" s="1">
        <v>321</v>
      </c>
      <c r="F13" s="1">
        <v>79.8</v>
      </c>
      <c r="G13" s="3">
        <f t="shared" si="0"/>
        <v>95.703125</v>
      </c>
    </row>
    <row r="14" spans="1:7" ht="15.75" x14ac:dyDescent="0.25">
      <c r="A14" s="21"/>
      <c r="B14" s="1" t="s">
        <v>16</v>
      </c>
      <c r="C14" s="4">
        <v>150</v>
      </c>
      <c r="D14" s="4">
        <v>165</v>
      </c>
      <c r="E14" s="1">
        <v>223</v>
      </c>
      <c r="F14" s="1">
        <v>74</v>
      </c>
      <c r="G14" s="3">
        <f t="shared" si="0"/>
        <v>90.909090909090921</v>
      </c>
    </row>
    <row r="15" spans="1:7" ht="15.75" x14ac:dyDescent="0.25">
      <c r="A15" s="21"/>
      <c r="B15" s="1" t="s">
        <v>17</v>
      </c>
      <c r="C15" s="4"/>
      <c r="D15" s="4"/>
      <c r="E15" s="1"/>
      <c r="F15" s="1"/>
      <c r="G15" s="3"/>
    </row>
    <row r="16" spans="1:7" ht="15.75" x14ac:dyDescent="0.25">
      <c r="A16" s="21"/>
      <c r="B16" s="1" t="s">
        <v>18</v>
      </c>
      <c r="C16" s="4">
        <v>289</v>
      </c>
      <c r="D16" s="4">
        <v>345</v>
      </c>
      <c r="E16" s="1">
        <v>259</v>
      </c>
      <c r="F16" s="1">
        <v>130.5</v>
      </c>
      <c r="G16" s="3">
        <f t="shared" si="0"/>
        <v>83.768115942028984</v>
      </c>
    </row>
    <row r="17" spans="1:7" ht="15.75" x14ac:dyDescent="0.25">
      <c r="A17" s="21"/>
      <c r="B17" s="1" t="s">
        <v>19</v>
      </c>
      <c r="C17" s="4">
        <v>385</v>
      </c>
      <c r="D17" s="4">
        <v>381</v>
      </c>
      <c r="E17" s="1">
        <v>353</v>
      </c>
      <c r="F17" s="1">
        <v>104.8</v>
      </c>
      <c r="G17" s="3">
        <f t="shared" si="0"/>
        <v>101.0498687664042</v>
      </c>
    </row>
    <row r="18" spans="1:7" ht="15.75" x14ac:dyDescent="0.25">
      <c r="A18" s="22"/>
      <c r="B18" s="1" t="s">
        <v>20</v>
      </c>
      <c r="C18" s="4">
        <v>96</v>
      </c>
      <c r="D18" s="4">
        <v>36</v>
      </c>
      <c r="E18" s="1">
        <v>94</v>
      </c>
      <c r="F18" s="1">
        <v>34</v>
      </c>
      <c r="G18" s="3">
        <f t="shared" si="0"/>
        <v>266.66666666666669</v>
      </c>
    </row>
    <row r="19" spans="1:7" ht="47.25" x14ac:dyDescent="0.25">
      <c r="A19" s="19">
        <v>3</v>
      </c>
      <c r="B19" s="1" t="s">
        <v>21</v>
      </c>
      <c r="C19" s="1">
        <v>569.6</v>
      </c>
      <c r="D19" s="1">
        <v>611.1</v>
      </c>
      <c r="E19" s="1">
        <v>430.7</v>
      </c>
      <c r="F19" s="1">
        <v>141.9</v>
      </c>
      <c r="G19" s="3">
        <f t="shared" si="0"/>
        <v>93.208967435771555</v>
      </c>
    </row>
    <row r="20" spans="1:7" ht="47.25" x14ac:dyDescent="0.25">
      <c r="A20" s="19"/>
      <c r="B20" s="1" t="s">
        <v>22</v>
      </c>
      <c r="C20" s="1">
        <v>83.7</v>
      </c>
      <c r="D20" s="1">
        <v>83.3</v>
      </c>
      <c r="E20" s="1">
        <v>82</v>
      </c>
      <c r="F20" s="1">
        <v>101.6</v>
      </c>
      <c r="G20" s="3">
        <f t="shared" si="0"/>
        <v>100.48019207683075</v>
      </c>
    </row>
    <row r="21" spans="1:7" ht="15.75" x14ac:dyDescent="0.25">
      <c r="A21" s="19"/>
      <c r="B21" s="1" t="s">
        <v>23</v>
      </c>
      <c r="C21" s="3">
        <v>41.174999999999997</v>
      </c>
      <c r="D21" s="3">
        <v>42.581000000000003</v>
      </c>
      <c r="E21" s="1">
        <v>44.1</v>
      </c>
      <c r="F21" s="1">
        <v>96.4</v>
      </c>
      <c r="G21" s="3">
        <f t="shared" si="0"/>
        <v>96.698057819215137</v>
      </c>
    </row>
    <row r="22" spans="1:7" ht="15.75" x14ac:dyDescent="0.25">
      <c r="A22" s="20">
        <v>4</v>
      </c>
      <c r="B22" s="1" t="s">
        <v>24</v>
      </c>
      <c r="C22" s="1"/>
      <c r="D22" s="1"/>
      <c r="E22" s="1"/>
      <c r="F22" s="1"/>
      <c r="G22" s="3"/>
    </row>
    <row r="23" spans="1:7" ht="15.75" x14ac:dyDescent="0.25">
      <c r="A23" s="21"/>
      <c r="B23" s="1" t="s">
        <v>25</v>
      </c>
      <c r="C23" s="1">
        <v>9095</v>
      </c>
      <c r="D23" s="1">
        <v>12740</v>
      </c>
      <c r="E23" s="1">
        <v>5805</v>
      </c>
      <c r="F23" s="1" t="s">
        <v>26</v>
      </c>
      <c r="G23" s="3">
        <f t="shared" si="0"/>
        <v>71.389324960753527</v>
      </c>
    </row>
    <row r="24" spans="1:7" ht="15.75" x14ac:dyDescent="0.25">
      <c r="A24" s="21"/>
      <c r="B24" s="1" t="s">
        <v>27</v>
      </c>
      <c r="C24" s="1">
        <v>22954</v>
      </c>
      <c r="D24" s="1">
        <v>16706</v>
      </c>
      <c r="E24" s="1">
        <v>16419</v>
      </c>
      <c r="F24" s="1">
        <v>101.7</v>
      </c>
      <c r="G24" s="3">
        <f t="shared" si="0"/>
        <v>137.39973662157308</v>
      </c>
    </row>
    <row r="25" spans="1:7" ht="15.75" x14ac:dyDescent="0.25">
      <c r="A25" s="21"/>
      <c r="B25" s="1" t="s">
        <v>28</v>
      </c>
      <c r="C25" s="1">
        <v>2016</v>
      </c>
      <c r="D25" s="1">
        <v>2283</v>
      </c>
      <c r="E25" s="1">
        <v>2537</v>
      </c>
      <c r="F25" s="1">
        <v>90.9</v>
      </c>
      <c r="G25" s="3">
        <f t="shared" si="0"/>
        <v>88.304862023653101</v>
      </c>
    </row>
    <row r="26" spans="1:7" ht="15.75" x14ac:dyDescent="0.25">
      <c r="A26" s="21"/>
      <c r="B26" s="1" t="s">
        <v>29</v>
      </c>
      <c r="C26" s="1">
        <v>567</v>
      </c>
      <c r="D26" s="1">
        <v>517</v>
      </c>
      <c r="E26" s="1">
        <v>654</v>
      </c>
      <c r="F26" s="1">
        <v>79</v>
      </c>
      <c r="G26" s="3">
        <f t="shared" si="0"/>
        <v>109.67117988394584</v>
      </c>
    </row>
    <row r="27" spans="1:7" ht="15.75" x14ac:dyDescent="0.25">
      <c r="A27" s="21"/>
      <c r="B27" s="1" t="s">
        <v>30</v>
      </c>
      <c r="C27" s="1">
        <v>7240</v>
      </c>
      <c r="D27" s="1">
        <v>8448</v>
      </c>
      <c r="E27" s="1">
        <v>6953</v>
      </c>
      <c r="F27" s="1">
        <v>122</v>
      </c>
      <c r="G27" s="3">
        <f t="shared" si="0"/>
        <v>85.700757575757578</v>
      </c>
    </row>
    <row r="28" spans="1:7" ht="31.5" x14ac:dyDescent="0.25">
      <c r="A28" s="21"/>
      <c r="B28" s="1" t="s">
        <v>31</v>
      </c>
      <c r="C28" s="1"/>
      <c r="D28" s="1"/>
      <c r="E28" s="1"/>
      <c r="F28" s="1"/>
      <c r="G28" s="3"/>
    </row>
    <row r="29" spans="1:7" ht="15.75" x14ac:dyDescent="0.25">
      <c r="A29" s="21"/>
      <c r="B29" s="1" t="s">
        <v>32</v>
      </c>
      <c r="C29" s="1">
        <v>4149</v>
      </c>
      <c r="D29" s="1">
        <v>4486</v>
      </c>
      <c r="E29" s="1">
        <v>3952</v>
      </c>
      <c r="F29" s="1">
        <v>113.5</v>
      </c>
      <c r="G29" s="3">
        <f t="shared" si="0"/>
        <v>92.48773963441819</v>
      </c>
    </row>
    <row r="30" spans="1:7" ht="31.5" x14ac:dyDescent="0.25">
      <c r="A30" s="22"/>
      <c r="B30" s="1" t="s">
        <v>33</v>
      </c>
      <c r="C30" s="1"/>
      <c r="D30" s="1"/>
      <c r="E30" s="1"/>
      <c r="F30" s="1"/>
      <c r="G30" s="3"/>
    </row>
    <row r="31" spans="1:7" ht="15.75" x14ac:dyDescent="0.25">
      <c r="A31" s="1">
        <v>5</v>
      </c>
      <c r="B31" s="1" t="s">
        <v>34</v>
      </c>
      <c r="C31" s="3">
        <v>128.45400000000001</v>
      </c>
      <c r="D31" s="1">
        <v>163.9</v>
      </c>
      <c r="E31" s="1">
        <v>107.5</v>
      </c>
      <c r="F31" s="1">
        <v>152.5</v>
      </c>
      <c r="G31" s="3">
        <f t="shared" si="0"/>
        <v>78.373398413666877</v>
      </c>
    </row>
    <row r="32" spans="1:7" ht="15.75" x14ac:dyDescent="0.25">
      <c r="A32" s="20">
        <v>6</v>
      </c>
      <c r="B32" s="1" t="s">
        <v>35</v>
      </c>
      <c r="C32" s="1">
        <v>2085</v>
      </c>
      <c r="D32" s="1">
        <v>3061</v>
      </c>
      <c r="E32" s="1">
        <v>3677</v>
      </c>
      <c r="F32" s="1">
        <v>83.2</v>
      </c>
      <c r="G32" s="3">
        <f t="shared" si="0"/>
        <v>68.114995099640637</v>
      </c>
    </row>
    <row r="33" spans="1:7" ht="15.75" x14ac:dyDescent="0.25">
      <c r="A33" s="22"/>
      <c r="B33" s="1" t="s">
        <v>36</v>
      </c>
      <c r="C33" s="1">
        <v>8</v>
      </c>
      <c r="D33" s="1">
        <v>17</v>
      </c>
      <c r="E33" s="1">
        <v>35</v>
      </c>
      <c r="F33" s="1">
        <v>49</v>
      </c>
      <c r="G33" s="3">
        <f t="shared" si="0"/>
        <v>47.058823529411761</v>
      </c>
    </row>
    <row r="34" spans="1:7" ht="31.5" x14ac:dyDescent="0.25">
      <c r="A34" s="1">
        <v>7</v>
      </c>
      <c r="B34" s="1" t="s">
        <v>37</v>
      </c>
      <c r="C34" s="1">
        <v>1384</v>
      </c>
      <c r="D34" s="1">
        <v>1413</v>
      </c>
      <c r="E34" s="1">
        <v>1469</v>
      </c>
      <c r="F34" s="1"/>
      <c r="G34" s="3">
        <f t="shared" si="0"/>
        <v>97.947629157820231</v>
      </c>
    </row>
    <row r="35" spans="1:7" ht="31.5" x14ac:dyDescent="0.25">
      <c r="A35" s="1">
        <v>8</v>
      </c>
      <c r="B35" s="1" t="s">
        <v>38</v>
      </c>
      <c r="C35" s="1"/>
      <c r="D35" s="1">
        <v>1104</v>
      </c>
      <c r="E35" s="1">
        <v>959</v>
      </c>
      <c r="F35" s="1">
        <v>115.1</v>
      </c>
      <c r="G35" s="3">
        <f t="shared" si="0"/>
        <v>0</v>
      </c>
    </row>
    <row r="36" spans="1:7" ht="15.75" x14ac:dyDescent="0.25">
      <c r="A36" s="1">
        <v>9</v>
      </c>
      <c r="B36" s="1" t="s">
        <v>39</v>
      </c>
      <c r="C36" s="1">
        <v>16</v>
      </c>
      <c r="D36" s="1">
        <v>22</v>
      </c>
      <c r="E36" s="1">
        <v>30</v>
      </c>
      <c r="F36" s="1">
        <v>73.3</v>
      </c>
      <c r="G36" s="3">
        <f t="shared" si="0"/>
        <v>72.727272727272734</v>
      </c>
    </row>
    <row r="37" spans="1:7" ht="31.5" x14ac:dyDescent="0.25">
      <c r="A37" s="1">
        <v>10</v>
      </c>
      <c r="B37" s="1" t="s">
        <v>40</v>
      </c>
      <c r="C37" s="1">
        <v>80</v>
      </c>
      <c r="D37" s="1">
        <v>125</v>
      </c>
      <c r="E37" s="1">
        <v>168</v>
      </c>
      <c r="F37" s="1">
        <v>74.400000000000006</v>
      </c>
      <c r="G37" s="3">
        <f t="shared" si="0"/>
        <v>64</v>
      </c>
    </row>
    <row r="38" spans="1:7" ht="47.25" x14ac:dyDescent="0.25">
      <c r="A38" s="1">
        <v>11</v>
      </c>
      <c r="B38" s="1" t="s">
        <v>41</v>
      </c>
      <c r="C38" s="5">
        <v>35122.699999999997</v>
      </c>
      <c r="D38" s="1">
        <v>31549</v>
      </c>
      <c r="E38" s="1">
        <v>27125</v>
      </c>
      <c r="F38" s="1">
        <v>116.4</v>
      </c>
      <c r="G38" s="3">
        <f t="shared" si="0"/>
        <v>111.32745887349836</v>
      </c>
    </row>
    <row r="39" spans="1:7" ht="31.5" x14ac:dyDescent="0.25">
      <c r="A39" s="1">
        <v>12</v>
      </c>
      <c r="B39" s="1" t="s">
        <v>42</v>
      </c>
      <c r="C39" s="1">
        <v>981</v>
      </c>
      <c r="D39" s="1">
        <v>886.6</v>
      </c>
      <c r="E39" s="1">
        <v>774.5</v>
      </c>
      <c r="F39" s="1">
        <v>114.5</v>
      </c>
      <c r="G39" s="3">
        <f t="shared" si="0"/>
        <v>110.64741709903001</v>
      </c>
    </row>
    <row r="40" spans="1:7" ht="15.75" x14ac:dyDescent="0.25">
      <c r="A40" s="1">
        <v>13</v>
      </c>
      <c r="B40" s="1" t="s">
        <v>43</v>
      </c>
      <c r="C40" s="3">
        <v>35.067999999999998</v>
      </c>
      <c r="D40" s="3">
        <v>36.246000000000002</v>
      </c>
      <c r="E40" s="1">
        <v>32.700000000000003</v>
      </c>
      <c r="F40" s="1">
        <v>110.9</v>
      </c>
      <c r="G40" s="3">
        <f t="shared" si="0"/>
        <v>96.749986205374384</v>
      </c>
    </row>
  </sheetData>
  <mergeCells count="11">
    <mergeCell ref="A32:A33"/>
    <mergeCell ref="B1:D1"/>
    <mergeCell ref="A4:A5"/>
    <mergeCell ref="B4:B5"/>
    <mergeCell ref="C4:C5"/>
    <mergeCell ref="D4:D5"/>
    <mergeCell ref="E4:E5"/>
    <mergeCell ref="A19:A21"/>
    <mergeCell ref="A6:A10"/>
    <mergeCell ref="A11:A18"/>
    <mergeCell ref="A22:A30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tabSelected="1" workbookViewId="0">
      <selection activeCell="K11" sqref="K11"/>
    </sheetView>
  </sheetViews>
  <sheetFormatPr defaultRowHeight="15" x14ac:dyDescent="0.25"/>
  <cols>
    <col min="1" max="1" width="9.140625" customWidth="1"/>
    <col min="2" max="2" width="38.7109375" customWidth="1"/>
    <col min="3" max="3" width="27.42578125" customWidth="1"/>
    <col min="4" max="4" width="13.42578125" customWidth="1"/>
    <col min="5" max="5" width="14.42578125" customWidth="1"/>
    <col min="6" max="6" width="20.28515625" customWidth="1"/>
  </cols>
  <sheetData>
    <row r="2" spans="1:9" ht="36.75" customHeight="1" x14ac:dyDescent="0.25">
      <c r="A2" s="23" t="s">
        <v>115</v>
      </c>
      <c r="B2" s="23"/>
      <c r="C2" s="23"/>
      <c r="D2" s="23"/>
      <c r="E2" s="23"/>
      <c r="F2" s="23"/>
      <c r="G2" s="6"/>
      <c r="H2" s="6"/>
      <c r="I2" s="6"/>
    </row>
    <row r="4" spans="1:9" ht="15.75" x14ac:dyDescent="0.25">
      <c r="A4" s="26" t="s">
        <v>45</v>
      </c>
      <c r="B4" s="27" t="s">
        <v>46</v>
      </c>
      <c r="C4" s="27" t="s">
        <v>47</v>
      </c>
      <c r="D4" s="7">
        <v>2023</v>
      </c>
      <c r="E4" s="7">
        <v>2023</v>
      </c>
      <c r="F4" s="28" t="s">
        <v>114</v>
      </c>
    </row>
    <row r="5" spans="1:9" ht="39.75" customHeight="1" x14ac:dyDescent="0.25">
      <c r="A5" s="26"/>
      <c r="B5" s="27"/>
      <c r="C5" s="27"/>
      <c r="D5" s="7" t="s">
        <v>48</v>
      </c>
      <c r="E5" s="7" t="s">
        <v>49</v>
      </c>
      <c r="F5" s="29"/>
    </row>
    <row r="6" spans="1:9" ht="31.5" x14ac:dyDescent="0.25">
      <c r="A6" s="8" t="s">
        <v>50</v>
      </c>
      <c r="B6" s="8" t="s">
        <v>51</v>
      </c>
      <c r="C6" s="8" t="s">
        <v>52</v>
      </c>
      <c r="D6" s="15">
        <v>16.8</v>
      </c>
      <c r="E6" s="16">
        <v>16.413</v>
      </c>
      <c r="F6" s="16">
        <f>E6-D6</f>
        <v>-0.38700000000000045</v>
      </c>
    </row>
    <row r="7" spans="1:9" ht="15.75" x14ac:dyDescent="0.25">
      <c r="A7" s="8"/>
      <c r="B7" s="8"/>
      <c r="C7" s="8" t="s">
        <v>53</v>
      </c>
      <c r="D7" s="17">
        <v>96.6</v>
      </c>
      <c r="E7" s="18">
        <f>16416/16687%</f>
        <v>98.375981302810573</v>
      </c>
      <c r="F7" s="16">
        <v>-0.8</v>
      </c>
    </row>
    <row r="8" spans="1:9" x14ac:dyDescent="0.25">
      <c r="A8" s="30">
        <v>2</v>
      </c>
      <c r="B8" s="30" t="s">
        <v>54</v>
      </c>
      <c r="C8" s="30" t="s">
        <v>55</v>
      </c>
      <c r="D8" s="31">
        <v>6.2</v>
      </c>
      <c r="E8" s="25">
        <v>6.2</v>
      </c>
      <c r="F8" s="25">
        <f>E8-D8</f>
        <v>0</v>
      </c>
    </row>
    <row r="9" spans="1:9" x14ac:dyDescent="0.25">
      <c r="A9" s="30"/>
      <c r="B9" s="30"/>
      <c r="C9" s="30"/>
      <c r="D9" s="31"/>
      <c r="E9" s="25"/>
      <c r="F9" s="25"/>
    </row>
    <row r="10" spans="1:9" ht="31.5" x14ac:dyDescent="0.25">
      <c r="A10" s="8" t="s">
        <v>56</v>
      </c>
      <c r="B10" s="8" t="s">
        <v>57</v>
      </c>
      <c r="C10" s="8" t="s">
        <v>58</v>
      </c>
      <c r="D10" s="15">
        <v>16.600000000000001</v>
      </c>
      <c r="E10" s="16">
        <v>16.100000000000001</v>
      </c>
      <c r="F10" s="16">
        <f>E10-D10</f>
        <v>-0.5</v>
      </c>
    </row>
    <row r="11" spans="1:9" ht="47.25" x14ac:dyDescent="0.25">
      <c r="A11" s="8" t="s">
        <v>59</v>
      </c>
      <c r="B11" s="8" t="s">
        <v>60</v>
      </c>
      <c r="C11" s="8"/>
      <c r="D11" s="15"/>
      <c r="E11" s="16"/>
      <c r="F11" s="16"/>
    </row>
    <row r="12" spans="1:9" ht="15.75" x14ac:dyDescent="0.25">
      <c r="A12" s="8" t="s">
        <v>61</v>
      </c>
      <c r="B12" s="8" t="s">
        <v>62</v>
      </c>
      <c r="C12" s="8" t="s">
        <v>63</v>
      </c>
      <c r="D12" s="15">
        <v>8900</v>
      </c>
      <c r="E12" s="16">
        <v>9095</v>
      </c>
      <c r="F12" s="16">
        <f>E12-D12</f>
        <v>195</v>
      </c>
    </row>
    <row r="13" spans="1:9" ht="15.75" x14ac:dyDescent="0.25">
      <c r="A13" s="8" t="s">
        <v>64</v>
      </c>
      <c r="B13" s="8" t="s">
        <v>65</v>
      </c>
      <c r="C13" s="8" t="s">
        <v>63</v>
      </c>
      <c r="D13" s="15">
        <v>23700</v>
      </c>
      <c r="E13" s="16">
        <v>22953</v>
      </c>
      <c r="F13" s="16">
        <f t="shared" ref="F13:F17" si="0">E13-D13</f>
        <v>-747</v>
      </c>
    </row>
    <row r="14" spans="1:9" ht="15.75" x14ac:dyDescent="0.25">
      <c r="A14" s="8" t="s">
        <v>66</v>
      </c>
      <c r="B14" s="8" t="s">
        <v>67</v>
      </c>
      <c r="C14" s="8" t="s">
        <v>63</v>
      </c>
      <c r="D14" s="15">
        <v>1000</v>
      </c>
      <c r="E14" s="16">
        <v>1487</v>
      </c>
      <c r="F14" s="16">
        <f t="shared" si="0"/>
        <v>487</v>
      </c>
    </row>
    <row r="15" spans="1:9" ht="15.75" x14ac:dyDescent="0.25">
      <c r="A15" s="8" t="s">
        <v>68</v>
      </c>
      <c r="B15" s="8" t="s">
        <v>69</v>
      </c>
      <c r="C15" s="8" t="s">
        <v>63</v>
      </c>
      <c r="D15" s="15">
        <v>520</v>
      </c>
      <c r="E15" s="16">
        <v>567</v>
      </c>
      <c r="F15" s="16">
        <f t="shared" si="0"/>
        <v>47</v>
      </c>
    </row>
    <row r="16" spans="1:9" ht="15.75" x14ac:dyDescent="0.25">
      <c r="A16" s="8" t="s">
        <v>70</v>
      </c>
      <c r="B16" s="8" t="s">
        <v>71</v>
      </c>
      <c r="C16" s="8" t="s">
        <v>63</v>
      </c>
      <c r="D16" s="15">
        <v>2300</v>
      </c>
      <c r="E16" s="16">
        <v>2016</v>
      </c>
      <c r="F16" s="16">
        <f t="shared" si="0"/>
        <v>-284</v>
      </c>
    </row>
    <row r="17" spans="1:6" ht="15.75" x14ac:dyDescent="0.25">
      <c r="A17" s="8" t="s">
        <v>72</v>
      </c>
      <c r="B17" s="8" t="s">
        <v>73</v>
      </c>
      <c r="C17" s="8" t="s">
        <v>74</v>
      </c>
      <c r="D17" s="15">
        <v>2400</v>
      </c>
      <c r="E17" s="16">
        <v>2255</v>
      </c>
      <c r="F17" s="16">
        <f t="shared" si="0"/>
        <v>-145</v>
      </c>
    </row>
    <row r="18" spans="1:6" ht="47.25" x14ac:dyDescent="0.25">
      <c r="A18" s="8" t="s">
        <v>75</v>
      </c>
      <c r="B18" s="8" t="s">
        <v>76</v>
      </c>
      <c r="C18" s="8" t="s">
        <v>77</v>
      </c>
      <c r="D18" s="15">
        <v>589700</v>
      </c>
      <c r="E18" s="16">
        <v>381576</v>
      </c>
      <c r="F18" s="16">
        <f>E18-D18</f>
        <v>-208124</v>
      </c>
    </row>
    <row r="19" spans="1:6" ht="31.5" x14ac:dyDescent="0.25">
      <c r="A19" s="8"/>
      <c r="B19" s="8" t="s">
        <v>78</v>
      </c>
      <c r="C19" s="8"/>
      <c r="D19" s="9"/>
      <c r="E19" s="8"/>
      <c r="F19" s="10"/>
    </row>
    <row r="20" spans="1:6" ht="31.5" x14ac:dyDescent="0.25">
      <c r="A20" s="8" t="s">
        <v>79</v>
      </c>
      <c r="B20" s="8" t="s">
        <v>80</v>
      </c>
      <c r="C20" s="8" t="s">
        <v>77</v>
      </c>
      <c r="D20" s="15">
        <v>155000</v>
      </c>
      <c r="E20" s="16">
        <v>235894</v>
      </c>
      <c r="F20" s="16">
        <f>E20-D20</f>
        <v>80894</v>
      </c>
    </row>
    <row r="21" spans="1:6" ht="31.5" x14ac:dyDescent="0.25">
      <c r="A21" s="8" t="s">
        <v>81</v>
      </c>
      <c r="B21" s="8" t="s">
        <v>82</v>
      </c>
      <c r="C21" s="8" t="s">
        <v>77</v>
      </c>
      <c r="D21" s="15">
        <v>74500</v>
      </c>
      <c r="E21" s="16">
        <v>145682</v>
      </c>
      <c r="F21" s="16">
        <f>E21-D21</f>
        <v>71182</v>
      </c>
    </row>
    <row r="22" spans="1:6" ht="15.75" x14ac:dyDescent="0.25">
      <c r="A22" s="8"/>
      <c r="B22" s="8" t="s">
        <v>83</v>
      </c>
      <c r="C22" s="8"/>
      <c r="D22" s="15"/>
      <c r="E22" s="16"/>
      <c r="F22" s="16"/>
    </row>
    <row r="23" spans="1:6" ht="31.5" x14ac:dyDescent="0.25">
      <c r="A23" s="8" t="s">
        <v>84</v>
      </c>
      <c r="B23" s="8" t="s">
        <v>85</v>
      </c>
      <c r="C23" s="8" t="s">
        <v>86</v>
      </c>
      <c r="D23" s="15"/>
      <c r="E23" s="16"/>
      <c r="F23" s="16"/>
    </row>
    <row r="24" spans="1:6" ht="31.5" x14ac:dyDescent="0.25">
      <c r="A24" s="8" t="s">
        <v>87</v>
      </c>
      <c r="B24" s="8" t="s">
        <v>88</v>
      </c>
      <c r="C24" s="8" t="s">
        <v>77</v>
      </c>
      <c r="D24" s="15">
        <v>74500</v>
      </c>
      <c r="E24" s="16">
        <v>37993</v>
      </c>
      <c r="F24" s="16">
        <f>E24-D24</f>
        <v>-36507</v>
      </c>
    </row>
    <row r="25" spans="1:6" ht="31.5" x14ac:dyDescent="0.25">
      <c r="A25" s="8"/>
      <c r="B25" s="8" t="s">
        <v>89</v>
      </c>
      <c r="C25" s="8" t="s">
        <v>77</v>
      </c>
      <c r="D25" s="15">
        <v>33900</v>
      </c>
      <c r="E25" s="16">
        <v>9502</v>
      </c>
      <c r="F25" s="16">
        <f t="shared" ref="F25:F27" si="1">E25-D25</f>
        <v>-24398</v>
      </c>
    </row>
    <row r="26" spans="1:6" ht="31.5" x14ac:dyDescent="0.25">
      <c r="A26" s="8"/>
      <c r="B26" s="8" t="s">
        <v>90</v>
      </c>
      <c r="C26" s="8" t="s">
        <v>77</v>
      </c>
      <c r="D26" s="15">
        <v>25200</v>
      </c>
      <c r="E26" s="16">
        <v>26586</v>
      </c>
      <c r="F26" s="16">
        <f t="shared" si="1"/>
        <v>1386</v>
      </c>
    </row>
    <row r="27" spans="1:6" ht="31.5" x14ac:dyDescent="0.25">
      <c r="A27" s="8"/>
      <c r="B27" s="8" t="s">
        <v>91</v>
      </c>
      <c r="C27" s="8" t="s">
        <v>92</v>
      </c>
      <c r="D27" s="15">
        <v>15400</v>
      </c>
      <c r="E27" s="16">
        <v>1905</v>
      </c>
      <c r="F27" s="16">
        <f t="shared" si="1"/>
        <v>-13495</v>
      </c>
    </row>
    <row r="28" spans="1:6" ht="31.5" x14ac:dyDescent="0.25">
      <c r="A28" s="8" t="s">
        <v>93</v>
      </c>
      <c r="B28" s="8" t="s">
        <v>94</v>
      </c>
      <c r="C28" s="8" t="s">
        <v>95</v>
      </c>
      <c r="D28" s="13">
        <v>13560</v>
      </c>
      <c r="E28" s="12">
        <v>13560</v>
      </c>
      <c r="F28" s="12">
        <v>0</v>
      </c>
    </row>
    <row r="29" spans="1:6" ht="47.25" x14ac:dyDescent="0.25">
      <c r="A29" s="8" t="s">
        <v>96</v>
      </c>
      <c r="B29" s="8" t="s">
        <v>97</v>
      </c>
      <c r="C29" s="8" t="s">
        <v>98</v>
      </c>
      <c r="D29" s="13">
        <v>92</v>
      </c>
      <c r="E29" s="12">
        <v>80</v>
      </c>
      <c r="F29" s="12">
        <f t="shared" ref="F29:F35" si="2">E29-D29</f>
        <v>-12</v>
      </c>
    </row>
    <row r="30" spans="1:6" ht="31.5" x14ac:dyDescent="0.25">
      <c r="A30" s="8" t="s">
        <v>99</v>
      </c>
      <c r="B30" s="8" t="s">
        <v>100</v>
      </c>
      <c r="C30" s="8" t="s">
        <v>101</v>
      </c>
      <c r="D30" s="13">
        <v>1.1000000000000001</v>
      </c>
      <c r="E30" s="12">
        <v>0.9</v>
      </c>
      <c r="F30" s="12">
        <f t="shared" si="2"/>
        <v>-0.20000000000000007</v>
      </c>
    </row>
    <row r="31" spans="1:6" ht="47.25" x14ac:dyDescent="0.25">
      <c r="A31" s="8" t="s">
        <v>102</v>
      </c>
      <c r="B31" s="8" t="s">
        <v>103</v>
      </c>
      <c r="C31" s="8" t="s">
        <v>104</v>
      </c>
      <c r="D31" s="17">
        <v>630000</v>
      </c>
      <c r="E31" s="14">
        <v>696000</v>
      </c>
      <c r="F31" s="14">
        <f t="shared" si="2"/>
        <v>66000</v>
      </c>
    </row>
    <row r="32" spans="1:6" ht="63" x14ac:dyDescent="0.25">
      <c r="A32" s="8" t="s">
        <v>105</v>
      </c>
      <c r="B32" s="8" t="s">
        <v>106</v>
      </c>
      <c r="C32" s="8" t="s">
        <v>95</v>
      </c>
      <c r="D32" s="13">
        <v>34243</v>
      </c>
      <c r="E32" s="11">
        <v>35006.1</v>
      </c>
      <c r="F32" s="11">
        <f t="shared" si="2"/>
        <v>763.09999999999854</v>
      </c>
    </row>
    <row r="33" spans="1:6" ht="31.5" x14ac:dyDescent="0.25">
      <c r="A33" s="8" t="s">
        <v>107</v>
      </c>
      <c r="B33" s="8" t="s">
        <v>108</v>
      </c>
      <c r="C33" s="8" t="s">
        <v>77</v>
      </c>
      <c r="D33" s="13">
        <v>950970</v>
      </c>
      <c r="E33" s="12">
        <v>981000</v>
      </c>
      <c r="F33" s="12">
        <f t="shared" si="2"/>
        <v>30030</v>
      </c>
    </row>
    <row r="34" spans="1:6" ht="31.5" x14ac:dyDescent="0.25">
      <c r="A34" s="8" t="s">
        <v>109</v>
      </c>
      <c r="B34" s="8" t="s">
        <v>110</v>
      </c>
      <c r="C34" s="8" t="s">
        <v>77</v>
      </c>
      <c r="D34" s="9">
        <v>81885</v>
      </c>
      <c r="E34" s="14">
        <v>76263.899999999994</v>
      </c>
      <c r="F34" s="14">
        <f t="shared" si="2"/>
        <v>-5621.1000000000058</v>
      </c>
    </row>
    <row r="35" spans="1:6" ht="47.25" x14ac:dyDescent="0.25">
      <c r="A35" s="8" t="s">
        <v>111</v>
      </c>
      <c r="B35" s="8" t="s">
        <v>112</v>
      </c>
      <c r="C35" s="8" t="s">
        <v>113</v>
      </c>
      <c r="D35" s="13">
        <v>3.08</v>
      </c>
      <c r="E35" s="12">
        <v>2.085</v>
      </c>
      <c r="F35" s="12">
        <f t="shared" si="2"/>
        <v>-0.99500000000000011</v>
      </c>
    </row>
  </sheetData>
  <mergeCells count="11">
    <mergeCell ref="A2:F2"/>
    <mergeCell ref="F8:F9"/>
    <mergeCell ref="A4:A5"/>
    <mergeCell ref="B4:B5"/>
    <mergeCell ref="C4:C5"/>
    <mergeCell ref="F4:F5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2023_фин_готово</vt:lpstr>
      <vt:lpstr>'2023'!_GoBack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2024-07-16T06:12:32Z</cp:lastPrinted>
  <dcterms:created xsi:type="dcterms:W3CDTF">2024-03-12T18:25:05Z</dcterms:created>
  <dcterms:modified xsi:type="dcterms:W3CDTF">2024-07-16T06:35:21Z</dcterms:modified>
</cp:coreProperties>
</file>