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195" windowHeight="11835"/>
  </bookViews>
  <sheets>
    <sheet name="4.ФС" sheetId="1" r:id="rId1"/>
  </sheets>
  <externalReferences>
    <externalReference r:id="rId2"/>
  </externalReferences>
  <definedNames>
    <definedName name="_xlnm.Print_Titles" localSheetId="0">'4.ФС'!$7:$7</definedName>
  </definedNames>
  <calcPr calcId="145621" iterate="1"/>
</workbook>
</file>

<file path=xl/calcChain.xml><?xml version="1.0" encoding="utf-8"?>
<calcChain xmlns="http://schemas.openxmlformats.org/spreadsheetml/2006/main">
  <c r="G446" i="1" l="1"/>
  <c r="G445" i="1" s="1"/>
  <c r="G444" i="1" s="1"/>
  <c r="G443" i="1" s="1"/>
  <c r="G442" i="1"/>
  <c r="G441" i="1" s="1"/>
  <c r="G440" i="1" s="1"/>
  <c r="G439" i="1" s="1"/>
  <c r="G437" i="1"/>
  <c r="G436" i="1" s="1"/>
  <c r="G435" i="1" s="1"/>
  <c r="G434" i="1"/>
  <c r="G433" i="1" s="1"/>
  <c r="G432" i="1" s="1"/>
  <c r="G431" i="1"/>
  <c r="G430" i="1" s="1"/>
  <c r="G429" i="1" s="1"/>
  <c r="G428" i="1"/>
  <c r="G427" i="1"/>
  <c r="G426" i="1" s="1"/>
  <c r="G425" i="1"/>
  <c r="G424" i="1" s="1"/>
  <c r="G423" i="1" s="1"/>
  <c r="G421" i="1"/>
  <c r="G420" i="1" s="1"/>
  <c r="G417" i="1" s="1"/>
  <c r="G419" i="1"/>
  <c r="G418" i="1" s="1"/>
  <c r="G416" i="1"/>
  <c r="G415" i="1"/>
  <c r="G414" i="1" s="1"/>
  <c r="G413" i="1"/>
  <c r="G412" i="1" s="1"/>
  <c r="G409" i="1" s="1"/>
  <c r="G411" i="1"/>
  <c r="G410" i="1" s="1"/>
  <c r="G408" i="1"/>
  <c r="G407" i="1"/>
  <c r="G406" i="1"/>
  <c r="G405" i="1" s="1"/>
  <c r="G404" i="1" s="1"/>
  <c r="G403" i="1" s="1"/>
  <c r="G402" i="1"/>
  <c r="G401" i="1" s="1"/>
  <c r="G400" i="1" s="1"/>
  <c r="G399" i="1" s="1"/>
  <c r="G397" i="1"/>
  <c r="G396" i="1" s="1"/>
  <c r="G395" i="1" s="1"/>
  <c r="G394" i="1"/>
  <c r="G393" i="1" s="1"/>
  <c r="G392" i="1" s="1"/>
  <c r="G391" i="1" s="1"/>
  <c r="G390" i="1"/>
  <c r="G389" i="1"/>
  <c r="G388" i="1" s="1"/>
  <c r="G387" i="1" s="1"/>
  <c r="G386" i="1"/>
  <c r="G385" i="1" s="1"/>
  <c r="G384" i="1" s="1"/>
  <c r="G383" i="1"/>
  <c r="G382" i="1" s="1"/>
  <c r="G381" i="1" s="1"/>
  <c r="G380" i="1"/>
  <c r="G379" i="1"/>
  <c r="G378" i="1" s="1"/>
  <c r="G374" i="1" s="1"/>
  <c r="G377" i="1"/>
  <c r="G376" i="1" s="1"/>
  <c r="G375" i="1" s="1"/>
  <c r="G373" i="1"/>
  <c r="G372" i="1" s="1"/>
  <c r="G371" i="1" s="1"/>
  <c r="G370" i="1" s="1"/>
  <c r="G368" i="1"/>
  <c r="G367" i="1"/>
  <c r="G366" i="1" s="1"/>
  <c r="G365" i="1" s="1"/>
  <c r="G364" i="1"/>
  <c r="G363" i="1"/>
  <c r="G362" i="1" s="1"/>
  <c r="G361" i="1"/>
  <c r="G360" i="1" s="1"/>
  <c r="G359" i="1" s="1"/>
  <c r="G358" i="1"/>
  <c r="G357" i="1" s="1"/>
  <c r="G356" i="1" s="1"/>
  <c r="G355" i="1"/>
  <c r="G354" i="1" s="1"/>
  <c r="G353" i="1"/>
  <c r="G352" i="1" s="1"/>
  <c r="G351" i="1" s="1"/>
  <c r="G350" i="1"/>
  <c r="G349" i="1" s="1"/>
  <c r="G348" i="1" s="1"/>
  <c r="G347" i="1"/>
  <c r="G346" i="1" s="1"/>
  <c r="G345" i="1"/>
  <c r="G344" i="1" s="1"/>
  <c r="G342" i="1"/>
  <c r="G341" i="1" s="1"/>
  <c r="G340" i="1" s="1"/>
  <c r="G339" i="1"/>
  <c r="G338" i="1" s="1"/>
  <c r="G337" i="1" s="1"/>
  <c r="G336" i="1"/>
  <c r="G335" i="1"/>
  <c r="G334" i="1" s="1"/>
  <c r="G333" i="1"/>
  <c r="G332" i="1" s="1"/>
  <c r="G331" i="1" s="1"/>
  <c r="G330" i="1"/>
  <c r="G329" i="1" s="1"/>
  <c r="G328" i="1" s="1"/>
  <c r="G325" i="1"/>
  <c r="G324" i="1" s="1"/>
  <c r="G323" i="1" s="1"/>
  <c r="G322" i="1"/>
  <c r="G321" i="1" s="1"/>
  <c r="G320" i="1" s="1"/>
  <c r="G319" i="1"/>
  <c r="G318" i="1" s="1"/>
  <c r="G317" i="1" s="1"/>
  <c r="G316" i="1"/>
  <c r="G315" i="1"/>
  <c r="G314" i="1"/>
  <c r="G313" i="1" s="1"/>
  <c r="G312" i="1"/>
  <c r="G311" i="1"/>
  <c r="G310" i="1" s="1"/>
  <c r="G309" i="1"/>
  <c r="G308" i="1"/>
  <c r="G307" i="1"/>
  <c r="G306" i="1"/>
  <c r="G305" i="1" s="1"/>
  <c r="G304" i="1"/>
  <c r="G303" i="1"/>
  <c r="G300" i="1"/>
  <c r="G299" i="1"/>
  <c r="G298" i="1"/>
  <c r="G297" i="1" s="1"/>
  <c r="G296" i="1" s="1"/>
  <c r="G295" i="1" s="1"/>
  <c r="G294" i="1"/>
  <c r="G293" i="1" s="1"/>
  <c r="G292" i="1" s="1"/>
  <c r="G291" i="1"/>
  <c r="G290" i="1" s="1"/>
  <c r="G289" i="1" s="1"/>
  <c r="G288" i="1"/>
  <c r="G287" i="1"/>
  <c r="G286" i="1" s="1"/>
  <c r="G285" i="1"/>
  <c r="G284" i="1"/>
  <c r="G283" i="1"/>
  <c r="G282" i="1"/>
  <c r="G281" i="1" s="1"/>
  <c r="G280" i="1" s="1"/>
  <c r="G279" i="1"/>
  <c r="G278" i="1" s="1"/>
  <c r="G277" i="1" s="1"/>
  <c r="G276" i="1"/>
  <c r="G275" i="1"/>
  <c r="G274" i="1" s="1"/>
  <c r="G273" i="1"/>
  <c r="G272" i="1"/>
  <c r="G271" i="1"/>
  <c r="G270" i="1"/>
  <c r="G269" i="1" s="1"/>
  <c r="G268" i="1" s="1"/>
  <c r="G267" i="1" s="1"/>
  <c r="G266" i="1"/>
  <c r="G265" i="1" s="1"/>
  <c r="G264" i="1" s="1"/>
  <c r="G263" i="1"/>
  <c r="G262" i="1" s="1"/>
  <c r="G261" i="1" s="1"/>
  <c r="G260" i="1"/>
  <c r="G259" i="1"/>
  <c r="G258" i="1" s="1"/>
  <c r="G257" i="1"/>
  <c r="G256" i="1"/>
  <c r="G255" i="1"/>
  <c r="G254" i="1"/>
  <c r="G253" i="1" s="1"/>
  <c r="G252" i="1" s="1"/>
  <c r="G251" i="1"/>
  <c r="G250" i="1" s="1"/>
  <c r="G249" i="1" s="1"/>
  <c r="G248" i="1"/>
  <c r="G247" i="1"/>
  <c r="G246" i="1" s="1"/>
  <c r="G245" i="1"/>
  <c r="G244" i="1" s="1"/>
  <c r="G243" i="1" s="1"/>
  <c r="G242" i="1"/>
  <c r="G241" i="1" s="1"/>
  <c r="G240" i="1" s="1"/>
  <c r="G239" i="1"/>
  <c r="G238" i="1" s="1"/>
  <c r="G237" i="1" s="1"/>
  <c r="G236" i="1"/>
  <c r="G235" i="1"/>
  <c r="G234" i="1" s="1"/>
  <c r="G233" i="1" s="1"/>
  <c r="G232" i="1"/>
  <c r="G231" i="1"/>
  <c r="G230" i="1" s="1"/>
  <c r="G229" i="1"/>
  <c r="G228" i="1" s="1"/>
  <c r="G227" i="1" s="1"/>
  <c r="G226" i="1"/>
  <c r="G225" i="1" s="1"/>
  <c r="G224" i="1" s="1"/>
  <c r="G223" i="1"/>
  <c r="G222" i="1" s="1"/>
  <c r="G221" i="1" s="1"/>
  <c r="G220" i="1"/>
  <c r="G219" i="1"/>
  <c r="G218" i="1" s="1"/>
  <c r="G215" i="1"/>
  <c r="G214" i="1" s="1"/>
  <c r="G213" i="1" s="1"/>
  <c r="G212" i="1" s="1"/>
  <c r="G211" i="1" s="1"/>
  <c r="G210" i="1"/>
  <c r="G209" i="1" s="1"/>
  <c r="G208" i="1" s="1"/>
  <c r="G207" i="1"/>
  <c r="G206" i="1" s="1"/>
  <c r="G205" i="1" s="1"/>
  <c r="G203" i="1"/>
  <c r="G202" i="1" s="1"/>
  <c r="G201" i="1" s="1"/>
  <c r="G200" i="1" s="1"/>
  <c r="G199" i="1"/>
  <c r="G198" i="1" s="1"/>
  <c r="G197" i="1" s="1"/>
  <c r="G196" i="1"/>
  <c r="G195" i="1"/>
  <c r="G194" i="1" s="1"/>
  <c r="G193" i="1"/>
  <c r="G192" i="1" s="1"/>
  <c r="G191" i="1" s="1"/>
  <c r="G189" i="1"/>
  <c r="G188" i="1"/>
  <c r="G187" i="1"/>
  <c r="G186" i="1"/>
  <c r="G185" i="1"/>
  <c r="G184" i="1" s="1"/>
  <c r="G183" i="1"/>
  <c r="G182" i="1" s="1"/>
  <c r="G180" i="1"/>
  <c r="G179" i="1"/>
  <c r="G178" i="1" s="1"/>
  <c r="G175" i="1"/>
  <c r="G174" i="1" s="1"/>
  <c r="G173" i="1" s="1"/>
  <c r="G172" i="1" s="1"/>
  <c r="G171" i="1"/>
  <c r="G170" i="1" s="1"/>
  <c r="G169" i="1" s="1"/>
  <c r="G168" i="1" s="1"/>
  <c r="G167" i="1"/>
  <c r="G166" i="1" s="1"/>
  <c r="G165" i="1" s="1"/>
  <c r="G164" i="1"/>
  <c r="G163" i="1"/>
  <c r="G162" i="1" s="1"/>
  <c r="G161" i="1"/>
  <c r="G160" i="1" s="1"/>
  <c r="G159" i="1" s="1"/>
  <c r="G158" i="1"/>
  <c r="G157" i="1" s="1"/>
  <c r="G156" i="1" s="1"/>
  <c r="G154" i="1"/>
  <c r="G153" i="1" s="1"/>
  <c r="G152" i="1" s="1"/>
  <c r="G151" i="1" s="1"/>
  <c r="G149" i="1"/>
  <c r="G148" i="1" s="1"/>
  <c r="G147" i="1" s="1"/>
  <c r="G146" i="1"/>
  <c r="G145" i="1" s="1"/>
  <c r="G144" i="1"/>
  <c r="G143" i="1"/>
  <c r="G142" i="1"/>
  <c r="G141" i="1" s="1"/>
  <c r="G140" i="1" s="1"/>
  <c r="G139" i="1" s="1"/>
  <c r="G138" i="1" s="1"/>
  <c r="G137" i="1"/>
  <c r="G136" i="1" s="1"/>
  <c r="G135" i="1"/>
  <c r="G134" i="1" s="1"/>
  <c r="G133" i="1"/>
  <c r="G132" i="1" s="1"/>
  <c r="G131" i="1" s="1"/>
  <c r="G130" i="1" s="1"/>
  <c r="G129" i="1" s="1"/>
  <c r="G128" i="1"/>
  <c r="G127" i="1"/>
  <c r="G126" i="1"/>
  <c r="G125" i="1"/>
  <c r="G124" i="1"/>
  <c r="G123" i="1"/>
  <c r="G122" i="1"/>
  <c r="G121" i="1" s="1"/>
  <c r="G120" i="1" s="1"/>
  <c r="G119" i="1"/>
  <c r="G118" i="1" s="1"/>
  <c r="G117" i="1" s="1"/>
  <c r="G116" i="1"/>
  <c r="G115" i="1"/>
  <c r="G114" i="1" s="1"/>
  <c r="G112" i="1"/>
  <c r="G111" i="1"/>
  <c r="G110" i="1" s="1"/>
  <c r="G109" i="1" s="1"/>
  <c r="G108" i="1"/>
  <c r="G107" i="1"/>
  <c r="G106" i="1" s="1"/>
  <c r="G105" i="1"/>
  <c r="G104" i="1"/>
  <c r="G103" i="1"/>
  <c r="G102" i="1"/>
  <c r="G101" i="1" s="1"/>
  <c r="G100" i="1" s="1"/>
  <c r="G99" i="1"/>
  <c r="G98" i="1" s="1"/>
  <c r="G97" i="1" s="1"/>
  <c r="G96" i="1"/>
  <c r="G95" i="1"/>
  <c r="G94" i="1" s="1"/>
  <c r="G93" i="1"/>
  <c r="G92" i="1"/>
  <c r="G91" i="1"/>
  <c r="G90" i="1"/>
  <c r="G89" i="1" s="1"/>
  <c r="G88" i="1"/>
  <c r="G87" i="1"/>
  <c r="G84" i="1"/>
  <c r="G83" i="1"/>
  <c r="G82" i="1" s="1"/>
  <c r="G81" i="1" s="1"/>
  <c r="G80" i="1"/>
  <c r="G79" i="1"/>
  <c r="G78" i="1" s="1"/>
  <c r="G77" i="1"/>
  <c r="G76" i="1"/>
  <c r="G75" i="1"/>
  <c r="G74" i="1"/>
  <c r="G73" i="1" s="1"/>
  <c r="G72" i="1" s="1"/>
  <c r="G71" i="1"/>
  <c r="G70" i="1" s="1"/>
  <c r="G69" i="1" s="1"/>
  <c r="G68" i="1"/>
  <c r="G67" i="1"/>
  <c r="G66" i="1" s="1"/>
  <c r="G65" i="1"/>
  <c r="G64" i="1"/>
  <c r="G63" i="1"/>
  <c r="G62" i="1"/>
  <c r="G61" i="1" s="1"/>
  <c r="G60" i="1" s="1"/>
  <c r="G59" i="1"/>
  <c r="G58" i="1" s="1"/>
  <c r="G57" i="1" s="1"/>
  <c r="G56" i="1"/>
  <c r="G55" i="1"/>
  <c r="G54" i="1" s="1"/>
  <c r="G53" i="1"/>
  <c r="G52" i="1"/>
  <c r="G51" i="1"/>
  <c r="G50" i="1"/>
  <c r="G49" i="1" s="1"/>
  <c r="G48" i="1"/>
  <c r="G47" i="1"/>
  <c r="G46" i="1"/>
  <c r="G45" i="1" s="1"/>
  <c r="G43" i="1"/>
  <c r="G42" i="1" s="1"/>
  <c r="G41" i="1" s="1"/>
  <c r="G40" i="1"/>
  <c r="G39" i="1"/>
  <c r="G38" i="1"/>
  <c r="G37" i="1" s="1"/>
  <c r="G36" i="1" s="1"/>
  <c r="G35" i="1"/>
  <c r="G34" i="1" s="1"/>
  <c r="G31" i="1" s="1"/>
  <c r="G33" i="1"/>
  <c r="G32" i="1"/>
  <c r="G30" i="1"/>
  <c r="G29" i="1" s="1"/>
  <c r="G28" i="1"/>
  <c r="G27" i="1"/>
  <c r="G25" i="1"/>
  <c r="G24" i="1"/>
  <c r="G23" i="1"/>
  <c r="G22" i="1" s="1"/>
  <c r="G21" i="1" s="1"/>
  <c r="G20" i="1"/>
  <c r="G19" i="1"/>
  <c r="G18" i="1"/>
  <c r="G17" i="1" s="1"/>
  <c r="G16" i="1" s="1"/>
  <c r="G14" i="1"/>
  <c r="G13" i="1" s="1"/>
  <c r="G12" i="1"/>
  <c r="G11" i="1"/>
  <c r="G190" i="1" l="1"/>
  <c r="G217" i="1"/>
  <c r="G216" i="1" s="1"/>
  <c r="G369" i="1"/>
  <c r="G422" i="1"/>
  <c r="G44" i="1"/>
  <c r="G10" i="1"/>
  <c r="G9" i="1" s="1"/>
  <c r="G86" i="1"/>
  <c r="G85" i="1" s="1"/>
  <c r="G113" i="1"/>
  <c r="G155" i="1"/>
  <c r="G150" i="1" s="1"/>
  <c r="G204" i="1"/>
  <c r="G302" i="1"/>
  <c r="G301" i="1" s="1"/>
  <c r="G343" i="1"/>
  <c r="G327" i="1" s="1"/>
  <c r="G326" i="1" s="1"/>
  <c r="G26" i="1"/>
  <c r="G15" i="1" s="1"/>
  <c r="G181" i="1"/>
  <c r="G177" i="1" s="1"/>
  <c r="G176" i="1" s="1"/>
  <c r="G398" i="1"/>
  <c r="G438" i="1"/>
  <c r="G8" i="1" l="1"/>
  <c r="G447" i="1" s="1"/>
</calcChain>
</file>

<file path=xl/sharedStrings.xml><?xml version="1.0" encoding="utf-8"?>
<sst xmlns="http://schemas.openxmlformats.org/spreadsheetml/2006/main" count="2009" uniqueCount="312">
  <si>
    <t>Приложение 3</t>
  </si>
  <si>
    <t>к Решению Клетнянского районного Совета народных депутатов  "О внесении изменений в Решение Клетнянского районного Совета народных депутатов "О бюджете Клетнянского муниципального района Брянской области на 2023 год и на плановый период 2024 и 2025 годов"</t>
  </si>
  <si>
    <t>Приложение 4.3.</t>
  </si>
  <si>
    <t>к Решению Клетнянского районного Совета народных депутатов "О бюджете Клетнянского муниципального района Брянской области на 2023 год и на плановый период 2024 и 2025 годов"</t>
  </si>
  <si>
    <t xml:space="preserve">Изменение распределения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2023 год и на плановый период 2024 и 2025 годов </t>
  </si>
  <si>
    <t>рублей</t>
  </si>
  <si>
    <t>Наименование</t>
  </si>
  <si>
    <t>Гл</t>
  </si>
  <si>
    <t>Рз</t>
  </si>
  <si>
    <t>Пр</t>
  </si>
  <si>
    <t>ЦСР</t>
  </si>
  <si>
    <t>ВР</t>
  </si>
  <si>
    <t>2023 год</t>
  </si>
  <si>
    <t>2024 год</t>
  </si>
  <si>
    <t>2025 год</t>
  </si>
  <si>
    <t>Общегосударственные вопросы</t>
  </si>
  <si>
    <t>01</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</si>
  <si>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</si>
  <si>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</si>
  <si>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Руководство и управление в сфере установленных функций органов местного самоуправления</t>
  </si>
  <si>
    <t xml:space="preserve">01 </t>
  </si>
  <si>
    <t>70 0 00 80040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</si>
  <si>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</si>
  <si>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</si>
  <si>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Расходы на выплаты персоналу государственных (муниципальных) органов </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</si>
  <si>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</si>
  <si>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</si>
  <si>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</si>
  <si>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</si>
  <si>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</si>
  <si>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</si>
  <si>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</si>
  <si>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</si>
  <si>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51 4 01 12021</t>
  </si>
  <si>
    <t>Расходы на выплаты персоналу государственных (муниципальных) органов</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</si>
  <si>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</si>
  <si>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51 4 01 12022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</si>
  <si>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</si>
  <si>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51 4 01 12023</t>
  </si>
  <si>
    <t>Межбюджетные трансферты</t>
  </si>
  <si>
    <t>500</t>
  </si>
  <si>
    <t>Субвенции</t>
  </si>
  <si>
    <t>530</t>
  </si>
  <si>
    <t>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</si>
  <si>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51 4 01 17390</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</si>
  <si>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</si>
  <si>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51 4 01 17900</t>
  </si>
  <si>
    <t xml:space="preserve">Обеспечение деятельности главы местной администрации (исполнительно-распорядительного органа муниципального образования) </t>
  </si>
  <si>
    <t>51 4 01 80020</t>
  </si>
  <si>
    <t>51 4 01 80040</t>
  </si>
  <si>
    <t>Иные бюджетные ассигнования</t>
  </si>
  <si>
    <t>800</t>
  </si>
  <si>
    <t>Уплата налогов, сборов и иных платежей</t>
  </si>
  <si>
    <t>850</t>
  </si>
  <si>
    <t>Информационное освещение деятельности органов местного самоуправления</t>
  </si>
  <si>
    <t>51 4 01 80070</t>
  </si>
  <si>
    <t>Опубликование нормативных правовых актов муниципальных образований и иной официальной информации</t>
  </si>
  <si>
    <t>51 4 01 80100</t>
  </si>
  <si>
    <t>Членские взносы некоммерческим организациям</t>
  </si>
  <si>
    <t>51 4 01 81410</t>
  </si>
  <si>
    <t xml:space="preserve">Мероприятия (включая стимулирующие (поощрительные) выплаты), источником финансового обеспечения которых являются межбюджетные трансферты стимулирующего (поощрительного) характера из областного бюджета </t>
  </si>
  <si>
    <t>51 4 01 83420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</si>
  <si>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</si>
  <si>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51 4 01 84220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</si>
  <si>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земельного контроля в границах поселений</t>
  </si>
  <si>
    <t>51 4 01 84230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</si>
  <si>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жилищного контроля</t>
  </si>
  <si>
    <t>51 4 01 84440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</si>
  <si>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поселения</t>
  </si>
  <si>
    <t>51 4 01 84450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</si>
  <si>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в сфере благоустройства</t>
  </si>
  <si>
    <t>51 4 01 84460</t>
  </si>
  <si>
    <t>Достижение показателей деятельности органов исполнительной власти субъектов Российской Федерации</t>
  </si>
  <si>
    <t>70 0 00 55490</t>
  </si>
  <si>
    <t>Судебная система</t>
  </si>
  <si>
    <t>05</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</si>
  <si>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</si>
  <si>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51 4 04 51200</t>
  </si>
  <si>
    <t>Обеспечение деятельности финансовых, налоговых и таможенных органов и органов финансового (финансово-бюджетного) надзора</t>
  </si>
  <si>
    <t>06</t>
  </si>
  <si>
    <t>53 4 01 80040</t>
  </si>
  <si>
    <t>53 4 01 83420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</si>
  <si>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</si>
  <si>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53 4 01 84400</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</si>
  <si>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</si>
  <si>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</si>
  <si>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</si>
  <si>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</si>
  <si>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Резервные фонды</t>
  </si>
  <si>
    <t>11</t>
  </si>
  <si>
    <t xml:space="preserve">Резервный фонд местной администрации </t>
  </si>
  <si>
    <t>70 0 00 83030</t>
  </si>
  <si>
    <t>Резервные средства</t>
  </si>
  <si>
    <t>870</t>
  </si>
  <si>
    <t>Другие общегосударственные вопросы</t>
  </si>
  <si>
    <t>13</t>
  </si>
  <si>
    <t>Эксплуатация и содержание имущества, находящегося в муниципальной собственности, арендованного недвижимого имущества</t>
  </si>
  <si>
    <t>851</t>
  </si>
  <si>
    <t>51 4 02 80930</t>
  </si>
  <si>
    <t>Повышение энергетической эффективности и обеспечения энергосбережения</t>
  </si>
  <si>
    <t>51 4 01 83260</t>
  </si>
  <si>
    <t>Оценка имущества, признание прав и регулирование отношений муниципальной собственности</t>
  </si>
  <si>
    <t>51 4 02 80900</t>
  </si>
  <si>
    <t>Многофункциональные центры предоставления государственных и муниципальных услуг</t>
  </si>
  <si>
    <t>51 4 03 80710</t>
  </si>
  <si>
    <t>Предоставление субсидий бюджетным, автономным учреждениям и иным некоммерческим организациям</t>
  </si>
  <si>
    <t xml:space="preserve">Субсидии бюджетным учреждениям </t>
  </si>
  <si>
    <t>Условно утвержденные расходы</t>
  </si>
  <si>
    <t>70 0 00 80080</t>
  </si>
  <si>
    <t>Национальная оборона</t>
  </si>
  <si>
    <t>02</t>
  </si>
  <si>
    <t>Мобилизационная и вневойсковая подготовка</t>
  </si>
  <si>
    <t>Осуществление первичного воинского учета органами местного самоуправления поселений, муниципальных и городских округов</t>
  </si>
  <si>
    <t>51 4 04 51180</t>
  </si>
  <si>
    <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</si>
  <si>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</si>
  <si>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пожарная безопасность</t>
  </si>
  <si>
    <t>10</t>
  </si>
  <si>
    <t>Единые дежурно-диспетчерские службы</t>
  </si>
  <si>
    <t>51 4 05 80700</t>
  </si>
  <si>
    <t>Расходы на выплаты персоналу казенных учреждений</t>
  </si>
  <si>
    <t>110</t>
  </si>
  <si>
    <t>Оповещение населения об опасностях, возникающих при ведении военных действий и возникновении чрезвычайных ситуаций</t>
  </si>
  <si>
    <t>51 4 05 81200</t>
  </si>
  <si>
    <t>Национальная экономика</t>
  </si>
  <si>
    <t>Сельское хозяйство и рыболовство</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</si>
  <si>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</si>
  <si>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51 4 06 12510</t>
  </si>
  <si>
    <t>Транспорт</t>
  </si>
  <si>
    <t>08</t>
  </si>
  <si>
    <t>Мероприятия по обеспечению функционирования комплекса "Безопасный город"</t>
  </si>
  <si>
    <t>51 4 07 81190</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</si>
  <si>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</si>
  <si>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51 4 07 81630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</si>
  <si>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</si>
  <si>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</si>
  <si>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Прочие мероприятия в области развития транспортной инфраструктуры</t>
  </si>
  <si>
    <t>51 4 07 81650</t>
  </si>
  <si>
    <t>Уплата налогв, сборов и иных обязательных платежей</t>
  </si>
  <si>
    <t>51 4 07 83360</t>
  </si>
  <si>
    <t>Дорожное хозяйство (дорожные фонды)</t>
  </si>
  <si>
    <t>09</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</si>
  <si>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</si>
  <si>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51 4 08 83740</t>
  </si>
  <si>
    <t>Иные межбюджетные трансферты</t>
  </si>
  <si>
    <t>540</t>
  </si>
  <si>
    <t>Другие вопросы в области национальной экономики</t>
  </si>
  <si>
    <t>12</t>
  </si>
  <si>
    <t>Проведение комплексных кадастровых работ</t>
  </si>
  <si>
    <t>51 4 02 L5110</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</si>
  <si>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</si>
  <si>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</si>
  <si>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</si>
  <si>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51 4 02 81830</t>
  </si>
  <si>
    <t>Мероприятия в сфере жилищного хозяйства</t>
  </si>
  <si>
    <t>51 4 09 81750</t>
  </si>
  <si>
    <t>Исполнение судебных актов</t>
  </si>
  <si>
    <t>830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</si>
  <si>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</si>
  <si>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51 4 09 83760</t>
  </si>
  <si>
    <t>Коммунальное хозяйство</t>
  </si>
  <si>
    <t xml:space="preserve">Бюджетные инвестиции в объекты капитального строительства муниципальной собственности </t>
  </si>
  <si>
    <t>51 4 09 81680</t>
  </si>
  <si>
    <t>Капитальные вложения в объекты государственной (муниципальной) собственности</t>
  </si>
  <si>
    <t>400</t>
  </si>
  <si>
    <t>Бюджетные инвестиции</t>
  </si>
  <si>
    <t>410</t>
  </si>
  <si>
    <t>Мероприятия в сфере коммунального хозяйства</t>
  </si>
  <si>
    <t>51 4 09 81740</t>
  </si>
  <si>
    <t>Софинансирование объектов капитальных вложений муниципальной собственности</t>
  </si>
  <si>
    <t>51 4 09 S1270</t>
  </si>
  <si>
    <t>Благоустройство</t>
  </si>
  <si>
    <t>Реализация федеральной целевой программы "Увековечение памяти погибших при защите Отечества на 2019 - 2024 годы"</t>
  </si>
  <si>
    <t>51 4 10 L2990</t>
  </si>
  <si>
    <t>Другие вопросы в области жилищно-коммунального хозяйства</t>
  </si>
  <si>
    <t xml:space="preserve">Софинансирование объектов капитальных вложений муниципальной собственности </t>
  </si>
  <si>
    <t>51 1 F5 11270</t>
  </si>
  <si>
    <t>Строительство и реконструкция (модернизация) объектов питьевого водоснабжения</t>
  </si>
  <si>
    <t>51 1 F5 52430</t>
  </si>
  <si>
    <t>Охрана окружающей среды</t>
  </si>
  <si>
    <t>Другие вопросы в области охраны окружающей среды</t>
  </si>
  <si>
    <t>Мероприятия в сфере охраны окружающей среды</t>
  </si>
  <si>
    <t>51 4 23 83280</t>
  </si>
  <si>
    <t>Образование</t>
  </si>
  <si>
    <t>07</t>
  </si>
  <si>
    <t>Дошкольное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</si>
  <si>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</si>
  <si>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52 4 02 14722</t>
  </si>
  <si>
    <t>600</t>
  </si>
  <si>
    <t>Субсидии бюджетным учреждениям</t>
  </si>
  <si>
    <t>610</t>
  </si>
  <si>
    <t>Дошкольные образовательные организации</t>
  </si>
  <si>
    <t>52 4 02 80300</t>
  </si>
  <si>
    <t>Мероприятия по развитию образования</t>
  </si>
  <si>
    <t>52 4 02 82330</t>
  </si>
  <si>
    <t>Мероприятия по комплексной безопасности муниципальных учреждений</t>
  </si>
  <si>
    <t>52 4 02 82430</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</si>
  <si>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</si>
  <si>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52 4 03 14723</t>
  </si>
  <si>
    <t>Общее образование</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</si>
  <si>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</si>
  <si>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852</t>
  </si>
  <si>
    <t>52 1 ЕB 51790</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</si>
  <si>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</si>
  <si>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52 4 02 14721</t>
  </si>
  <si>
    <t>Общеобразовательные организации</t>
  </si>
  <si>
    <t>52 4 02 80310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</si>
  <si>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</si>
  <si>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52 4 02 L3040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</si>
  <si>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</si>
  <si>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52 4 02 S4900</t>
  </si>
  <si>
    <t>Приведение в соответствии с брендбуком "Точка роста" помещений муниципальных общеобразовательных организаций</t>
  </si>
  <si>
    <t>52 4 02 S4910</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</si>
  <si>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</si>
  <si>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52 4 04 53030</t>
  </si>
  <si>
    <t xml:space="preserve">Мероприятия по проведению оздоровительной кампании детей </t>
  </si>
  <si>
    <t>52 4 06 S4790</t>
  </si>
  <si>
    <t>Дополнительное образвание детей</t>
  </si>
  <si>
    <t>Организации дополнительного образования</t>
  </si>
  <si>
    <t>51 4 11 80320</t>
  </si>
  <si>
    <t>51 4 11 82330</t>
  </si>
  <si>
    <t>51 4 11 82430</t>
  </si>
  <si>
    <t>51 4 12 14723</t>
  </si>
  <si>
    <t>52 4 02 80320</t>
  </si>
  <si>
    <t>Развитие материально-технической базы муниципальных образовательных организаций в сфере физической культуры и спорта</t>
  </si>
  <si>
    <t>52 4 02 S7670</t>
  </si>
  <si>
    <t>Молодежная политика</t>
  </si>
  <si>
    <t>Мероприятия по работе с семьей, детьми и молодежью</t>
  </si>
  <si>
    <t>52 4 07 82360</t>
  </si>
  <si>
    <t>Другие вопросы в области образования</t>
  </si>
  <si>
    <t>Организация и осуществление деятельности по опеке и попечительству (содержание органов по опеке и попечительству)</t>
  </si>
  <si>
    <t>52 4 08 16721</t>
  </si>
  <si>
    <t>52 4 01 80040</t>
  </si>
  <si>
    <t>Учреждения, обеспечивающие деятельность органов местного самоуправления и муниципальных учреждений</t>
  </si>
  <si>
    <t>52 4 01 80720</t>
  </si>
  <si>
    <t>52 4 01 83420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</si>
  <si>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</si>
  <si>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</si>
  <si>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</si>
  <si>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</si>
  <si>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Культура, кинематография</t>
  </si>
  <si>
    <t>Культура</t>
  </si>
  <si>
    <t>Развитие сети учреждений культурно-досугового типа</t>
  </si>
  <si>
    <t>51 1 А1 55130</t>
  </si>
  <si>
    <t>Государственная поддержка отрасли культуры</t>
  </si>
  <si>
    <t>51 1 А2 55190</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</si>
  <si>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</si>
  <si>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51 4 13 14210</t>
  </si>
  <si>
    <t>Библиотеки</t>
  </si>
  <si>
    <t>51 4 14 80450</t>
  </si>
  <si>
    <t>Дворцы и дома культуры, клубы, выставочные залы</t>
  </si>
  <si>
    <t>51 4 14 80480</t>
  </si>
  <si>
    <t>Мероприятия по развитию культуры</t>
  </si>
  <si>
    <t>51 4 14 82400</t>
  </si>
  <si>
    <t>51 4 14 82430</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</si>
  <si>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</si>
  <si>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51 4 14 84260</t>
  </si>
  <si>
    <t>Обеспечение развития и укрепления материально-технической базы домов культуры в населенных пунктах с числом жителей до 50 тысяч человек</t>
  </si>
  <si>
    <t>51 4 14 L4670</t>
  </si>
  <si>
    <t xml:space="preserve">Государственная поддержка отрасли культуры </t>
  </si>
  <si>
    <t>51 4 14 L5190</t>
  </si>
  <si>
    <t>Мероприятия по охране, сохранению и популяризации культурного наследия</t>
  </si>
  <si>
    <t>51 4 15 82410</t>
  </si>
  <si>
    <t xml:space="preserve">Другие вопросы в области культуры, кинематографии </t>
  </si>
  <si>
    <t>Противодействие злоупотреблению наркотиками и их незаконному обороту</t>
  </si>
  <si>
    <t>51 4 16 81150</t>
  </si>
  <si>
    <t>Социальная политика</t>
  </si>
  <si>
    <t>Пенсионное обеспечение</t>
  </si>
  <si>
    <t>Выплата муниципальных пенсий (доплат к государственным пенсиям)</t>
  </si>
  <si>
    <t>51 4 17 82450</t>
  </si>
  <si>
    <t>Публичные нормативные социальные выплаты гражданам</t>
  </si>
  <si>
    <t>310</t>
  </si>
  <si>
    <t>Охрана семьи и детства</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</si>
  <si>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</si>
  <si>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51 4 18 R0820</t>
  </si>
  <si>
    <t>Реализация мероприятий по обеспечению жильем молодых семей</t>
  </si>
  <si>
    <t>51 4 19 L4970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</si>
  <si>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</si>
  <si>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52 4 02 14780</t>
  </si>
  <si>
    <t>Обеспечение сохранности жилых помещений, закрепленных за детьми-сиротами и детьми, оставшимися без попечения родителей</t>
  </si>
  <si>
    <t>52 4 08 16710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</si>
  <si>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</si>
  <si>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52 4 08 16723</t>
  </si>
  <si>
    <t>Другие вопросы в области социальной политики</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</si>
  <si>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</si>
  <si>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52 4 08 16722</t>
  </si>
  <si>
    <t>Физическая культура и спорт</t>
  </si>
  <si>
    <t>Физическая культура</t>
  </si>
  <si>
    <t>Обеспечение жильем тренеров, тренеров-преподавателей учреждений физической культуры и спорта Брянской области</t>
  </si>
  <si>
    <t>51 4 21 S7620</t>
  </si>
  <si>
    <t>Массовый спорт</t>
  </si>
  <si>
    <t>Мероприятия по развитию физической культуры и спорта</t>
  </si>
  <si>
    <t>51 4 20 82300</t>
  </si>
  <si>
    <t>Оказание поддержки спортивным сборным командам</t>
  </si>
  <si>
    <t>51 4 20 82310</t>
  </si>
  <si>
    <t>Реализация мероприятий по поэтапному внедрению Всероссийского физкультурно-спортивного комплекса «Готов к труду и обороне» (ГТО)</t>
  </si>
  <si>
    <t>51 4 20 82320</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</si>
  <si>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</si>
  <si>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51 4 20 84290</t>
  </si>
  <si>
    <t>Спорт высших достижений</t>
  </si>
  <si>
    <t xml:space="preserve">Межбюджетные трансферты общего характера бюджетам бюджетной системы Российской Федерации </t>
  </si>
  <si>
    <t>14</t>
  </si>
  <si>
    <t>Дотации на выравнивание бюджетной обеспеченности субъектов Российской Федерации и муниципальных образований</t>
  </si>
  <si>
    <t xml:space="preserve">Выравнивание бюджетной обеспеченности поселений </t>
  </si>
  <si>
    <t>53 4 02 15840</t>
  </si>
  <si>
    <t xml:space="preserve">Дотации             </t>
  </si>
  <si>
    <t>510</t>
  </si>
  <si>
    <t>Иные дотации</t>
  </si>
  <si>
    <t>Поддержка мер по обеспечению сбалансированности  бюджетов поселений</t>
  </si>
  <si>
    <t>53 4 02 83020</t>
  </si>
  <si>
    <t>Дотации</t>
  </si>
  <si>
    <t>ВСЕГО РАСХОДОВ</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</si>
</sst>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sz val="11"/>
      <name val="Times New Roman"/>
      <family val="1"/>
      <charset val="204"/>
    </font>
    <font>
      <i/>
      <sz val="11"/>
      <name val="Times New Roman"/>
      <family val="1"/>
      <charset val="204"/>
    </font>
    <font>
      <sz val="8"/>
      <color rgb="FF000000"/>
      <name val="Arial"/>
      <family val="2"/>
      <charset val="204"/>
    </font>
    <font>
      <sz val="11"/>
      <name val="Calibri"/>
      <family val="2"/>
    </font>
    <font>
      <sz val="10"/>
      <name val="Times New Roman Cyr"/>
      <charset val="204"/>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s>
  <cellStyleXfs count="5">
    <xf numFmtId="0" fontId="0" fillId="0" borderId="0"/>
    <xf numFmtId="0" fontId="4" fillId="0" borderId="5">
      <alignment horizontal="left" wrapText="1" indent="2"/>
    </xf>
    <xf numFmtId="49" fontId="4" fillId="0" borderId="3">
      <alignment horizontal="center"/>
    </xf>
    <xf numFmtId="0" fontId="5" fillId="0" borderId="0"/>
    <xf numFmtId="0" fontId="1" fillId="0" borderId="0"/>
  </cellStyleXfs>
  <cellXfs count="42">
    <xf numFmtId="0" fontId="0" fillId="0" borderId="0" xfId="0"/>
    <xf numFmtId="0" fontId="2" fillId="0" borderId="0" xfId="0" applyFont="1" applyFill="1" applyAlignment="1">
      <alignment vertical="top"/>
    </xf>
    <xf numFmtId="0" fontId="2" fillId="0" borderId="0" xfId="0" applyFont="1" applyFill="1" applyAlignment="1">
      <alignment horizontal="center" vertical="top"/>
    </xf>
    <xf numFmtId="49" fontId="2" fillId="0" borderId="0" xfId="0" applyNumberFormat="1" applyFont="1" applyFill="1" applyAlignment="1">
      <alignment horizontal="left" vertical="top" wrapText="1"/>
    </xf>
    <xf numFmtId="0" fontId="2" fillId="0" borderId="0" xfId="0" applyFont="1" applyFill="1" applyAlignment="1">
      <alignment horizontal="center"/>
    </xf>
    <xf numFmtId="0" fontId="2" fillId="0" borderId="0" xfId="0" applyFont="1" applyFill="1" applyAlignment="1">
      <alignment horizontal="center" vertical="top" wrapText="1"/>
    </xf>
    <xf numFmtId="0" fontId="2" fillId="0" borderId="0" xfId="0" applyFont="1" applyFill="1"/>
    <xf numFmtId="49" fontId="2" fillId="0" borderId="0" xfId="0" applyNumberFormat="1" applyFont="1" applyFill="1" applyAlignment="1">
      <alignment horizontal="center" vertical="top" wrapText="1"/>
    </xf>
    <xf numFmtId="0" fontId="2" fillId="0" borderId="0" xfId="0" applyFont="1" applyFill="1" applyBorder="1" applyAlignment="1">
      <alignment horizontal="center" vertical="center" wrapText="1"/>
    </xf>
    <xf numFmtId="49" fontId="2" fillId="0" borderId="1" xfId="0" applyNumberFormat="1" applyFont="1" applyFill="1" applyBorder="1" applyAlignment="1">
      <alignment vertical="top"/>
    </xf>
    <xf numFmtId="49" fontId="2" fillId="0" borderId="1" xfId="0" applyNumberFormat="1" applyFont="1" applyFill="1" applyBorder="1" applyAlignment="1">
      <alignment horizontal="center" vertical="top"/>
    </xf>
    <xf numFmtId="49" fontId="2" fillId="0" borderId="1" xfId="0" applyNumberFormat="1" applyFont="1" applyFill="1" applyBorder="1" applyAlignment="1">
      <alignment vertical="top" wrapText="1"/>
    </xf>
    <xf numFmtId="4" fontId="2" fillId="0" borderId="0" xfId="0" applyNumberFormat="1" applyFont="1" applyFill="1" applyBorder="1" applyAlignment="1">
      <alignment vertical="top"/>
    </xf>
    <xf numFmtId="4" fontId="2" fillId="0" borderId="0" xfId="0" applyNumberFormat="1" applyFont="1" applyFill="1" applyBorder="1" applyAlignment="1">
      <alignment horizontal="right" vertical="top"/>
    </xf>
    <xf numFmtId="49" fontId="2" fillId="0" borderId="0" xfId="0" applyNumberFormat="1" applyFont="1" applyFill="1" applyAlignment="1">
      <alignment vertical="top"/>
    </xf>
    <xf numFmtId="0" fontId="2"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top" wrapText="1"/>
    </xf>
    <xf numFmtId="0" fontId="2" fillId="0" borderId="0" xfId="0" applyFont="1" applyFill="1" applyAlignment="1">
      <alignment vertical="center"/>
    </xf>
    <xf numFmtId="0" fontId="2" fillId="0" borderId="2" xfId="0" applyFont="1" applyFill="1" applyBorder="1" applyAlignment="1">
      <alignment vertical="top" wrapText="1"/>
    </xf>
    <xf numFmtId="49" fontId="2" fillId="0" borderId="2" xfId="0" applyNumberFormat="1" applyFont="1" applyFill="1" applyBorder="1" applyAlignment="1">
      <alignment horizontal="center" vertical="top"/>
    </xf>
    <xf numFmtId="49" fontId="2" fillId="0" borderId="2" xfId="0" applyNumberFormat="1" applyFont="1" applyFill="1" applyBorder="1" applyAlignment="1">
      <alignment horizontal="center" vertical="top" wrapText="1"/>
    </xf>
    <xf numFmtId="4" fontId="2" fillId="0" borderId="2" xfId="0" applyNumberFormat="1" applyFont="1" applyFill="1" applyBorder="1" applyAlignment="1">
      <alignment vertical="top"/>
    </xf>
    <xf numFmtId="2" fontId="2" fillId="0" borderId="2" xfId="0" applyNumberFormat="1" applyFont="1" applyFill="1" applyBorder="1" applyAlignment="1">
      <alignment vertical="top"/>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49" fontId="2" fillId="0" borderId="3" xfId="0" applyNumberFormat="1" applyFont="1" applyFill="1" applyBorder="1" applyAlignment="1">
      <alignment horizontal="center" vertical="top" wrapText="1"/>
    </xf>
    <xf numFmtId="49" fontId="2" fillId="0" borderId="4" xfId="0" applyNumberFormat="1" applyFont="1" applyFill="1" applyBorder="1" applyAlignment="1">
      <alignment horizontal="center" vertical="top"/>
    </xf>
    <xf numFmtId="0" fontId="2" fillId="0" borderId="2" xfId="0" applyFont="1" applyFill="1" applyBorder="1" applyAlignment="1">
      <alignment horizontal="center" vertical="top"/>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0" xfId="0" applyFont="1" applyFill="1" applyAlignment="1">
      <alignment vertical="top" wrapText="1"/>
    </xf>
    <xf numFmtId="0" fontId="2" fillId="0" borderId="0" xfId="0" applyFont="1" applyFill="1" applyBorder="1" applyAlignment="1">
      <alignment vertical="top"/>
    </xf>
    <xf numFmtId="4" fontId="2" fillId="0" borderId="2" xfId="0" applyNumberFormat="1" applyFont="1" applyFill="1" applyBorder="1" applyAlignment="1">
      <alignment vertical="top" wrapText="1"/>
    </xf>
    <xf numFmtId="0" fontId="2" fillId="0" borderId="2" xfId="0" applyFont="1" applyFill="1" applyBorder="1" applyAlignment="1">
      <alignment vertical="top"/>
    </xf>
    <xf numFmtId="0" fontId="2" fillId="0" borderId="2" xfId="0" applyFont="1" applyFill="1" applyBorder="1" applyAlignment="1">
      <alignment vertical="center" wrapText="1"/>
    </xf>
    <xf numFmtId="4" fontId="2" fillId="0" borderId="2" xfId="0" applyNumberFormat="1" applyFont="1" applyFill="1" applyBorder="1" applyAlignment="1">
      <alignment horizontal="right" vertical="top" wrapText="1"/>
    </xf>
    <xf numFmtId="4" fontId="2" fillId="0" borderId="2" xfId="0" applyNumberFormat="1" applyFont="1" applyFill="1" applyBorder="1" applyAlignment="1">
      <alignment horizontal="right" vertical="top"/>
    </xf>
    <xf numFmtId="0" fontId="3" fillId="0" borderId="0" xfId="0" applyFont="1" applyFill="1" applyAlignment="1">
      <alignment vertical="top"/>
    </xf>
    <xf numFmtId="49" fontId="2" fillId="0" borderId="2" xfId="0" applyNumberFormat="1" applyFont="1" applyFill="1" applyBorder="1" applyAlignment="1">
      <alignment horizontal="left" vertical="top" wrapText="1"/>
    </xf>
    <xf numFmtId="4" fontId="2" fillId="0" borderId="0" xfId="0" applyNumberFormat="1" applyFont="1" applyFill="1" applyAlignment="1">
      <alignment vertical="top"/>
    </xf>
  </cellXfs>
  <cellStyles count="5">
    <cellStyle name="xl31" xfId="1"/>
    <cellStyle name="xl43" xfId="2"/>
    <cellStyle name="Обычный" xfId="0" builtinId="0"/>
    <cellStyle name="Обычный 2" xfId="3"/>
    <cellStyle name="Обычный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8;&#1080;&#1083;_%202023-2025%20&#1076;&#1077;&#1082;&#1072;&#1073;&#1088;&#11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Дох "/>
      <sheetName val="3.ВС"/>
      <sheetName val="4.ФС"/>
      <sheetName val="5.ПС"/>
      <sheetName val="8.Ист"/>
    </sheetNames>
    <sheetDataSet>
      <sheetData sheetId="0"/>
      <sheetData sheetId="1">
        <row r="13">
          <cell r="G13">
            <v>57457.94</v>
          </cell>
        </row>
        <row r="15">
          <cell r="G15">
            <v>-57457.94</v>
          </cell>
        </row>
        <row r="18">
          <cell r="G18">
            <v>-8043.33</v>
          </cell>
        </row>
        <row r="20">
          <cell r="G20">
            <v>8043.33</v>
          </cell>
        </row>
        <row r="33">
          <cell r="G33">
            <v>-29438.26</v>
          </cell>
        </row>
        <row r="35">
          <cell r="G35">
            <v>29438.26</v>
          </cell>
        </row>
        <row r="38">
          <cell r="G38">
            <v>194704.28</v>
          </cell>
        </row>
        <row r="41">
          <cell r="G41">
            <v>-104096</v>
          </cell>
        </row>
        <row r="43">
          <cell r="G43">
            <v>-271471.86</v>
          </cell>
        </row>
        <row r="45">
          <cell r="G45">
            <v>-2682</v>
          </cell>
        </row>
        <row r="51">
          <cell r="G51">
            <v>-48124.639999999999</v>
          </cell>
        </row>
        <row r="57">
          <cell r="G57">
            <v>502171.43</v>
          </cell>
        </row>
        <row r="86">
          <cell r="G86">
            <v>-49334.9</v>
          </cell>
        </row>
        <row r="89">
          <cell r="G89">
            <v>84470</v>
          </cell>
        </row>
        <row r="92">
          <cell r="G92">
            <v>-281000</v>
          </cell>
        </row>
        <row r="97">
          <cell r="G97">
            <v>2268.5</v>
          </cell>
        </row>
        <row r="99">
          <cell r="G99">
            <v>-2268.5</v>
          </cell>
        </row>
        <row r="106">
          <cell r="G106">
            <v>-37934.33</v>
          </cell>
        </row>
        <row r="108">
          <cell r="G108">
            <v>32242.23</v>
          </cell>
        </row>
        <row r="113">
          <cell r="G113">
            <v>86800</v>
          </cell>
        </row>
        <row r="128">
          <cell r="G128">
            <v>125000</v>
          </cell>
        </row>
        <row r="131">
          <cell r="G131">
            <v>11642</v>
          </cell>
        </row>
        <row r="144">
          <cell r="G144">
            <v>8357.9</v>
          </cell>
        </row>
        <row r="147">
          <cell r="G147">
            <v>32338.13</v>
          </cell>
        </row>
        <row r="149">
          <cell r="G149">
            <v>76.680000000000007</v>
          </cell>
        </row>
        <row r="150">
          <cell r="G150">
            <v>50000</v>
          </cell>
        </row>
        <row r="157">
          <cell r="G157">
            <v>-400091.74</v>
          </cell>
        </row>
        <row r="187">
          <cell r="G187">
            <v>583237</v>
          </cell>
        </row>
        <row r="190">
          <cell r="G190">
            <v>-660000</v>
          </cell>
        </row>
        <row r="193">
          <cell r="G193">
            <v>-13000</v>
          </cell>
        </row>
        <row r="204">
          <cell r="G204">
            <v>-12600</v>
          </cell>
        </row>
        <row r="207">
          <cell r="G207">
            <v>401687.8</v>
          </cell>
        </row>
        <row r="210">
          <cell r="G210">
            <v>0</v>
          </cell>
        </row>
        <row r="213">
          <cell r="G213">
            <v>-10606.67</v>
          </cell>
        </row>
        <row r="215">
          <cell r="G215">
            <v>-1398540.15</v>
          </cell>
        </row>
        <row r="218">
          <cell r="G218">
            <v>-85271.72</v>
          </cell>
        </row>
        <row r="221">
          <cell r="G221">
            <v>-221100</v>
          </cell>
        </row>
        <row r="223">
          <cell r="G223">
            <v>192688</v>
          </cell>
        </row>
        <row r="232">
          <cell r="G232">
            <v>-20</v>
          </cell>
        </row>
        <row r="241">
          <cell r="G241">
            <v>-49231.55</v>
          </cell>
        </row>
        <row r="245">
          <cell r="G245">
            <v>2191512</v>
          </cell>
        </row>
        <row r="248">
          <cell r="G248">
            <v>-23107.96</v>
          </cell>
        </row>
        <row r="263">
          <cell r="G263">
            <v>-94583.59</v>
          </cell>
        </row>
        <row r="276">
          <cell r="G276">
            <v>-44834.66</v>
          </cell>
        </row>
        <row r="282">
          <cell r="G282">
            <v>266200</v>
          </cell>
        </row>
        <row r="285">
          <cell r="G285">
            <v>-1266998</v>
          </cell>
        </row>
        <row r="288">
          <cell r="G288">
            <v>51745</v>
          </cell>
        </row>
        <row r="291">
          <cell r="G291">
            <v>-7980</v>
          </cell>
        </row>
        <row r="294">
          <cell r="G294">
            <v>-32600</v>
          </cell>
        </row>
        <row r="304">
          <cell r="G304">
            <v>-3199891</v>
          </cell>
        </row>
        <row r="307">
          <cell r="G307">
            <v>413743</v>
          </cell>
        </row>
        <row r="310">
          <cell r="G310">
            <v>-492527</v>
          </cell>
        </row>
        <row r="322">
          <cell r="G322">
            <v>-93000</v>
          </cell>
        </row>
        <row r="325">
          <cell r="G325">
            <v>-400000</v>
          </cell>
        </row>
        <row r="332">
          <cell r="G332">
            <v>-8536.19</v>
          </cell>
        </row>
        <row r="348">
          <cell r="G348">
            <v>-15700</v>
          </cell>
        </row>
        <row r="350">
          <cell r="G350">
            <v>15700</v>
          </cell>
        </row>
        <row r="366">
          <cell r="G366">
            <v>-5507</v>
          </cell>
        </row>
        <row r="369">
          <cell r="G369">
            <v>59207.15</v>
          </cell>
        </row>
        <row r="372">
          <cell r="G372">
            <v>-121800</v>
          </cell>
        </row>
        <row r="380">
          <cell r="G380">
            <v>-144511</v>
          </cell>
        </row>
        <row r="396">
          <cell r="G396">
            <v>-323102.21000000002</v>
          </cell>
        </row>
        <row r="399">
          <cell r="G399">
            <v>-179741</v>
          </cell>
        </row>
        <row r="408">
          <cell r="G408">
            <v>-5800</v>
          </cell>
        </row>
        <row r="414">
          <cell r="G414">
            <v>-14000</v>
          </cell>
        </row>
        <row r="416">
          <cell r="G416">
            <v>-20000</v>
          </cell>
        </row>
        <row r="419">
          <cell r="G419">
            <v>218621.42</v>
          </cell>
        </row>
        <row r="448">
          <cell r="G448">
            <v>-2341.64</v>
          </cell>
        </row>
        <row r="450">
          <cell r="G450">
            <v>2341.64</v>
          </cell>
        </row>
        <row r="459">
          <cell r="G459">
            <v>-3832.29</v>
          </cell>
        </row>
      </sheetData>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I449"/>
  <sheetViews>
    <sheetView tabSelected="1" zoomScale="80" zoomScaleNormal="80" workbookViewId="0">
      <pane xSplit="6" ySplit="7" topLeftCell="G421" activePane="bottomRight" state="frozen"/>
      <selection activeCell="U74" sqref="U74"/>
      <selection pane="topRight" activeCell="U74" sqref="U74"/>
      <selection pane="bottomLeft" activeCell="U74" sqref="U74"/>
      <selection pane="bottomRight" activeCell="J319" sqref="J319"/>
    </sheetView>
  </sheetViews>
  <sheetFormatPr defaultRowHeight="15" x14ac:dyDescent="0.25"/>
  <cols>
    <col min="1" max="1" width="44.5703125" style="1" customWidth="1"/>
    <col min="2" max="2" width="5.7109375" style="2" hidden="1" customWidth="1"/>
    <col min="3" max="4" width="4.7109375" style="2" customWidth="1"/>
    <col min="5" max="5" width="15.85546875" style="32" customWidth="1"/>
    <col min="6" max="6" width="6.42578125" style="1" customWidth="1"/>
    <col min="7" max="7" width="16.140625" style="1" customWidth="1"/>
    <col min="8" max="9" width="15" style="1" customWidth="1"/>
    <col min="10" max="16" width="12.7109375" style="1" bestFit="1" customWidth="1"/>
    <col min="17" max="33" width="9.28515625" style="1" bestFit="1" customWidth="1"/>
    <col min="34" max="117" width="9.140625" style="1"/>
    <col min="118" max="118" width="1.42578125" style="1" customWidth="1"/>
    <col min="119" max="119" width="59.5703125" style="1" customWidth="1"/>
    <col min="120" max="120" width="9.140625" style="1" customWidth="1"/>
    <col min="121" max="122" width="3.85546875" style="1" customWidth="1"/>
    <col min="123" max="123" width="10.5703125" style="1" customWidth="1"/>
    <col min="124" max="124" width="3.85546875" style="1" customWidth="1"/>
    <col min="125" max="127" width="14.42578125" style="1" customWidth="1"/>
    <col min="128" max="128" width="4.140625" style="1" customWidth="1"/>
    <col min="129" max="129" width="15" style="1" customWidth="1"/>
    <col min="130" max="131" width="9.140625" style="1" customWidth="1"/>
    <col min="132" max="132" width="11.5703125" style="1" customWidth="1"/>
    <col min="133" max="133" width="18.140625" style="1" customWidth="1"/>
    <col min="134" max="134" width="13.140625" style="1" customWidth="1"/>
    <col min="135" max="135" width="12.28515625" style="1" customWidth="1"/>
    <col min="136" max="373" width="9.140625" style="1"/>
    <col min="374" max="374" width="1.42578125" style="1" customWidth="1"/>
    <col min="375" max="375" width="59.5703125" style="1" customWidth="1"/>
    <col min="376" max="376" width="9.140625" style="1" customWidth="1"/>
    <col min="377" max="378" width="3.85546875" style="1" customWidth="1"/>
    <col min="379" max="379" width="10.5703125" style="1" customWidth="1"/>
    <col min="380" max="380" width="3.85546875" style="1" customWidth="1"/>
    <col min="381" max="383" width="14.42578125" style="1" customWidth="1"/>
    <col min="384" max="384" width="4.140625" style="1" customWidth="1"/>
    <col min="385" max="385" width="15" style="1" customWidth="1"/>
    <col min="386" max="387" width="9.140625" style="1" customWidth="1"/>
    <col min="388" max="388" width="11.5703125" style="1" customWidth="1"/>
    <col min="389" max="389" width="18.140625" style="1" customWidth="1"/>
    <col min="390" max="390" width="13.140625" style="1" customWidth="1"/>
    <col min="391" max="391" width="12.28515625" style="1" customWidth="1"/>
    <col min="392" max="629" width="9.140625" style="1"/>
    <col min="630" max="630" width="1.42578125" style="1" customWidth="1"/>
    <col min="631" max="631" width="59.5703125" style="1" customWidth="1"/>
    <col min="632" max="632" width="9.140625" style="1" customWidth="1"/>
    <col min="633" max="634" width="3.85546875" style="1" customWidth="1"/>
    <col min="635" max="635" width="10.5703125" style="1" customWidth="1"/>
    <col min="636" max="636" width="3.85546875" style="1" customWidth="1"/>
    <col min="637" max="639" width="14.42578125" style="1" customWidth="1"/>
    <col min="640" max="640" width="4.140625" style="1" customWidth="1"/>
    <col min="641" max="641" width="15" style="1" customWidth="1"/>
    <col min="642" max="643" width="9.140625" style="1" customWidth="1"/>
    <col min="644" max="644" width="11.5703125" style="1" customWidth="1"/>
    <col min="645" max="645" width="18.140625" style="1" customWidth="1"/>
    <col min="646" max="646" width="13.140625" style="1" customWidth="1"/>
    <col min="647" max="647" width="12.28515625" style="1" customWidth="1"/>
    <col min="648" max="885" width="9.140625" style="1"/>
    <col min="886" max="886" width="1.42578125" style="1" customWidth="1"/>
    <col min="887" max="887" width="59.5703125" style="1" customWidth="1"/>
    <col min="888" max="888" width="9.140625" style="1" customWidth="1"/>
    <col min="889" max="890" width="3.85546875" style="1" customWidth="1"/>
    <col min="891" max="891" width="10.5703125" style="1" customWidth="1"/>
    <col min="892" max="892" width="3.85546875" style="1" customWidth="1"/>
    <col min="893" max="895" width="14.42578125" style="1" customWidth="1"/>
    <col min="896" max="896" width="4.140625" style="1" customWidth="1"/>
    <col min="897" max="897" width="15" style="1" customWidth="1"/>
    <col min="898" max="899" width="9.140625" style="1" customWidth="1"/>
    <col min="900" max="900" width="11.5703125" style="1" customWidth="1"/>
    <col min="901" max="901" width="18.140625" style="1" customWidth="1"/>
    <col min="902" max="902" width="13.140625" style="1" customWidth="1"/>
    <col min="903" max="903" width="12.28515625" style="1" customWidth="1"/>
    <col min="904" max="1141" width="9.140625" style="1"/>
    <col min="1142" max="1142" width="1.42578125" style="1" customWidth="1"/>
    <col min="1143" max="1143" width="59.5703125" style="1" customWidth="1"/>
    <col min="1144" max="1144" width="9.140625" style="1" customWidth="1"/>
    <col min="1145" max="1146" width="3.85546875" style="1" customWidth="1"/>
    <col min="1147" max="1147" width="10.5703125" style="1" customWidth="1"/>
    <col min="1148" max="1148" width="3.85546875" style="1" customWidth="1"/>
    <col min="1149" max="1151" width="14.42578125" style="1" customWidth="1"/>
    <col min="1152" max="1152" width="4.140625" style="1" customWidth="1"/>
    <col min="1153" max="1153" width="15" style="1" customWidth="1"/>
    <col min="1154" max="1155" width="9.140625" style="1" customWidth="1"/>
    <col min="1156" max="1156" width="11.5703125" style="1" customWidth="1"/>
    <col min="1157" max="1157" width="18.140625" style="1" customWidth="1"/>
    <col min="1158" max="1158" width="13.140625" style="1" customWidth="1"/>
    <col min="1159" max="1159" width="12.28515625" style="1" customWidth="1"/>
    <col min="1160" max="1397" width="9.140625" style="1"/>
    <col min="1398" max="1398" width="1.42578125" style="1" customWidth="1"/>
    <col min="1399" max="1399" width="59.5703125" style="1" customWidth="1"/>
    <col min="1400" max="1400" width="9.140625" style="1" customWidth="1"/>
    <col min="1401" max="1402" width="3.85546875" style="1" customWidth="1"/>
    <col min="1403" max="1403" width="10.5703125" style="1" customWidth="1"/>
    <col min="1404" max="1404" width="3.85546875" style="1" customWidth="1"/>
    <col min="1405" max="1407" width="14.42578125" style="1" customWidth="1"/>
    <col min="1408" max="1408" width="4.140625" style="1" customWidth="1"/>
    <col min="1409" max="1409" width="15" style="1" customWidth="1"/>
    <col min="1410" max="1411" width="9.140625" style="1" customWidth="1"/>
    <col min="1412" max="1412" width="11.5703125" style="1" customWidth="1"/>
    <col min="1413" max="1413" width="18.140625" style="1" customWidth="1"/>
    <col min="1414" max="1414" width="13.140625" style="1" customWidth="1"/>
    <col min="1415" max="1415" width="12.28515625" style="1" customWidth="1"/>
    <col min="1416" max="1653" width="9.140625" style="1"/>
    <col min="1654" max="1654" width="1.42578125" style="1" customWidth="1"/>
    <col min="1655" max="1655" width="59.5703125" style="1" customWidth="1"/>
    <col min="1656" max="1656" width="9.140625" style="1" customWidth="1"/>
    <col min="1657" max="1658" width="3.85546875" style="1" customWidth="1"/>
    <col min="1659" max="1659" width="10.5703125" style="1" customWidth="1"/>
    <col min="1660" max="1660" width="3.85546875" style="1" customWidth="1"/>
    <col min="1661" max="1663" width="14.42578125" style="1" customWidth="1"/>
    <col min="1664" max="1664" width="4.140625" style="1" customWidth="1"/>
    <col min="1665" max="1665" width="15" style="1" customWidth="1"/>
    <col min="1666" max="1667" width="9.140625" style="1" customWidth="1"/>
    <col min="1668" max="1668" width="11.5703125" style="1" customWidth="1"/>
    <col min="1669" max="1669" width="18.140625" style="1" customWidth="1"/>
    <col min="1670" max="1670" width="13.140625" style="1" customWidth="1"/>
    <col min="1671" max="1671" width="12.28515625" style="1" customWidth="1"/>
    <col min="1672" max="1909" width="9.140625" style="1"/>
    <col min="1910" max="1910" width="1.42578125" style="1" customWidth="1"/>
    <col min="1911" max="1911" width="59.5703125" style="1" customWidth="1"/>
    <col min="1912" max="1912" width="9.140625" style="1" customWidth="1"/>
    <col min="1913" max="1914" width="3.85546875" style="1" customWidth="1"/>
    <col min="1915" max="1915" width="10.5703125" style="1" customWidth="1"/>
    <col min="1916" max="1916" width="3.85546875" style="1" customWidth="1"/>
    <col min="1917" max="1919" width="14.42578125" style="1" customWidth="1"/>
    <col min="1920" max="1920" width="4.140625" style="1" customWidth="1"/>
    <col min="1921" max="1921" width="15" style="1" customWidth="1"/>
    <col min="1922" max="1923" width="9.140625" style="1" customWidth="1"/>
    <col min="1924" max="1924" width="11.5703125" style="1" customWidth="1"/>
    <col min="1925" max="1925" width="18.140625" style="1" customWidth="1"/>
    <col min="1926" max="1926" width="13.140625" style="1" customWidth="1"/>
    <col min="1927" max="1927" width="12.28515625" style="1" customWidth="1"/>
    <col min="1928" max="2165" width="9.140625" style="1"/>
    <col min="2166" max="2166" width="1.42578125" style="1" customWidth="1"/>
    <col min="2167" max="2167" width="59.5703125" style="1" customWidth="1"/>
    <col min="2168" max="2168" width="9.140625" style="1" customWidth="1"/>
    <col min="2169" max="2170" width="3.85546875" style="1" customWidth="1"/>
    <col min="2171" max="2171" width="10.5703125" style="1" customWidth="1"/>
    <col min="2172" max="2172" width="3.85546875" style="1" customWidth="1"/>
    <col min="2173" max="2175" width="14.42578125" style="1" customWidth="1"/>
    <col min="2176" max="2176" width="4.140625" style="1" customWidth="1"/>
    <col min="2177" max="2177" width="15" style="1" customWidth="1"/>
    <col min="2178" max="2179" width="9.140625" style="1" customWidth="1"/>
    <col min="2180" max="2180" width="11.5703125" style="1" customWidth="1"/>
    <col min="2181" max="2181" width="18.140625" style="1" customWidth="1"/>
    <col min="2182" max="2182" width="13.140625" style="1" customWidth="1"/>
    <col min="2183" max="2183" width="12.28515625" style="1" customWidth="1"/>
    <col min="2184" max="2421" width="9.140625" style="1"/>
    <col min="2422" max="2422" width="1.42578125" style="1" customWidth="1"/>
    <col min="2423" max="2423" width="59.5703125" style="1" customWidth="1"/>
    <col min="2424" max="2424" width="9.140625" style="1" customWidth="1"/>
    <col min="2425" max="2426" width="3.85546875" style="1" customWidth="1"/>
    <col min="2427" max="2427" width="10.5703125" style="1" customWidth="1"/>
    <col min="2428" max="2428" width="3.85546875" style="1" customWidth="1"/>
    <col min="2429" max="2431" width="14.42578125" style="1" customWidth="1"/>
    <col min="2432" max="2432" width="4.140625" style="1" customWidth="1"/>
    <col min="2433" max="2433" width="15" style="1" customWidth="1"/>
    <col min="2434" max="2435" width="9.140625" style="1" customWidth="1"/>
    <col min="2436" max="2436" width="11.5703125" style="1" customWidth="1"/>
    <col min="2437" max="2437" width="18.140625" style="1" customWidth="1"/>
    <col min="2438" max="2438" width="13.140625" style="1" customWidth="1"/>
    <col min="2439" max="2439" width="12.28515625" style="1" customWidth="1"/>
    <col min="2440" max="2677" width="9.140625" style="1"/>
    <col min="2678" max="2678" width="1.42578125" style="1" customWidth="1"/>
    <col min="2679" max="2679" width="59.5703125" style="1" customWidth="1"/>
    <col min="2680" max="2680" width="9.140625" style="1" customWidth="1"/>
    <col min="2681" max="2682" width="3.85546875" style="1" customWidth="1"/>
    <col min="2683" max="2683" width="10.5703125" style="1" customWidth="1"/>
    <col min="2684" max="2684" width="3.85546875" style="1" customWidth="1"/>
    <col min="2685" max="2687" width="14.42578125" style="1" customWidth="1"/>
    <col min="2688" max="2688" width="4.140625" style="1" customWidth="1"/>
    <col min="2689" max="2689" width="15" style="1" customWidth="1"/>
    <col min="2690" max="2691" width="9.140625" style="1" customWidth="1"/>
    <col min="2692" max="2692" width="11.5703125" style="1" customWidth="1"/>
    <col min="2693" max="2693" width="18.140625" style="1" customWidth="1"/>
    <col min="2694" max="2694" width="13.140625" style="1" customWidth="1"/>
    <col min="2695" max="2695" width="12.28515625" style="1" customWidth="1"/>
    <col min="2696" max="2933" width="9.140625" style="1"/>
    <col min="2934" max="2934" width="1.42578125" style="1" customWidth="1"/>
    <col min="2935" max="2935" width="59.5703125" style="1" customWidth="1"/>
    <col min="2936" max="2936" width="9.140625" style="1" customWidth="1"/>
    <col min="2937" max="2938" width="3.85546875" style="1" customWidth="1"/>
    <col min="2939" max="2939" width="10.5703125" style="1" customWidth="1"/>
    <col min="2940" max="2940" width="3.85546875" style="1" customWidth="1"/>
    <col min="2941" max="2943" width="14.42578125" style="1" customWidth="1"/>
    <col min="2944" max="2944" width="4.140625" style="1" customWidth="1"/>
    <col min="2945" max="2945" width="15" style="1" customWidth="1"/>
    <col min="2946" max="2947" width="9.140625" style="1" customWidth="1"/>
    <col min="2948" max="2948" width="11.5703125" style="1" customWidth="1"/>
    <col min="2949" max="2949" width="18.140625" style="1" customWidth="1"/>
    <col min="2950" max="2950" width="13.140625" style="1" customWidth="1"/>
    <col min="2951" max="2951" width="12.28515625" style="1" customWidth="1"/>
    <col min="2952" max="3189" width="9.140625" style="1"/>
    <col min="3190" max="3190" width="1.42578125" style="1" customWidth="1"/>
    <col min="3191" max="3191" width="59.5703125" style="1" customWidth="1"/>
    <col min="3192" max="3192" width="9.140625" style="1" customWidth="1"/>
    <col min="3193" max="3194" width="3.85546875" style="1" customWidth="1"/>
    <col min="3195" max="3195" width="10.5703125" style="1" customWidth="1"/>
    <col min="3196" max="3196" width="3.85546875" style="1" customWidth="1"/>
    <col min="3197" max="3199" width="14.42578125" style="1" customWidth="1"/>
    <col min="3200" max="3200" width="4.140625" style="1" customWidth="1"/>
    <col min="3201" max="3201" width="15" style="1" customWidth="1"/>
    <col min="3202" max="3203" width="9.140625" style="1" customWidth="1"/>
    <col min="3204" max="3204" width="11.5703125" style="1" customWidth="1"/>
    <col min="3205" max="3205" width="18.140625" style="1" customWidth="1"/>
    <col min="3206" max="3206" width="13.140625" style="1" customWidth="1"/>
    <col min="3207" max="3207" width="12.28515625" style="1" customWidth="1"/>
    <col min="3208" max="3445" width="9.140625" style="1"/>
    <col min="3446" max="3446" width="1.42578125" style="1" customWidth="1"/>
    <col min="3447" max="3447" width="59.5703125" style="1" customWidth="1"/>
    <col min="3448" max="3448" width="9.140625" style="1" customWidth="1"/>
    <col min="3449" max="3450" width="3.85546875" style="1" customWidth="1"/>
    <col min="3451" max="3451" width="10.5703125" style="1" customWidth="1"/>
    <col min="3452" max="3452" width="3.85546875" style="1" customWidth="1"/>
    <col min="3453" max="3455" width="14.42578125" style="1" customWidth="1"/>
    <col min="3456" max="3456" width="4.140625" style="1" customWidth="1"/>
    <col min="3457" max="3457" width="15" style="1" customWidth="1"/>
    <col min="3458" max="3459" width="9.140625" style="1" customWidth="1"/>
    <col min="3460" max="3460" width="11.5703125" style="1" customWidth="1"/>
    <col min="3461" max="3461" width="18.140625" style="1" customWidth="1"/>
    <col min="3462" max="3462" width="13.140625" style="1" customWidth="1"/>
    <col min="3463" max="3463" width="12.28515625" style="1" customWidth="1"/>
    <col min="3464" max="3701" width="9.140625" style="1"/>
    <col min="3702" max="3702" width="1.42578125" style="1" customWidth="1"/>
    <col min="3703" max="3703" width="59.5703125" style="1" customWidth="1"/>
    <col min="3704" max="3704" width="9.140625" style="1" customWidth="1"/>
    <col min="3705" max="3706" width="3.85546875" style="1" customWidth="1"/>
    <col min="3707" max="3707" width="10.5703125" style="1" customWidth="1"/>
    <col min="3708" max="3708" width="3.85546875" style="1" customWidth="1"/>
    <col min="3709" max="3711" width="14.42578125" style="1" customWidth="1"/>
    <col min="3712" max="3712" width="4.140625" style="1" customWidth="1"/>
    <col min="3713" max="3713" width="15" style="1" customWidth="1"/>
    <col min="3714" max="3715" width="9.140625" style="1" customWidth="1"/>
    <col min="3716" max="3716" width="11.5703125" style="1" customWidth="1"/>
    <col min="3717" max="3717" width="18.140625" style="1" customWidth="1"/>
    <col min="3718" max="3718" width="13.140625" style="1" customWidth="1"/>
    <col min="3719" max="3719" width="12.28515625" style="1" customWidth="1"/>
    <col min="3720" max="3957" width="9.140625" style="1"/>
    <col min="3958" max="3958" width="1.42578125" style="1" customWidth="1"/>
    <col min="3959" max="3959" width="59.5703125" style="1" customWidth="1"/>
    <col min="3960" max="3960" width="9.140625" style="1" customWidth="1"/>
    <col min="3961" max="3962" width="3.85546875" style="1" customWidth="1"/>
    <col min="3963" max="3963" width="10.5703125" style="1" customWidth="1"/>
    <col min="3964" max="3964" width="3.85546875" style="1" customWidth="1"/>
    <col min="3965" max="3967" width="14.42578125" style="1" customWidth="1"/>
    <col min="3968" max="3968" width="4.140625" style="1" customWidth="1"/>
    <col min="3969" max="3969" width="15" style="1" customWidth="1"/>
    <col min="3970" max="3971" width="9.140625" style="1" customWidth="1"/>
    <col min="3972" max="3972" width="11.5703125" style="1" customWidth="1"/>
    <col min="3973" max="3973" width="18.140625" style="1" customWidth="1"/>
    <col min="3974" max="3974" width="13.140625" style="1" customWidth="1"/>
    <col min="3975" max="3975" width="12.28515625" style="1" customWidth="1"/>
    <col min="3976" max="4213" width="9.140625" style="1"/>
    <col min="4214" max="4214" width="1.42578125" style="1" customWidth="1"/>
    <col min="4215" max="4215" width="59.5703125" style="1" customWidth="1"/>
    <col min="4216" max="4216" width="9.140625" style="1" customWidth="1"/>
    <col min="4217" max="4218" width="3.85546875" style="1" customWidth="1"/>
    <col min="4219" max="4219" width="10.5703125" style="1" customWidth="1"/>
    <col min="4220" max="4220" width="3.85546875" style="1" customWidth="1"/>
    <col min="4221" max="4223" width="14.42578125" style="1" customWidth="1"/>
    <col min="4224" max="4224" width="4.140625" style="1" customWidth="1"/>
    <col min="4225" max="4225" width="15" style="1" customWidth="1"/>
    <col min="4226" max="4227" width="9.140625" style="1" customWidth="1"/>
    <col min="4228" max="4228" width="11.5703125" style="1" customWidth="1"/>
    <col min="4229" max="4229" width="18.140625" style="1" customWidth="1"/>
    <col min="4230" max="4230" width="13.140625" style="1" customWidth="1"/>
    <col min="4231" max="4231" width="12.28515625" style="1" customWidth="1"/>
    <col min="4232" max="4469" width="9.140625" style="1"/>
    <col min="4470" max="4470" width="1.42578125" style="1" customWidth="1"/>
    <col min="4471" max="4471" width="59.5703125" style="1" customWidth="1"/>
    <col min="4472" max="4472" width="9.140625" style="1" customWidth="1"/>
    <col min="4473" max="4474" width="3.85546875" style="1" customWidth="1"/>
    <col min="4475" max="4475" width="10.5703125" style="1" customWidth="1"/>
    <col min="4476" max="4476" width="3.85546875" style="1" customWidth="1"/>
    <col min="4477" max="4479" width="14.42578125" style="1" customWidth="1"/>
    <col min="4480" max="4480" width="4.140625" style="1" customWidth="1"/>
    <col min="4481" max="4481" width="15" style="1" customWidth="1"/>
    <col min="4482" max="4483" width="9.140625" style="1" customWidth="1"/>
    <col min="4484" max="4484" width="11.5703125" style="1" customWidth="1"/>
    <col min="4485" max="4485" width="18.140625" style="1" customWidth="1"/>
    <col min="4486" max="4486" width="13.140625" style="1" customWidth="1"/>
    <col min="4487" max="4487" width="12.28515625" style="1" customWidth="1"/>
    <col min="4488" max="4725" width="9.140625" style="1"/>
    <col min="4726" max="4726" width="1.42578125" style="1" customWidth="1"/>
    <col min="4727" max="4727" width="59.5703125" style="1" customWidth="1"/>
    <col min="4728" max="4728" width="9.140625" style="1" customWidth="1"/>
    <col min="4729" max="4730" width="3.85546875" style="1" customWidth="1"/>
    <col min="4731" max="4731" width="10.5703125" style="1" customWidth="1"/>
    <col min="4732" max="4732" width="3.85546875" style="1" customWidth="1"/>
    <col min="4733" max="4735" width="14.42578125" style="1" customWidth="1"/>
    <col min="4736" max="4736" width="4.140625" style="1" customWidth="1"/>
    <col min="4737" max="4737" width="15" style="1" customWidth="1"/>
    <col min="4738" max="4739" width="9.140625" style="1" customWidth="1"/>
    <col min="4740" max="4740" width="11.5703125" style="1" customWidth="1"/>
    <col min="4741" max="4741" width="18.140625" style="1" customWidth="1"/>
    <col min="4742" max="4742" width="13.140625" style="1" customWidth="1"/>
    <col min="4743" max="4743" width="12.28515625" style="1" customWidth="1"/>
    <col min="4744" max="4981" width="9.140625" style="1"/>
    <col min="4982" max="4982" width="1.42578125" style="1" customWidth="1"/>
    <col min="4983" max="4983" width="59.5703125" style="1" customWidth="1"/>
    <col min="4984" max="4984" width="9.140625" style="1" customWidth="1"/>
    <col min="4985" max="4986" width="3.85546875" style="1" customWidth="1"/>
    <col min="4987" max="4987" width="10.5703125" style="1" customWidth="1"/>
    <col min="4988" max="4988" width="3.85546875" style="1" customWidth="1"/>
    <col min="4989" max="4991" width="14.42578125" style="1" customWidth="1"/>
    <col min="4992" max="4992" width="4.140625" style="1" customWidth="1"/>
    <col min="4993" max="4993" width="15" style="1" customWidth="1"/>
    <col min="4994" max="4995" width="9.140625" style="1" customWidth="1"/>
    <col min="4996" max="4996" width="11.5703125" style="1" customWidth="1"/>
    <col min="4997" max="4997" width="18.140625" style="1" customWidth="1"/>
    <col min="4998" max="4998" width="13.140625" style="1" customWidth="1"/>
    <col min="4999" max="4999" width="12.28515625" style="1" customWidth="1"/>
    <col min="5000" max="5237" width="9.140625" style="1"/>
    <col min="5238" max="5238" width="1.42578125" style="1" customWidth="1"/>
    <col min="5239" max="5239" width="59.5703125" style="1" customWidth="1"/>
    <col min="5240" max="5240" width="9.140625" style="1" customWidth="1"/>
    <col min="5241" max="5242" width="3.85546875" style="1" customWidth="1"/>
    <col min="5243" max="5243" width="10.5703125" style="1" customWidth="1"/>
    <col min="5244" max="5244" width="3.85546875" style="1" customWidth="1"/>
    <col min="5245" max="5247" width="14.42578125" style="1" customWidth="1"/>
    <col min="5248" max="5248" width="4.140625" style="1" customWidth="1"/>
    <col min="5249" max="5249" width="15" style="1" customWidth="1"/>
    <col min="5250" max="5251" width="9.140625" style="1" customWidth="1"/>
    <col min="5252" max="5252" width="11.5703125" style="1" customWidth="1"/>
    <col min="5253" max="5253" width="18.140625" style="1" customWidth="1"/>
    <col min="5254" max="5254" width="13.140625" style="1" customWidth="1"/>
    <col min="5255" max="5255" width="12.28515625" style="1" customWidth="1"/>
    <col min="5256" max="5493" width="9.140625" style="1"/>
    <col min="5494" max="5494" width="1.42578125" style="1" customWidth="1"/>
    <col min="5495" max="5495" width="59.5703125" style="1" customWidth="1"/>
    <col min="5496" max="5496" width="9.140625" style="1" customWidth="1"/>
    <col min="5497" max="5498" width="3.85546875" style="1" customWidth="1"/>
    <col min="5499" max="5499" width="10.5703125" style="1" customWidth="1"/>
    <col min="5500" max="5500" width="3.85546875" style="1" customWidth="1"/>
    <col min="5501" max="5503" width="14.42578125" style="1" customWidth="1"/>
    <col min="5504" max="5504" width="4.140625" style="1" customWidth="1"/>
    <col min="5505" max="5505" width="15" style="1" customWidth="1"/>
    <col min="5506" max="5507" width="9.140625" style="1" customWidth="1"/>
    <col min="5508" max="5508" width="11.5703125" style="1" customWidth="1"/>
    <col min="5509" max="5509" width="18.140625" style="1" customWidth="1"/>
    <col min="5510" max="5510" width="13.140625" style="1" customWidth="1"/>
    <col min="5511" max="5511" width="12.28515625" style="1" customWidth="1"/>
    <col min="5512" max="5749" width="9.140625" style="1"/>
    <col min="5750" max="5750" width="1.42578125" style="1" customWidth="1"/>
    <col min="5751" max="5751" width="59.5703125" style="1" customWidth="1"/>
    <col min="5752" max="5752" width="9.140625" style="1" customWidth="1"/>
    <col min="5753" max="5754" width="3.85546875" style="1" customWidth="1"/>
    <col min="5755" max="5755" width="10.5703125" style="1" customWidth="1"/>
    <col min="5756" max="5756" width="3.85546875" style="1" customWidth="1"/>
    <col min="5757" max="5759" width="14.42578125" style="1" customWidth="1"/>
    <col min="5760" max="5760" width="4.140625" style="1" customWidth="1"/>
    <col min="5761" max="5761" width="15" style="1" customWidth="1"/>
    <col min="5762" max="5763" width="9.140625" style="1" customWidth="1"/>
    <col min="5764" max="5764" width="11.5703125" style="1" customWidth="1"/>
    <col min="5765" max="5765" width="18.140625" style="1" customWidth="1"/>
    <col min="5766" max="5766" width="13.140625" style="1" customWidth="1"/>
    <col min="5767" max="5767" width="12.28515625" style="1" customWidth="1"/>
    <col min="5768" max="6005" width="9.140625" style="1"/>
    <col min="6006" max="6006" width="1.42578125" style="1" customWidth="1"/>
    <col min="6007" max="6007" width="59.5703125" style="1" customWidth="1"/>
    <col min="6008" max="6008" width="9.140625" style="1" customWidth="1"/>
    <col min="6009" max="6010" width="3.85546875" style="1" customWidth="1"/>
    <col min="6011" max="6011" width="10.5703125" style="1" customWidth="1"/>
    <col min="6012" max="6012" width="3.85546875" style="1" customWidth="1"/>
    <col min="6013" max="6015" width="14.42578125" style="1" customWidth="1"/>
    <col min="6016" max="6016" width="4.140625" style="1" customWidth="1"/>
    <col min="6017" max="6017" width="15" style="1" customWidth="1"/>
    <col min="6018" max="6019" width="9.140625" style="1" customWidth="1"/>
    <col min="6020" max="6020" width="11.5703125" style="1" customWidth="1"/>
    <col min="6021" max="6021" width="18.140625" style="1" customWidth="1"/>
    <col min="6022" max="6022" width="13.140625" style="1" customWidth="1"/>
    <col min="6023" max="6023" width="12.28515625" style="1" customWidth="1"/>
    <col min="6024" max="6261" width="9.140625" style="1"/>
    <col min="6262" max="6262" width="1.42578125" style="1" customWidth="1"/>
    <col min="6263" max="6263" width="59.5703125" style="1" customWidth="1"/>
    <col min="6264" max="6264" width="9.140625" style="1" customWidth="1"/>
    <col min="6265" max="6266" width="3.85546875" style="1" customWidth="1"/>
    <col min="6267" max="6267" width="10.5703125" style="1" customWidth="1"/>
    <col min="6268" max="6268" width="3.85546875" style="1" customWidth="1"/>
    <col min="6269" max="6271" width="14.42578125" style="1" customWidth="1"/>
    <col min="6272" max="6272" width="4.140625" style="1" customWidth="1"/>
    <col min="6273" max="6273" width="15" style="1" customWidth="1"/>
    <col min="6274" max="6275" width="9.140625" style="1" customWidth="1"/>
    <col min="6276" max="6276" width="11.5703125" style="1" customWidth="1"/>
    <col min="6277" max="6277" width="18.140625" style="1" customWidth="1"/>
    <col min="6278" max="6278" width="13.140625" style="1" customWidth="1"/>
    <col min="6279" max="6279" width="12.28515625" style="1" customWidth="1"/>
    <col min="6280" max="6517" width="9.140625" style="1"/>
    <col min="6518" max="6518" width="1.42578125" style="1" customWidth="1"/>
    <col min="6519" max="6519" width="59.5703125" style="1" customWidth="1"/>
    <col min="6520" max="6520" width="9.140625" style="1" customWidth="1"/>
    <col min="6521" max="6522" width="3.85546875" style="1" customWidth="1"/>
    <col min="6523" max="6523" width="10.5703125" style="1" customWidth="1"/>
    <col min="6524" max="6524" width="3.85546875" style="1" customWidth="1"/>
    <col min="6525" max="6527" width="14.42578125" style="1" customWidth="1"/>
    <col min="6528" max="6528" width="4.140625" style="1" customWidth="1"/>
    <col min="6529" max="6529" width="15" style="1" customWidth="1"/>
    <col min="6530" max="6531" width="9.140625" style="1" customWidth="1"/>
    <col min="6532" max="6532" width="11.5703125" style="1" customWidth="1"/>
    <col min="6533" max="6533" width="18.140625" style="1" customWidth="1"/>
    <col min="6534" max="6534" width="13.140625" style="1" customWidth="1"/>
    <col min="6535" max="6535" width="12.28515625" style="1" customWidth="1"/>
    <col min="6536" max="6773" width="9.140625" style="1"/>
    <col min="6774" max="6774" width="1.42578125" style="1" customWidth="1"/>
    <col min="6775" max="6775" width="59.5703125" style="1" customWidth="1"/>
    <col min="6776" max="6776" width="9.140625" style="1" customWidth="1"/>
    <col min="6777" max="6778" width="3.85546875" style="1" customWidth="1"/>
    <col min="6779" max="6779" width="10.5703125" style="1" customWidth="1"/>
    <col min="6780" max="6780" width="3.85546875" style="1" customWidth="1"/>
    <col min="6781" max="6783" width="14.42578125" style="1" customWidth="1"/>
    <col min="6784" max="6784" width="4.140625" style="1" customWidth="1"/>
    <col min="6785" max="6785" width="15" style="1" customWidth="1"/>
    <col min="6786" max="6787" width="9.140625" style="1" customWidth="1"/>
    <col min="6788" max="6788" width="11.5703125" style="1" customWidth="1"/>
    <col min="6789" max="6789" width="18.140625" style="1" customWidth="1"/>
    <col min="6790" max="6790" width="13.140625" style="1" customWidth="1"/>
    <col min="6791" max="6791" width="12.28515625" style="1" customWidth="1"/>
    <col min="6792" max="7029" width="9.140625" style="1"/>
    <col min="7030" max="7030" width="1.42578125" style="1" customWidth="1"/>
    <col min="7031" max="7031" width="59.5703125" style="1" customWidth="1"/>
    <col min="7032" max="7032" width="9.140625" style="1" customWidth="1"/>
    <col min="7033" max="7034" width="3.85546875" style="1" customWidth="1"/>
    <col min="7035" max="7035" width="10.5703125" style="1" customWidth="1"/>
    <col min="7036" max="7036" width="3.85546875" style="1" customWidth="1"/>
    <col min="7037" max="7039" width="14.42578125" style="1" customWidth="1"/>
    <col min="7040" max="7040" width="4.140625" style="1" customWidth="1"/>
    <col min="7041" max="7041" width="15" style="1" customWidth="1"/>
    <col min="7042" max="7043" width="9.140625" style="1" customWidth="1"/>
    <col min="7044" max="7044" width="11.5703125" style="1" customWidth="1"/>
    <col min="7045" max="7045" width="18.140625" style="1" customWidth="1"/>
    <col min="7046" max="7046" width="13.140625" style="1" customWidth="1"/>
    <col min="7047" max="7047" width="12.28515625" style="1" customWidth="1"/>
    <col min="7048" max="7285" width="9.140625" style="1"/>
    <col min="7286" max="7286" width="1.42578125" style="1" customWidth="1"/>
    <col min="7287" max="7287" width="59.5703125" style="1" customWidth="1"/>
    <col min="7288" max="7288" width="9.140625" style="1" customWidth="1"/>
    <col min="7289" max="7290" width="3.85546875" style="1" customWidth="1"/>
    <col min="7291" max="7291" width="10.5703125" style="1" customWidth="1"/>
    <col min="7292" max="7292" width="3.85546875" style="1" customWidth="1"/>
    <col min="7293" max="7295" width="14.42578125" style="1" customWidth="1"/>
    <col min="7296" max="7296" width="4.140625" style="1" customWidth="1"/>
    <col min="7297" max="7297" width="15" style="1" customWidth="1"/>
    <col min="7298" max="7299" width="9.140625" style="1" customWidth="1"/>
    <col min="7300" max="7300" width="11.5703125" style="1" customWidth="1"/>
    <col min="7301" max="7301" width="18.140625" style="1" customWidth="1"/>
    <col min="7302" max="7302" width="13.140625" style="1" customWidth="1"/>
    <col min="7303" max="7303" width="12.28515625" style="1" customWidth="1"/>
    <col min="7304" max="7541" width="9.140625" style="1"/>
    <col min="7542" max="7542" width="1.42578125" style="1" customWidth="1"/>
    <col min="7543" max="7543" width="59.5703125" style="1" customWidth="1"/>
    <col min="7544" max="7544" width="9.140625" style="1" customWidth="1"/>
    <col min="7545" max="7546" width="3.85546875" style="1" customWidth="1"/>
    <col min="7547" max="7547" width="10.5703125" style="1" customWidth="1"/>
    <col min="7548" max="7548" width="3.85546875" style="1" customWidth="1"/>
    <col min="7549" max="7551" width="14.42578125" style="1" customWidth="1"/>
    <col min="7552" max="7552" width="4.140625" style="1" customWidth="1"/>
    <col min="7553" max="7553" width="15" style="1" customWidth="1"/>
    <col min="7554" max="7555" width="9.140625" style="1" customWidth="1"/>
    <col min="7556" max="7556" width="11.5703125" style="1" customWidth="1"/>
    <col min="7557" max="7557" width="18.140625" style="1" customWidth="1"/>
    <col min="7558" max="7558" width="13.140625" style="1" customWidth="1"/>
    <col min="7559" max="7559" width="12.28515625" style="1" customWidth="1"/>
    <col min="7560" max="7797" width="9.140625" style="1"/>
    <col min="7798" max="7798" width="1.42578125" style="1" customWidth="1"/>
    <col min="7799" max="7799" width="59.5703125" style="1" customWidth="1"/>
    <col min="7800" max="7800" width="9.140625" style="1" customWidth="1"/>
    <col min="7801" max="7802" width="3.85546875" style="1" customWidth="1"/>
    <col min="7803" max="7803" width="10.5703125" style="1" customWidth="1"/>
    <col min="7804" max="7804" width="3.85546875" style="1" customWidth="1"/>
    <col min="7805" max="7807" width="14.42578125" style="1" customWidth="1"/>
    <col min="7808" max="7808" width="4.140625" style="1" customWidth="1"/>
    <col min="7809" max="7809" width="15" style="1" customWidth="1"/>
    <col min="7810" max="7811" width="9.140625" style="1" customWidth="1"/>
    <col min="7812" max="7812" width="11.5703125" style="1" customWidth="1"/>
    <col min="7813" max="7813" width="18.140625" style="1" customWidth="1"/>
    <col min="7814" max="7814" width="13.140625" style="1" customWidth="1"/>
    <col min="7815" max="7815" width="12.28515625" style="1" customWidth="1"/>
    <col min="7816" max="8053" width="9.140625" style="1"/>
    <col min="8054" max="8054" width="1.42578125" style="1" customWidth="1"/>
    <col min="8055" max="8055" width="59.5703125" style="1" customWidth="1"/>
    <col min="8056" max="8056" width="9.140625" style="1" customWidth="1"/>
    <col min="8057" max="8058" width="3.85546875" style="1" customWidth="1"/>
    <col min="8059" max="8059" width="10.5703125" style="1" customWidth="1"/>
    <col min="8060" max="8060" width="3.85546875" style="1" customWidth="1"/>
    <col min="8061" max="8063" width="14.42578125" style="1" customWidth="1"/>
    <col min="8064" max="8064" width="4.140625" style="1" customWidth="1"/>
    <col min="8065" max="8065" width="15" style="1" customWidth="1"/>
    <col min="8066" max="8067" width="9.140625" style="1" customWidth="1"/>
    <col min="8068" max="8068" width="11.5703125" style="1" customWidth="1"/>
    <col min="8069" max="8069" width="18.140625" style="1" customWidth="1"/>
    <col min="8070" max="8070" width="13.140625" style="1" customWidth="1"/>
    <col min="8071" max="8071" width="12.28515625" style="1" customWidth="1"/>
    <col min="8072" max="8309" width="9.140625" style="1"/>
    <col min="8310" max="8310" width="1.42578125" style="1" customWidth="1"/>
    <col min="8311" max="8311" width="59.5703125" style="1" customWidth="1"/>
    <col min="8312" max="8312" width="9.140625" style="1" customWidth="1"/>
    <col min="8313" max="8314" width="3.85546875" style="1" customWidth="1"/>
    <col min="8315" max="8315" width="10.5703125" style="1" customWidth="1"/>
    <col min="8316" max="8316" width="3.85546875" style="1" customWidth="1"/>
    <col min="8317" max="8319" width="14.42578125" style="1" customWidth="1"/>
    <col min="8320" max="8320" width="4.140625" style="1" customWidth="1"/>
    <col min="8321" max="8321" width="15" style="1" customWidth="1"/>
    <col min="8322" max="8323" width="9.140625" style="1" customWidth="1"/>
    <col min="8324" max="8324" width="11.5703125" style="1" customWidth="1"/>
    <col min="8325" max="8325" width="18.140625" style="1" customWidth="1"/>
    <col min="8326" max="8326" width="13.140625" style="1" customWidth="1"/>
    <col min="8327" max="8327" width="12.28515625" style="1" customWidth="1"/>
    <col min="8328" max="8565" width="9.140625" style="1"/>
    <col min="8566" max="8566" width="1.42578125" style="1" customWidth="1"/>
    <col min="8567" max="8567" width="59.5703125" style="1" customWidth="1"/>
    <col min="8568" max="8568" width="9.140625" style="1" customWidth="1"/>
    <col min="8569" max="8570" width="3.85546875" style="1" customWidth="1"/>
    <col min="8571" max="8571" width="10.5703125" style="1" customWidth="1"/>
    <col min="8572" max="8572" width="3.85546875" style="1" customWidth="1"/>
    <col min="8573" max="8575" width="14.42578125" style="1" customWidth="1"/>
    <col min="8576" max="8576" width="4.140625" style="1" customWidth="1"/>
    <col min="8577" max="8577" width="15" style="1" customWidth="1"/>
    <col min="8578" max="8579" width="9.140625" style="1" customWidth="1"/>
    <col min="8580" max="8580" width="11.5703125" style="1" customWidth="1"/>
    <col min="8581" max="8581" width="18.140625" style="1" customWidth="1"/>
    <col min="8582" max="8582" width="13.140625" style="1" customWidth="1"/>
    <col min="8583" max="8583" width="12.28515625" style="1" customWidth="1"/>
    <col min="8584" max="8821" width="9.140625" style="1"/>
    <col min="8822" max="8822" width="1.42578125" style="1" customWidth="1"/>
    <col min="8823" max="8823" width="59.5703125" style="1" customWidth="1"/>
    <col min="8824" max="8824" width="9.140625" style="1" customWidth="1"/>
    <col min="8825" max="8826" width="3.85546875" style="1" customWidth="1"/>
    <col min="8827" max="8827" width="10.5703125" style="1" customWidth="1"/>
    <col min="8828" max="8828" width="3.85546875" style="1" customWidth="1"/>
    <col min="8829" max="8831" width="14.42578125" style="1" customWidth="1"/>
    <col min="8832" max="8832" width="4.140625" style="1" customWidth="1"/>
    <col min="8833" max="8833" width="15" style="1" customWidth="1"/>
    <col min="8834" max="8835" width="9.140625" style="1" customWidth="1"/>
    <col min="8836" max="8836" width="11.5703125" style="1" customWidth="1"/>
    <col min="8837" max="8837" width="18.140625" style="1" customWidth="1"/>
    <col min="8838" max="8838" width="13.140625" style="1" customWidth="1"/>
    <col min="8839" max="8839" width="12.28515625" style="1" customWidth="1"/>
    <col min="8840" max="9077" width="9.140625" style="1"/>
    <col min="9078" max="9078" width="1.42578125" style="1" customWidth="1"/>
    <col min="9079" max="9079" width="59.5703125" style="1" customWidth="1"/>
    <col min="9080" max="9080" width="9.140625" style="1" customWidth="1"/>
    <col min="9081" max="9082" width="3.85546875" style="1" customWidth="1"/>
    <col min="9083" max="9083" width="10.5703125" style="1" customWidth="1"/>
    <col min="9084" max="9084" width="3.85546875" style="1" customWidth="1"/>
    <col min="9085" max="9087" width="14.42578125" style="1" customWidth="1"/>
    <col min="9088" max="9088" width="4.140625" style="1" customWidth="1"/>
    <col min="9089" max="9089" width="15" style="1" customWidth="1"/>
    <col min="9090" max="9091" width="9.140625" style="1" customWidth="1"/>
    <col min="9092" max="9092" width="11.5703125" style="1" customWidth="1"/>
    <col min="9093" max="9093" width="18.140625" style="1" customWidth="1"/>
    <col min="9094" max="9094" width="13.140625" style="1" customWidth="1"/>
    <col min="9095" max="9095" width="12.28515625" style="1" customWidth="1"/>
    <col min="9096" max="9333" width="9.140625" style="1"/>
    <col min="9334" max="9334" width="1.42578125" style="1" customWidth="1"/>
    <col min="9335" max="9335" width="59.5703125" style="1" customWidth="1"/>
    <col min="9336" max="9336" width="9.140625" style="1" customWidth="1"/>
    <col min="9337" max="9338" width="3.85546875" style="1" customWidth="1"/>
    <col min="9339" max="9339" width="10.5703125" style="1" customWidth="1"/>
    <col min="9340" max="9340" width="3.85546875" style="1" customWidth="1"/>
    <col min="9341" max="9343" width="14.42578125" style="1" customWidth="1"/>
    <col min="9344" max="9344" width="4.140625" style="1" customWidth="1"/>
    <col min="9345" max="9345" width="15" style="1" customWidth="1"/>
    <col min="9346" max="9347" width="9.140625" style="1" customWidth="1"/>
    <col min="9348" max="9348" width="11.5703125" style="1" customWidth="1"/>
    <col min="9349" max="9349" width="18.140625" style="1" customWidth="1"/>
    <col min="9350" max="9350" width="13.140625" style="1" customWidth="1"/>
    <col min="9351" max="9351" width="12.28515625" style="1" customWidth="1"/>
    <col min="9352" max="9589" width="9.140625" style="1"/>
    <col min="9590" max="9590" width="1.42578125" style="1" customWidth="1"/>
    <col min="9591" max="9591" width="59.5703125" style="1" customWidth="1"/>
    <col min="9592" max="9592" width="9.140625" style="1" customWidth="1"/>
    <col min="9593" max="9594" width="3.85546875" style="1" customWidth="1"/>
    <col min="9595" max="9595" width="10.5703125" style="1" customWidth="1"/>
    <col min="9596" max="9596" width="3.85546875" style="1" customWidth="1"/>
    <col min="9597" max="9599" width="14.42578125" style="1" customWidth="1"/>
    <col min="9600" max="9600" width="4.140625" style="1" customWidth="1"/>
    <col min="9601" max="9601" width="15" style="1" customWidth="1"/>
    <col min="9602" max="9603" width="9.140625" style="1" customWidth="1"/>
    <col min="9604" max="9604" width="11.5703125" style="1" customWidth="1"/>
    <col min="9605" max="9605" width="18.140625" style="1" customWidth="1"/>
    <col min="9606" max="9606" width="13.140625" style="1" customWidth="1"/>
    <col min="9607" max="9607" width="12.28515625" style="1" customWidth="1"/>
    <col min="9608" max="9845" width="9.140625" style="1"/>
    <col min="9846" max="9846" width="1.42578125" style="1" customWidth="1"/>
    <col min="9847" max="9847" width="59.5703125" style="1" customWidth="1"/>
    <col min="9848" max="9848" width="9.140625" style="1" customWidth="1"/>
    <col min="9849" max="9850" width="3.85546875" style="1" customWidth="1"/>
    <col min="9851" max="9851" width="10.5703125" style="1" customWidth="1"/>
    <col min="9852" max="9852" width="3.85546875" style="1" customWidth="1"/>
    <col min="9853" max="9855" width="14.42578125" style="1" customWidth="1"/>
    <col min="9856" max="9856" width="4.140625" style="1" customWidth="1"/>
    <col min="9857" max="9857" width="15" style="1" customWidth="1"/>
    <col min="9858" max="9859" width="9.140625" style="1" customWidth="1"/>
    <col min="9860" max="9860" width="11.5703125" style="1" customWidth="1"/>
    <col min="9861" max="9861" width="18.140625" style="1" customWidth="1"/>
    <col min="9862" max="9862" width="13.140625" style="1" customWidth="1"/>
    <col min="9863" max="9863" width="12.28515625" style="1" customWidth="1"/>
    <col min="9864" max="10101" width="9.140625" style="1"/>
    <col min="10102" max="10102" width="1.42578125" style="1" customWidth="1"/>
    <col min="10103" max="10103" width="59.5703125" style="1" customWidth="1"/>
    <col min="10104" max="10104" width="9.140625" style="1" customWidth="1"/>
    <col min="10105" max="10106" width="3.85546875" style="1" customWidth="1"/>
    <col min="10107" max="10107" width="10.5703125" style="1" customWidth="1"/>
    <col min="10108" max="10108" width="3.85546875" style="1" customWidth="1"/>
    <col min="10109" max="10111" width="14.42578125" style="1" customWidth="1"/>
    <col min="10112" max="10112" width="4.140625" style="1" customWidth="1"/>
    <col min="10113" max="10113" width="15" style="1" customWidth="1"/>
    <col min="10114" max="10115" width="9.140625" style="1" customWidth="1"/>
    <col min="10116" max="10116" width="11.5703125" style="1" customWidth="1"/>
    <col min="10117" max="10117" width="18.140625" style="1" customWidth="1"/>
    <col min="10118" max="10118" width="13.140625" style="1" customWidth="1"/>
    <col min="10119" max="10119" width="12.28515625" style="1" customWidth="1"/>
    <col min="10120" max="10357" width="9.140625" style="1"/>
    <col min="10358" max="10358" width="1.42578125" style="1" customWidth="1"/>
    <col min="10359" max="10359" width="59.5703125" style="1" customWidth="1"/>
    <col min="10360" max="10360" width="9.140625" style="1" customWidth="1"/>
    <col min="10361" max="10362" width="3.85546875" style="1" customWidth="1"/>
    <col min="10363" max="10363" width="10.5703125" style="1" customWidth="1"/>
    <col min="10364" max="10364" width="3.85546875" style="1" customWidth="1"/>
    <col min="10365" max="10367" width="14.42578125" style="1" customWidth="1"/>
    <col min="10368" max="10368" width="4.140625" style="1" customWidth="1"/>
    <col min="10369" max="10369" width="15" style="1" customWidth="1"/>
    <col min="10370" max="10371" width="9.140625" style="1" customWidth="1"/>
    <col min="10372" max="10372" width="11.5703125" style="1" customWidth="1"/>
    <col min="10373" max="10373" width="18.140625" style="1" customWidth="1"/>
    <col min="10374" max="10374" width="13.140625" style="1" customWidth="1"/>
    <col min="10375" max="10375" width="12.28515625" style="1" customWidth="1"/>
    <col min="10376" max="10613" width="9.140625" style="1"/>
    <col min="10614" max="10614" width="1.42578125" style="1" customWidth="1"/>
    <col min="10615" max="10615" width="59.5703125" style="1" customWidth="1"/>
    <col min="10616" max="10616" width="9.140625" style="1" customWidth="1"/>
    <col min="10617" max="10618" width="3.85546875" style="1" customWidth="1"/>
    <col min="10619" max="10619" width="10.5703125" style="1" customWidth="1"/>
    <col min="10620" max="10620" width="3.85546875" style="1" customWidth="1"/>
    <col min="10621" max="10623" width="14.42578125" style="1" customWidth="1"/>
    <col min="10624" max="10624" width="4.140625" style="1" customWidth="1"/>
    <col min="10625" max="10625" width="15" style="1" customWidth="1"/>
    <col min="10626" max="10627" width="9.140625" style="1" customWidth="1"/>
    <col min="10628" max="10628" width="11.5703125" style="1" customWidth="1"/>
    <col min="10629" max="10629" width="18.140625" style="1" customWidth="1"/>
    <col min="10630" max="10630" width="13.140625" style="1" customWidth="1"/>
    <col min="10631" max="10631" width="12.28515625" style="1" customWidth="1"/>
    <col min="10632" max="10869" width="9.140625" style="1"/>
    <col min="10870" max="10870" width="1.42578125" style="1" customWidth="1"/>
    <col min="10871" max="10871" width="59.5703125" style="1" customWidth="1"/>
    <col min="10872" max="10872" width="9.140625" style="1" customWidth="1"/>
    <col min="10873" max="10874" width="3.85546875" style="1" customWidth="1"/>
    <col min="10875" max="10875" width="10.5703125" style="1" customWidth="1"/>
    <col min="10876" max="10876" width="3.85546875" style="1" customWidth="1"/>
    <col min="10877" max="10879" width="14.42578125" style="1" customWidth="1"/>
    <col min="10880" max="10880" width="4.140625" style="1" customWidth="1"/>
    <col min="10881" max="10881" width="15" style="1" customWidth="1"/>
    <col min="10882" max="10883" width="9.140625" style="1" customWidth="1"/>
    <col min="10884" max="10884" width="11.5703125" style="1" customWidth="1"/>
    <col min="10885" max="10885" width="18.140625" style="1" customWidth="1"/>
    <col min="10886" max="10886" width="13.140625" style="1" customWidth="1"/>
    <col min="10887" max="10887" width="12.28515625" style="1" customWidth="1"/>
    <col min="10888" max="11125" width="9.140625" style="1"/>
    <col min="11126" max="11126" width="1.42578125" style="1" customWidth="1"/>
    <col min="11127" max="11127" width="59.5703125" style="1" customWidth="1"/>
    <col min="11128" max="11128" width="9.140625" style="1" customWidth="1"/>
    <col min="11129" max="11130" width="3.85546875" style="1" customWidth="1"/>
    <col min="11131" max="11131" width="10.5703125" style="1" customWidth="1"/>
    <col min="11132" max="11132" width="3.85546875" style="1" customWidth="1"/>
    <col min="11133" max="11135" width="14.42578125" style="1" customWidth="1"/>
    <col min="11136" max="11136" width="4.140625" style="1" customWidth="1"/>
    <col min="11137" max="11137" width="15" style="1" customWidth="1"/>
    <col min="11138" max="11139" width="9.140625" style="1" customWidth="1"/>
    <col min="11140" max="11140" width="11.5703125" style="1" customWidth="1"/>
    <col min="11141" max="11141" width="18.140625" style="1" customWidth="1"/>
    <col min="11142" max="11142" width="13.140625" style="1" customWidth="1"/>
    <col min="11143" max="11143" width="12.28515625" style="1" customWidth="1"/>
    <col min="11144" max="11381" width="9.140625" style="1"/>
    <col min="11382" max="11382" width="1.42578125" style="1" customWidth="1"/>
    <col min="11383" max="11383" width="59.5703125" style="1" customWidth="1"/>
    <col min="11384" max="11384" width="9.140625" style="1" customWidth="1"/>
    <col min="11385" max="11386" width="3.85546875" style="1" customWidth="1"/>
    <col min="11387" max="11387" width="10.5703125" style="1" customWidth="1"/>
    <col min="11388" max="11388" width="3.85546875" style="1" customWidth="1"/>
    <col min="11389" max="11391" width="14.42578125" style="1" customWidth="1"/>
    <col min="11392" max="11392" width="4.140625" style="1" customWidth="1"/>
    <col min="11393" max="11393" width="15" style="1" customWidth="1"/>
    <col min="11394" max="11395" width="9.140625" style="1" customWidth="1"/>
    <col min="11396" max="11396" width="11.5703125" style="1" customWidth="1"/>
    <col min="11397" max="11397" width="18.140625" style="1" customWidth="1"/>
    <col min="11398" max="11398" width="13.140625" style="1" customWidth="1"/>
    <col min="11399" max="11399" width="12.28515625" style="1" customWidth="1"/>
    <col min="11400" max="11637" width="9.140625" style="1"/>
    <col min="11638" max="11638" width="1.42578125" style="1" customWidth="1"/>
    <col min="11639" max="11639" width="59.5703125" style="1" customWidth="1"/>
    <col min="11640" max="11640" width="9.140625" style="1" customWidth="1"/>
    <col min="11641" max="11642" width="3.85546875" style="1" customWidth="1"/>
    <col min="11643" max="11643" width="10.5703125" style="1" customWidth="1"/>
    <col min="11644" max="11644" width="3.85546875" style="1" customWidth="1"/>
    <col min="11645" max="11647" width="14.42578125" style="1" customWidth="1"/>
    <col min="11648" max="11648" width="4.140625" style="1" customWidth="1"/>
    <col min="11649" max="11649" width="15" style="1" customWidth="1"/>
    <col min="11650" max="11651" width="9.140625" style="1" customWidth="1"/>
    <col min="11652" max="11652" width="11.5703125" style="1" customWidth="1"/>
    <col min="11653" max="11653" width="18.140625" style="1" customWidth="1"/>
    <col min="11654" max="11654" width="13.140625" style="1" customWidth="1"/>
    <col min="11655" max="11655" width="12.28515625" style="1" customWidth="1"/>
    <col min="11656" max="11893" width="9.140625" style="1"/>
    <col min="11894" max="11894" width="1.42578125" style="1" customWidth="1"/>
    <col min="11895" max="11895" width="59.5703125" style="1" customWidth="1"/>
    <col min="11896" max="11896" width="9.140625" style="1" customWidth="1"/>
    <col min="11897" max="11898" width="3.85546875" style="1" customWidth="1"/>
    <col min="11899" max="11899" width="10.5703125" style="1" customWidth="1"/>
    <col min="11900" max="11900" width="3.85546875" style="1" customWidth="1"/>
    <col min="11901" max="11903" width="14.42578125" style="1" customWidth="1"/>
    <col min="11904" max="11904" width="4.140625" style="1" customWidth="1"/>
    <col min="11905" max="11905" width="15" style="1" customWidth="1"/>
    <col min="11906" max="11907" width="9.140625" style="1" customWidth="1"/>
    <col min="11908" max="11908" width="11.5703125" style="1" customWidth="1"/>
    <col min="11909" max="11909" width="18.140625" style="1" customWidth="1"/>
    <col min="11910" max="11910" width="13.140625" style="1" customWidth="1"/>
    <col min="11911" max="11911" width="12.28515625" style="1" customWidth="1"/>
    <col min="11912" max="12149" width="9.140625" style="1"/>
    <col min="12150" max="12150" width="1.42578125" style="1" customWidth="1"/>
    <col min="12151" max="12151" width="59.5703125" style="1" customWidth="1"/>
    <col min="12152" max="12152" width="9.140625" style="1" customWidth="1"/>
    <col min="12153" max="12154" width="3.85546875" style="1" customWidth="1"/>
    <col min="12155" max="12155" width="10.5703125" style="1" customWidth="1"/>
    <col min="12156" max="12156" width="3.85546875" style="1" customWidth="1"/>
    <col min="12157" max="12159" width="14.42578125" style="1" customWidth="1"/>
    <col min="12160" max="12160" width="4.140625" style="1" customWidth="1"/>
    <col min="12161" max="12161" width="15" style="1" customWidth="1"/>
    <col min="12162" max="12163" width="9.140625" style="1" customWidth="1"/>
    <col min="12164" max="12164" width="11.5703125" style="1" customWidth="1"/>
    <col min="12165" max="12165" width="18.140625" style="1" customWidth="1"/>
    <col min="12166" max="12166" width="13.140625" style="1" customWidth="1"/>
    <col min="12167" max="12167" width="12.28515625" style="1" customWidth="1"/>
    <col min="12168" max="12405" width="9.140625" style="1"/>
    <col min="12406" max="12406" width="1.42578125" style="1" customWidth="1"/>
    <col min="12407" max="12407" width="59.5703125" style="1" customWidth="1"/>
    <col min="12408" max="12408" width="9.140625" style="1" customWidth="1"/>
    <col min="12409" max="12410" width="3.85546875" style="1" customWidth="1"/>
    <col min="12411" max="12411" width="10.5703125" style="1" customWidth="1"/>
    <col min="12412" max="12412" width="3.85546875" style="1" customWidth="1"/>
    <col min="12413" max="12415" width="14.42578125" style="1" customWidth="1"/>
    <col min="12416" max="12416" width="4.140625" style="1" customWidth="1"/>
    <col min="12417" max="12417" width="15" style="1" customWidth="1"/>
    <col min="12418" max="12419" width="9.140625" style="1" customWidth="1"/>
    <col min="12420" max="12420" width="11.5703125" style="1" customWidth="1"/>
    <col min="12421" max="12421" width="18.140625" style="1" customWidth="1"/>
    <col min="12422" max="12422" width="13.140625" style="1" customWidth="1"/>
    <col min="12423" max="12423" width="12.28515625" style="1" customWidth="1"/>
    <col min="12424" max="12661" width="9.140625" style="1"/>
    <col min="12662" max="12662" width="1.42578125" style="1" customWidth="1"/>
    <col min="12663" max="12663" width="59.5703125" style="1" customWidth="1"/>
    <col min="12664" max="12664" width="9.140625" style="1" customWidth="1"/>
    <col min="12665" max="12666" width="3.85546875" style="1" customWidth="1"/>
    <col min="12667" max="12667" width="10.5703125" style="1" customWidth="1"/>
    <col min="12668" max="12668" width="3.85546875" style="1" customWidth="1"/>
    <col min="12669" max="12671" width="14.42578125" style="1" customWidth="1"/>
    <col min="12672" max="12672" width="4.140625" style="1" customWidth="1"/>
    <col min="12673" max="12673" width="15" style="1" customWidth="1"/>
    <col min="12674" max="12675" width="9.140625" style="1" customWidth="1"/>
    <col min="12676" max="12676" width="11.5703125" style="1" customWidth="1"/>
    <col min="12677" max="12677" width="18.140625" style="1" customWidth="1"/>
    <col min="12678" max="12678" width="13.140625" style="1" customWidth="1"/>
    <col min="12679" max="12679" width="12.28515625" style="1" customWidth="1"/>
    <col min="12680" max="12917" width="9.140625" style="1"/>
    <col min="12918" max="12918" width="1.42578125" style="1" customWidth="1"/>
    <col min="12919" max="12919" width="59.5703125" style="1" customWidth="1"/>
    <col min="12920" max="12920" width="9.140625" style="1" customWidth="1"/>
    <col min="12921" max="12922" width="3.85546875" style="1" customWidth="1"/>
    <col min="12923" max="12923" width="10.5703125" style="1" customWidth="1"/>
    <col min="12924" max="12924" width="3.85546875" style="1" customWidth="1"/>
    <col min="12925" max="12927" width="14.42578125" style="1" customWidth="1"/>
    <col min="12928" max="12928" width="4.140625" style="1" customWidth="1"/>
    <col min="12929" max="12929" width="15" style="1" customWidth="1"/>
    <col min="12930" max="12931" width="9.140625" style="1" customWidth="1"/>
    <col min="12932" max="12932" width="11.5703125" style="1" customWidth="1"/>
    <col min="12933" max="12933" width="18.140625" style="1" customWidth="1"/>
    <col min="12934" max="12934" width="13.140625" style="1" customWidth="1"/>
    <col min="12935" max="12935" width="12.28515625" style="1" customWidth="1"/>
    <col min="12936" max="13173" width="9.140625" style="1"/>
    <col min="13174" max="13174" width="1.42578125" style="1" customWidth="1"/>
    <col min="13175" max="13175" width="59.5703125" style="1" customWidth="1"/>
    <col min="13176" max="13176" width="9.140625" style="1" customWidth="1"/>
    <col min="13177" max="13178" width="3.85546875" style="1" customWidth="1"/>
    <col min="13179" max="13179" width="10.5703125" style="1" customWidth="1"/>
    <col min="13180" max="13180" width="3.85546875" style="1" customWidth="1"/>
    <col min="13181" max="13183" width="14.42578125" style="1" customWidth="1"/>
    <col min="13184" max="13184" width="4.140625" style="1" customWidth="1"/>
    <col min="13185" max="13185" width="15" style="1" customWidth="1"/>
    <col min="13186" max="13187" width="9.140625" style="1" customWidth="1"/>
    <col min="13188" max="13188" width="11.5703125" style="1" customWidth="1"/>
    <col min="13189" max="13189" width="18.140625" style="1" customWidth="1"/>
    <col min="13190" max="13190" width="13.140625" style="1" customWidth="1"/>
    <col min="13191" max="13191" width="12.28515625" style="1" customWidth="1"/>
    <col min="13192" max="13429" width="9.140625" style="1"/>
    <col min="13430" max="13430" width="1.42578125" style="1" customWidth="1"/>
    <col min="13431" max="13431" width="59.5703125" style="1" customWidth="1"/>
    <col min="13432" max="13432" width="9.140625" style="1" customWidth="1"/>
    <col min="13433" max="13434" width="3.85546875" style="1" customWidth="1"/>
    <col min="13435" max="13435" width="10.5703125" style="1" customWidth="1"/>
    <col min="13436" max="13436" width="3.85546875" style="1" customWidth="1"/>
    <col min="13437" max="13439" width="14.42578125" style="1" customWidth="1"/>
    <col min="13440" max="13440" width="4.140625" style="1" customWidth="1"/>
    <col min="13441" max="13441" width="15" style="1" customWidth="1"/>
    <col min="13442" max="13443" width="9.140625" style="1" customWidth="1"/>
    <col min="13444" max="13444" width="11.5703125" style="1" customWidth="1"/>
    <col min="13445" max="13445" width="18.140625" style="1" customWidth="1"/>
    <col min="13446" max="13446" width="13.140625" style="1" customWidth="1"/>
    <col min="13447" max="13447" width="12.28515625" style="1" customWidth="1"/>
    <col min="13448" max="13685" width="9.140625" style="1"/>
    <col min="13686" max="13686" width="1.42578125" style="1" customWidth="1"/>
    <col min="13687" max="13687" width="59.5703125" style="1" customWidth="1"/>
    <col min="13688" max="13688" width="9.140625" style="1" customWidth="1"/>
    <col min="13689" max="13690" width="3.85546875" style="1" customWidth="1"/>
    <col min="13691" max="13691" width="10.5703125" style="1" customWidth="1"/>
    <col min="13692" max="13692" width="3.85546875" style="1" customWidth="1"/>
    <col min="13693" max="13695" width="14.42578125" style="1" customWidth="1"/>
    <col min="13696" max="13696" width="4.140625" style="1" customWidth="1"/>
    <col min="13697" max="13697" width="15" style="1" customWidth="1"/>
    <col min="13698" max="13699" width="9.140625" style="1" customWidth="1"/>
    <col min="13700" max="13700" width="11.5703125" style="1" customWidth="1"/>
    <col min="13701" max="13701" width="18.140625" style="1" customWidth="1"/>
    <col min="13702" max="13702" width="13.140625" style="1" customWidth="1"/>
    <col min="13703" max="13703" width="12.28515625" style="1" customWidth="1"/>
    <col min="13704" max="13941" width="9.140625" style="1"/>
    <col min="13942" max="13942" width="1.42578125" style="1" customWidth="1"/>
    <col min="13943" max="13943" width="59.5703125" style="1" customWidth="1"/>
    <col min="13944" max="13944" width="9.140625" style="1" customWidth="1"/>
    <col min="13945" max="13946" width="3.85546875" style="1" customWidth="1"/>
    <col min="13947" max="13947" width="10.5703125" style="1" customWidth="1"/>
    <col min="13948" max="13948" width="3.85546875" style="1" customWidth="1"/>
    <col min="13949" max="13951" width="14.42578125" style="1" customWidth="1"/>
    <col min="13952" max="13952" width="4.140625" style="1" customWidth="1"/>
    <col min="13953" max="13953" width="15" style="1" customWidth="1"/>
    <col min="13954" max="13955" width="9.140625" style="1" customWidth="1"/>
    <col min="13956" max="13956" width="11.5703125" style="1" customWidth="1"/>
    <col min="13957" max="13957" width="18.140625" style="1" customWidth="1"/>
    <col min="13958" max="13958" width="13.140625" style="1" customWidth="1"/>
    <col min="13959" max="13959" width="12.28515625" style="1" customWidth="1"/>
    <col min="13960" max="14197" width="9.140625" style="1"/>
    <col min="14198" max="14198" width="1.42578125" style="1" customWidth="1"/>
    <col min="14199" max="14199" width="59.5703125" style="1" customWidth="1"/>
    <col min="14200" max="14200" width="9.140625" style="1" customWidth="1"/>
    <col min="14201" max="14202" width="3.85546875" style="1" customWidth="1"/>
    <col min="14203" max="14203" width="10.5703125" style="1" customWidth="1"/>
    <col min="14204" max="14204" width="3.85546875" style="1" customWidth="1"/>
    <col min="14205" max="14207" width="14.42578125" style="1" customWidth="1"/>
    <col min="14208" max="14208" width="4.140625" style="1" customWidth="1"/>
    <col min="14209" max="14209" width="15" style="1" customWidth="1"/>
    <col min="14210" max="14211" width="9.140625" style="1" customWidth="1"/>
    <col min="14212" max="14212" width="11.5703125" style="1" customWidth="1"/>
    <col min="14213" max="14213" width="18.140625" style="1" customWidth="1"/>
    <col min="14214" max="14214" width="13.140625" style="1" customWidth="1"/>
    <col min="14215" max="14215" width="12.28515625" style="1" customWidth="1"/>
    <col min="14216" max="14453" width="9.140625" style="1"/>
    <col min="14454" max="14454" width="1.42578125" style="1" customWidth="1"/>
    <col min="14455" max="14455" width="59.5703125" style="1" customWidth="1"/>
    <col min="14456" max="14456" width="9.140625" style="1" customWidth="1"/>
    <col min="14457" max="14458" width="3.85546875" style="1" customWidth="1"/>
    <col min="14459" max="14459" width="10.5703125" style="1" customWidth="1"/>
    <col min="14460" max="14460" width="3.85546875" style="1" customWidth="1"/>
    <col min="14461" max="14463" width="14.42578125" style="1" customWidth="1"/>
    <col min="14464" max="14464" width="4.140625" style="1" customWidth="1"/>
    <col min="14465" max="14465" width="15" style="1" customWidth="1"/>
    <col min="14466" max="14467" width="9.140625" style="1" customWidth="1"/>
    <col min="14468" max="14468" width="11.5703125" style="1" customWidth="1"/>
    <col min="14469" max="14469" width="18.140625" style="1" customWidth="1"/>
    <col min="14470" max="14470" width="13.140625" style="1" customWidth="1"/>
    <col min="14471" max="14471" width="12.28515625" style="1" customWidth="1"/>
    <col min="14472" max="14709" width="9.140625" style="1"/>
    <col min="14710" max="14710" width="1.42578125" style="1" customWidth="1"/>
    <col min="14711" max="14711" width="59.5703125" style="1" customWidth="1"/>
    <col min="14712" max="14712" width="9.140625" style="1" customWidth="1"/>
    <col min="14713" max="14714" width="3.85546875" style="1" customWidth="1"/>
    <col min="14715" max="14715" width="10.5703125" style="1" customWidth="1"/>
    <col min="14716" max="14716" width="3.85546875" style="1" customWidth="1"/>
    <col min="14717" max="14719" width="14.42578125" style="1" customWidth="1"/>
    <col min="14720" max="14720" width="4.140625" style="1" customWidth="1"/>
    <col min="14721" max="14721" width="15" style="1" customWidth="1"/>
    <col min="14722" max="14723" width="9.140625" style="1" customWidth="1"/>
    <col min="14724" max="14724" width="11.5703125" style="1" customWidth="1"/>
    <col min="14725" max="14725" width="18.140625" style="1" customWidth="1"/>
    <col min="14726" max="14726" width="13.140625" style="1" customWidth="1"/>
    <col min="14727" max="14727" width="12.28515625" style="1" customWidth="1"/>
    <col min="14728" max="14965" width="9.140625" style="1"/>
    <col min="14966" max="14966" width="1.42578125" style="1" customWidth="1"/>
    <col min="14967" max="14967" width="59.5703125" style="1" customWidth="1"/>
    <col min="14968" max="14968" width="9.140625" style="1" customWidth="1"/>
    <col min="14969" max="14970" width="3.85546875" style="1" customWidth="1"/>
    <col min="14971" max="14971" width="10.5703125" style="1" customWidth="1"/>
    <col min="14972" max="14972" width="3.85546875" style="1" customWidth="1"/>
    <col min="14973" max="14975" width="14.42578125" style="1" customWidth="1"/>
    <col min="14976" max="14976" width="4.140625" style="1" customWidth="1"/>
    <col min="14977" max="14977" width="15" style="1" customWidth="1"/>
    <col min="14978" max="14979" width="9.140625" style="1" customWidth="1"/>
    <col min="14980" max="14980" width="11.5703125" style="1" customWidth="1"/>
    <col min="14981" max="14981" width="18.140625" style="1" customWidth="1"/>
    <col min="14982" max="14982" width="13.140625" style="1" customWidth="1"/>
    <col min="14983" max="14983" width="12.28515625" style="1" customWidth="1"/>
    <col min="14984" max="15221" width="9.140625" style="1"/>
    <col min="15222" max="15222" width="1.42578125" style="1" customWidth="1"/>
    <col min="15223" max="15223" width="59.5703125" style="1" customWidth="1"/>
    <col min="15224" max="15224" width="9.140625" style="1" customWidth="1"/>
    <col min="15225" max="15226" width="3.85546875" style="1" customWidth="1"/>
    <col min="15227" max="15227" width="10.5703125" style="1" customWidth="1"/>
    <col min="15228" max="15228" width="3.85546875" style="1" customWidth="1"/>
    <col min="15229" max="15231" width="14.42578125" style="1" customWidth="1"/>
    <col min="15232" max="15232" width="4.140625" style="1" customWidth="1"/>
    <col min="15233" max="15233" width="15" style="1" customWidth="1"/>
    <col min="15234" max="15235" width="9.140625" style="1" customWidth="1"/>
    <col min="15236" max="15236" width="11.5703125" style="1" customWidth="1"/>
    <col min="15237" max="15237" width="18.140625" style="1" customWidth="1"/>
    <col min="15238" max="15238" width="13.140625" style="1" customWidth="1"/>
    <col min="15239" max="15239" width="12.28515625" style="1" customWidth="1"/>
    <col min="15240" max="15477" width="9.140625" style="1"/>
    <col min="15478" max="15478" width="1.42578125" style="1" customWidth="1"/>
    <col min="15479" max="15479" width="59.5703125" style="1" customWidth="1"/>
    <col min="15480" max="15480" width="9.140625" style="1" customWidth="1"/>
    <col min="15481" max="15482" width="3.85546875" style="1" customWidth="1"/>
    <col min="15483" max="15483" width="10.5703125" style="1" customWidth="1"/>
    <col min="15484" max="15484" width="3.85546875" style="1" customWidth="1"/>
    <col min="15485" max="15487" width="14.42578125" style="1" customWidth="1"/>
    <col min="15488" max="15488" width="4.140625" style="1" customWidth="1"/>
    <col min="15489" max="15489" width="15" style="1" customWidth="1"/>
    <col min="15490" max="15491" width="9.140625" style="1" customWidth="1"/>
    <col min="15492" max="15492" width="11.5703125" style="1" customWidth="1"/>
    <col min="15493" max="15493" width="18.140625" style="1" customWidth="1"/>
    <col min="15494" max="15494" width="13.140625" style="1" customWidth="1"/>
    <col min="15495" max="15495" width="12.28515625" style="1" customWidth="1"/>
    <col min="15496" max="15733" width="9.140625" style="1"/>
    <col min="15734" max="15734" width="1.42578125" style="1" customWidth="1"/>
    <col min="15735" max="15735" width="59.5703125" style="1" customWidth="1"/>
    <col min="15736" max="15736" width="9.140625" style="1" customWidth="1"/>
    <col min="15737" max="15738" width="3.85546875" style="1" customWidth="1"/>
    <col min="15739" max="15739" width="10.5703125" style="1" customWidth="1"/>
    <col min="15740" max="15740" width="3.85546875" style="1" customWidth="1"/>
    <col min="15741" max="15743" width="14.42578125" style="1" customWidth="1"/>
    <col min="15744" max="15744" width="4.140625" style="1" customWidth="1"/>
    <col min="15745" max="15745" width="15" style="1" customWidth="1"/>
    <col min="15746" max="15747" width="9.140625" style="1" customWidth="1"/>
    <col min="15748" max="15748" width="11.5703125" style="1" customWidth="1"/>
    <col min="15749" max="15749" width="18.140625" style="1" customWidth="1"/>
    <col min="15750" max="15750" width="13.140625" style="1" customWidth="1"/>
    <col min="15751" max="15751" width="12.28515625" style="1" customWidth="1"/>
    <col min="15752" max="15989" width="9.140625" style="1"/>
    <col min="15990" max="15990" width="1.42578125" style="1" customWidth="1"/>
    <col min="15991" max="15991" width="59.5703125" style="1" customWidth="1"/>
    <col min="15992" max="15992" width="9.140625" style="1" customWidth="1"/>
    <col min="15993" max="15994" width="3.85546875" style="1" customWidth="1"/>
    <col min="15995" max="15995" width="10.5703125" style="1" customWidth="1"/>
    <col min="15996" max="15996" width="3.85546875" style="1" customWidth="1"/>
    <col min="15997" max="15999" width="14.42578125" style="1" customWidth="1"/>
    <col min="16000" max="16000" width="4.140625" style="1" customWidth="1"/>
    <col min="16001" max="16001" width="15" style="1" customWidth="1"/>
    <col min="16002" max="16003" width="9.140625" style="1" customWidth="1"/>
    <col min="16004" max="16004" width="11.5703125" style="1" customWidth="1"/>
    <col min="16005" max="16005" width="18.140625" style="1" customWidth="1"/>
    <col min="16006" max="16006" width="13.140625" style="1" customWidth="1"/>
    <col min="16007" max="16007" width="12.28515625" style="1" customWidth="1"/>
    <col min="16008" max="16384" width="9.140625" style="1"/>
  </cols>
  <sheetData>
    <row r="1" spans="1:9" x14ac:dyDescent="0.25">
      <c r="E1" s="3" t="s">
        <v>0</v>
      </c>
      <c r="F1" s="3"/>
      <c r="G1" s="3"/>
      <c r="H1" s="3"/>
      <c r="I1" s="3"/>
    </row>
    <row r="2" spans="1:9" ht="60.75" customHeight="1" x14ac:dyDescent="0.25">
      <c r="E2" s="3" t="s">
        <v>1</v>
      </c>
      <c r="F2" s="3"/>
      <c r="G2" s="3"/>
      <c r="H2" s="3"/>
      <c r="I2" s="3"/>
    </row>
    <row r="3" spans="1:9" s="6" customFormat="1" ht="16.5" customHeight="1" x14ac:dyDescent="0.25">
      <c r="A3" s="1"/>
      <c r="B3" s="4"/>
      <c r="C3" s="4"/>
      <c r="D3" s="5"/>
      <c r="E3" s="3" t="s">
        <v>2</v>
      </c>
      <c r="F3" s="3"/>
      <c r="G3" s="3"/>
      <c r="H3" s="3"/>
      <c r="I3" s="3"/>
    </row>
    <row r="4" spans="1:9" s="6" customFormat="1" ht="47.25" customHeight="1" x14ac:dyDescent="0.25">
      <c r="A4" s="1"/>
      <c r="B4" s="4"/>
      <c r="C4" s="4"/>
      <c r="D4" s="7"/>
      <c r="E4" s="3" t="s">
        <v>3</v>
      </c>
      <c r="F4" s="3"/>
      <c r="G4" s="3"/>
      <c r="H4" s="3"/>
      <c r="I4" s="3"/>
    </row>
    <row r="5" spans="1:9" ht="51.75" customHeight="1" x14ac:dyDescent="0.25">
      <c r="A5" s="8" t="s">
        <v>4</v>
      </c>
      <c r="B5" s="8"/>
      <c r="C5" s="8"/>
      <c r="D5" s="8"/>
      <c r="E5" s="8"/>
      <c r="F5" s="8"/>
      <c r="G5" s="8"/>
      <c r="H5" s="8"/>
      <c r="I5" s="8"/>
    </row>
    <row r="6" spans="1:9" s="14" customFormat="1" ht="18" customHeight="1" x14ac:dyDescent="0.25">
      <c r="A6" s="9"/>
      <c r="B6" s="10"/>
      <c r="C6" s="10"/>
      <c r="D6" s="10"/>
      <c r="E6" s="11"/>
      <c r="F6" s="9"/>
      <c r="G6" s="12"/>
      <c r="H6" s="12"/>
      <c r="I6" s="13" t="s">
        <v>5</v>
      </c>
    </row>
    <row r="7" spans="1:9" s="19" customFormat="1" x14ac:dyDescent="0.25">
      <c r="A7" s="15" t="s">
        <v>6</v>
      </c>
      <c r="B7" s="15" t="s">
        <v>7</v>
      </c>
      <c r="C7" s="16" t="s">
        <v>8</v>
      </c>
      <c r="D7" s="16" t="s">
        <v>9</v>
      </c>
      <c r="E7" s="17" t="s">
        <v>10</v>
      </c>
      <c r="F7" s="16" t="s">
        <v>11</v>
      </c>
      <c r="G7" s="18" t="s">
        <v>12</v>
      </c>
      <c r="H7" s="18" t="s">
        <v>13</v>
      </c>
      <c r="I7" s="18" t="s">
        <v>14</v>
      </c>
    </row>
    <row r="8" spans="1:9" x14ac:dyDescent="0.25">
      <c r="A8" s="20" t="s">
        <v>15</v>
      </c>
      <c r="B8" s="18">
        <v>854</v>
      </c>
      <c r="C8" s="21" t="s">
        <v>16</v>
      </c>
      <c r="D8" s="21"/>
      <c r="E8" s="22"/>
      <c r="F8" s="21"/>
      <c r="G8" s="23">
        <f>G9+G15+G81+G85+G109+G113</f>
        <v>205425.43999999997</v>
      </c>
      <c r="H8" s="24">
        <v>0</v>
      </c>
      <c r="I8" s="24">
        <v>0</v>
      </c>
    </row>
    <row r="9" spans="1:9" ht="60" x14ac:dyDescent="0.25">
      <c r="A9" s="20" t="s">
        <v>17</v>
      </c>
      <c r="B9" s="18">
        <v>854</v>
      </c>
      <c r="C9" s="21" t="s">
        <v>16</v>
      </c>
      <c r="D9" s="21" t="s">
        <v>18</v>
      </c>
      <c r="E9" s="22"/>
      <c r="F9" s="21"/>
      <c r="G9" s="23">
        <f t="shared" ref="G9" si="0">G10</f>
        <v>0</v>
      </c>
      <c r="H9" s="24">
        <v>0</v>
      </c>
      <c r="I9" s="24">
        <v>0</v>
      </c>
    </row>
    <row r="10" spans="1:9" ht="45" x14ac:dyDescent="0.25">
      <c r="A10" s="20" t="s">
        <v>19</v>
      </c>
      <c r="B10" s="18">
        <v>854</v>
      </c>
      <c r="C10" s="21" t="s">
        <v>20</v>
      </c>
      <c r="D10" s="21" t="s">
        <v>18</v>
      </c>
      <c r="E10" s="22" t="s">
        <v>21</v>
      </c>
      <c r="F10" s="21"/>
      <c r="G10" s="23">
        <f t="shared" ref="G10" si="1">G11+G13</f>
        <v>0</v>
      </c>
      <c r="H10" s="24">
        <v>0</v>
      </c>
      <c r="I10" s="24">
        <v>0</v>
      </c>
    </row>
    <row r="11" spans="1:9" ht="90" x14ac:dyDescent="0.25">
      <c r="A11" s="20" t="s">
        <v>22</v>
      </c>
      <c r="B11" s="18">
        <v>854</v>
      </c>
      <c r="C11" s="21" t="s">
        <v>16</v>
      </c>
      <c r="D11" s="21" t="s">
        <v>18</v>
      </c>
      <c r="E11" s="22" t="s">
        <v>21</v>
      </c>
      <c r="F11" s="21" t="s">
        <v>23</v>
      </c>
      <c r="G11" s="23">
        <f t="shared" ref="G11" si="2">G12</f>
        <v>-2341.64</v>
      </c>
      <c r="H11" s="24">
        <v>0</v>
      </c>
      <c r="I11" s="24">
        <v>0</v>
      </c>
    </row>
    <row r="12" spans="1:9" ht="30" x14ac:dyDescent="0.25">
      <c r="A12" s="20" t="s">
        <v>24</v>
      </c>
      <c r="B12" s="18">
        <v>854</v>
      </c>
      <c r="C12" s="21" t="s">
        <v>16</v>
      </c>
      <c r="D12" s="21" t="s">
        <v>18</v>
      </c>
      <c r="E12" s="22" t="s">
        <v>21</v>
      </c>
      <c r="F12" s="21" t="s">
        <v>25</v>
      </c>
      <c r="G12" s="23">
        <f>'[1]3.ВС'!G448</f>
        <v>-2341.64</v>
      </c>
      <c r="H12" s="24">
        <v>0</v>
      </c>
      <c r="I12" s="24">
        <v>0</v>
      </c>
    </row>
    <row r="13" spans="1:9" ht="45" x14ac:dyDescent="0.25">
      <c r="A13" s="25" t="s">
        <v>26</v>
      </c>
      <c r="B13" s="18">
        <v>854</v>
      </c>
      <c r="C13" s="21" t="s">
        <v>16</v>
      </c>
      <c r="D13" s="21" t="s">
        <v>18</v>
      </c>
      <c r="E13" s="22" t="s">
        <v>21</v>
      </c>
      <c r="F13" s="21" t="s">
        <v>27</v>
      </c>
      <c r="G13" s="23">
        <f t="shared" ref="G13" si="3">G14</f>
        <v>2341.64</v>
      </c>
      <c r="H13" s="24">
        <v>0</v>
      </c>
      <c r="I13" s="24">
        <v>0</v>
      </c>
    </row>
    <row r="14" spans="1:9" ht="45" x14ac:dyDescent="0.25">
      <c r="A14" s="25" t="s">
        <v>28</v>
      </c>
      <c r="B14" s="18">
        <v>854</v>
      </c>
      <c r="C14" s="21" t="s">
        <v>16</v>
      </c>
      <c r="D14" s="21" t="s">
        <v>18</v>
      </c>
      <c r="E14" s="22" t="s">
        <v>21</v>
      </c>
      <c r="F14" s="21" t="s">
        <v>29</v>
      </c>
      <c r="G14" s="23">
        <f>'[1]3.ВС'!G450</f>
        <v>2341.64</v>
      </c>
      <c r="H14" s="24">
        <v>0</v>
      </c>
      <c r="I14" s="24">
        <v>0</v>
      </c>
    </row>
    <row r="15" spans="1:9" ht="75" x14ac:dyDescent="0.25">
      <c r="A15" s="20" t="s">
        <v>30</v>
      </c>
      <c r="B15" s="18">
        <v>851</v>
      </c>
      <c r="C15" s="21" t="s">
        <v>16</v>
      </c>
      <c r="D15" s="21" t="s">
        <v>31</v>
      </c>
      <c r="E15" s="22"/>
      <c r="F15" s="21"/>
      <c r="G15" s="23">
        <f>G16+G21+G26+G31+G36+G41+G44+G60+G63+G51+G54+G57+G66+G69+G72+G75+G78</f>
        <v>270501.20999999996</v>
      </c>
      <c r="H15" s="24">
        <v>0</v>
      </c>
      <c r="I15" s="24">
        <v>0</v>
      </c>
    </row>
    <row r="16" spans="1:9" ht="195" x14ac:dyDescent="0.25">
      <c r="A16" s="25" t="s">
        <v>32</v>
      </c>
      <c r="B16" s="22">
        <v>851</v>
      </c>
      <c r="C16" s="21" t="s">
        <v>16</v>
      </c>
      <c r="D16" s="21" t="s">
        <v>31</v>
      </c>
      <c r="E16" s="22" t="s">
        <v>33</v>
      </c>
      <c r="F16" s="21"/>
      <c r="G16" s="23">
        <f t="shared" ref="G16" si="4">G17+G19</f>
        <v>0</v>
      </c>
      <c r="H16" s="24">
        <v>0</v>
      </c>
      <c r="I16" s="24">
        <v>0</v>
      </c>
    </row>
    <row r="17" spans="1:9" ht="90" x14ac:dyDescent="0.25">
      <c r="A17" s="25" t="s">
        <v>22</v>
      </c>
      <c r="B17" s="22">
        <v>851</v>
      </c>
      <c r="C17" s="21" t="s">
        <v>16</v>
      </c>
      <c r="D17" s="21" t="s">
        <v>31</v>
      </c>
      <c r="E17" s="22" t="s">
        <v>33</v>
      </c>
      <c r="F17" s="21" t="s">
        <v>23</v>
      </c>
      <c r="G17" s="23">
        <f t="shared" ref="G17" si="5">G18</f>
        <v>57457.94</v>
      </c>
      <c r="H17" s="24">
        <v>0</v>
      </c>
      <c r="I17" s="24">
        <v>0</v>
      </c>
    </row>
    <row r="18" spans="1:9" ht="30" x14ac:dyDescent="0.25">
      <c r="A18" s="25" t="s">
        <v>34</v>
      </c>
      <c r="B18" s="22">
        <v>851</v>
      </c>
      <c r="C18" s="21" t="s">
        <v>16</v>
      </c>
      <c r="D18" s="21" t="s">
        <v>31</v>
      </c>
      <c r="E18" s="22" t="s">
        <v>33</v>
      </c>
      <c r="F18" s="21" t="s">
        <v>25</v>
      </c>
      <c r="G18" s="23">
        <f>'[1]3.ВС'!G13</f>
        <v>57457.94</v>
      </c>
      <c r="H18" s="24">
        <v>0</v>
      </c>
      <c r="I18" s="24">
        <v>0</v>
      </c>
    </row>
    <row r="19" spans="1:9" ht="45" x14ac:dyDescent="0.25">
      <c r="A19" s="25" t="s">
        <v>26</v>
      </c>
      <c r="B19" s="22">
        <v>851</v>
      </c>
      <c r="C19" s="21" t="s">
        <v>16</v>
      </c>
      <c r="D19" s="21" t="s">
        <v>31</v>
      </c>
      <c r="E19" s="22" t="s">
        <v>33</v>
      </c>
      <c r="F19" s="21" t="s">
        <v>27</v>
      </c>
      <c r="G19" s="23">
        <f t="shared" ref="G19" si="6">G20</f>
        <v>-57457.94</v>
      </c>
      <c r="H19" s="24">
        <v>0</v>
      </c>
      <c r="I19" s="24">
        <v>0</v>
      </c>
    </row>
    <row r="20" spans="1:9" ht="45" x14ac:dyDescent="0.25">
      <c r="A20" s="25" t="s">
        <v>28</v>
      </c>
      <c r="B20" s="22">
        <v>851</v>
      </c>
      <c r="C20" s="21" t="s">
        <v>16</v>
      </c>
      <c r="D20" s="21" t="s">
        <v>31</v>
      </c>
      <c r="E20" s="22" t="s">
        <v>33</v>
      </c>
      <c r="F20" s="21" t="s">
        <v>29</v>
      </c>
      <c r="G20" s="23">
        <f>'[1]3.ВС'!G15</f>
        <v>-57457.94</v>
      </c>
      <c r="H20" s="24">
        <v>0</v>
      </c>
      <c r="I20" s="24">
        <v>0</v>
      </c>
    </row>
    <row r="21" spans="1:9" ht="180" x14ac:dyDescent="0.25">
      <c r="A21" s="25" t="s">
        <v>35</v>
      </c>
      <c r="B21" s="22">
        <v>851</v>
      </c>
      <c r="C21" s="21" t="s">
        <v>16</v>
      </c>
      <c r="D21" s="21" t="s">
        <v>31</v>
      </c>
      <c r="E21" s="22" t="s">
        <v>36</v>
      </c>
      <c r="F21" s="21"/>
      <c r="G21" s="23">
        <f t="shared" ref="G21" si="7">G22+G24</f>
        <v>0</v>
      </c>
      <c r="H21" s="24">
        <v>0</v>
      </c>
      <c r="I21" s="24">
        <v>0</v>
      </c>
    </row>
    <row r="22" spans="1:9" ht="90" x14ac:dyDescent="0.25">
      <c r="A22" s="25" t="s">
        <v>22</v>
      </c>
      <c r="B22" s="22">
        <v>851</v>
      </c>
      <c r="C22" s="21" t="s">
        <v>16</v>
      </c>
      <c r="D22" s="21" t="s">
        <v>31</v>
      </c>
      <c r="E22" s="22" t="s">
        <v>36</v>
      </c>
      <c r="F22" s="21" t="s">
        <v>23</v>
      </c>
      <c r="G22" s="23">
        <f t="shared" ref="G22" si="8">G23</f>
        <v>-8043.33</v>
      </c>
      <c r="H22" s="24">
        <v>0</v>
      </c>
      <c r="I22" s="24">
        <v>0</v>
      </c>
    </row>
    <row r="23" spans="1:9" ht="30" x14ac:dyDescent="0.25">
      <c r="A23" s="25" t="s">
        <v>34</v>
      </c>
      <c r="B23" s="22">
        <v>851</v>
      </c>
      <c r="C23" s="21" t="s">
        <v>16</v>
      </c>
      <c r="D23" s="21" t="s">
        <v>31</v>
      </c>
      <c r="E23" s="22" t="s">
        <v>36</v>
      </c>
      <c r="F23" s="21" t="s">
        <v>25</v>
      </c>
      <c r="G23" s="23">
        <f>'[1]3.ВС'!G18</f>
        <v>-8043.33</v>
      </c>
      <c r="H23" s="24">
        <v>0</v>
      </c>
      <c r="I23" s="24">
        <v>0</v>
      </c>
    </row>
    <row r="24" spans="1:9" ht="45" x14ac:dyDescent="0.25">
      <c r="A24" s="25" t="s">
        <v>26</v>
      </c>
      <c r="B24" s="22">
        <v>851</v>
      </c>
      <c r="C24" s="21" t="s">
        <v>16</v>
      </c>
      <c r="D24" s="21" t="s">
        <v>31</v>
      </c>
      <c r="E24" s="22" t="s">
        <v>36</v>
      </c>
      <c r="F24" s="21" t="s">
        <v>27</v>
      </c>
      <c r="G24" s="23">
        <f t="shared" ref="G24" si="9">G25</f>
        <v>8043.33</v>
      </c>
      <c r="H24" s="24">
        <v>0</v>
      </c>
      <c r="I24" s="24">
        <v>0</v>
      </c>
    </row>
    <row r="25" spans="1:9" ht="45" x14ac:dyDescent="0.25">
      <c r="A25" s="25" t="s">
        <v>28</v>
      </c>
      <c r="B25" s="22">
        <v>851</v>
      </c>
      <c r="C25" s="21" t="s">
        <v>16</v>
      </c>
      <c r="D25" s="21" t="s">
        <v>31</v>
      </c>
      <c r="E25" s="22" t="s">
        <v>36</v>
      </c>
      <c r="F25" s="21" t="s">
        <v>29</v>
      </c>
      <c r="G25" s="23">
        <f>'[1]3.ВС'!G20</f>
        <v>8043.33</v>
      </c>
      <c r="H25" s="24">
        <v>0</v>
      </c>
      <c r="I25" s="24">
        <v>0</v>
      </c>
    </row>
    <row r="26" spans="1:9" ht="225" hidden="1" x14ac:dyDescent="0.25">
      <c r="A26" s="25" t="s">
        <v>37</v>
      </c>
      <c r="B26" s="22">
        <v>851</v>
      </c>
      <c r="C26" s="21" t="s">
        <v>16</v>
      </c>
      <c r="D26" s="21" t="s">
        <v>31</v>
      </c>
      <c r="E26" s="22" t="s">
        <v>38</v>
      </c>
      <c r="F26" s="21"/>
      <c r="G26" s="23">
        <f t="shared" ref="G26" si="10">G27+G29</f>
        <v>0</v>
      </c>
      <c r="H26" s="24">
        <v>0</v>
      </c>
      <c r="I26" s="24">
        <v>0</v>
      </c>
    </row>
    <row r="27" spans="1:9" ht="45" hidden="1" x14ac:dyDescent="0.25">
      <c r="A27" s="25" t="s">
        <v>26</v>
      </c>
      <c r="B27" s="22">
        <v>851</v>
      </c>
      <c r="C27" s="21" t="s">
        <v>16</v>
      </c>
      <c r="D27" s="21" t="s">
        <v>31</v>
      </c>
      <c r="E27" s="22" t="s">
        <v>38</v>
      </c>
      <c r="F27" s="21" t="s">
        <v>27</v>
      </c>
      <c r="G27" s="23">
        <f t="shared" ref="G27" si="11">G28</f>
        <v>0</v>
      </c>
      <c r="H27" s="24">
        <v>0</v>
      </c>
      <c r="I27" s="24">
        <v>0</v>
      </c>
    </row>
    <row r="28" spans="1:9" ht="45" hidden="1" x14ac:dyDescent="0.25">
      <c r="A28" s="25" t="s">
        <v>28</v>
      </c>
      <c r="B28" s="22">
        <v>851</v>
      </c>
      <c r="C28" s="21" t="s">
        <v>16</v>
      </c>
      <c r="D28" s="21" t="s">
        <v>31</v>
      </c>
      <c r="E28" s="22" t="s">
        <v>38</v>
      </c>
      <c r="F28" s="21" t="s">
        <v>29</v>
      </c>
      <c r="G28" s="23">
        <f>'[1]3.ВС'!G23</f>
        <v>0</v>
      </c>
      <c r="H28" s="24">
        <v>0</v>
      </c>
      <c r="I28" s="24">
        <v>0</v>
      </c>
    </row>
    <row r="29" spans="1:9" hidden="1" x14ac:dyDescent="0.25">
      <c r="A29" s="25" t="s">
        <v>39</v>
      </c>
      <c r="B29" s="22">
        <v>851</v>
      </c>
      <c r="C29" s="21" t="s">
        <v>16</v>
      </c>
      <c r="D29" s="21" t="s">
        <v>31</v>
      </c>
      <c r="E29" s="22" t="s">
        <v>38</v>
      </c>
      <c r="F29" s="21" t="s">
        <v>40</v>
      </c>
      <c r="G29" s="23">
        <f t="shared" ref="G29" si="12">G30</f>
        <v>0</v>
      </c>
      <c r="H29" s="24">
        <v>0</v>
      </c>
      <c r="I29" s="24">
        <v>0</v>
      </c>
    </row>
    <row r="30" spans="1:9" hidden="1" x14ac:dyDescent="0.25">
      <c r="A30" s="25" t="s">
        <v>41</v>
      </c>
      <c r="B30" s="22">
        <v>851</v>
      </c>
      <c r="C30" s="21" t="s">
        <v>16</v>
      </c>
      <c r="D30" s="21" t="s">
        <v>31</v>
      </c>
      <c r="E30" s="22" t="s">
        <v>38</v>
      </c>
      <c r="F30" s="21" t="s">
        <v>42</v>
      </c>
      <c r="G30" s="23">
        <f>'[1]3.ВС'!G25</f>
        <v>0</v>
      </c>
      <c r="H30" s="24">
        <v>0</v>
      </c>
      <c r="I30" s="24">
        <v>0</v>
      </c>
    </row>
    <row r="31" spans="1:9" ht="90" x14ac:dyDescent="0.25">
      <c r="A31" s="25" t="s">
        <v>43</v>
      </c>
      <c r="B31" s="22">
        <v>851</v>
      </c>
      <c r="C31" s="21" t="s">
        <v>16</v>
      </c>
      <c r="D31" s="21" t="s">
        <v>31</v>
      </c>
      <c r="E31" s="22" t="s">
        <v>44</v>
      </c>
      <c r="F31" s="22"/>
      <c r="G31" s="23">
        <f t="shared" ref="G31" si="13">G32+G34</f>
        <v>0</v>
      </c>
      <c r="H31" s="24">
        <v>0</v>
      </c>
      <c r="I31" s="24">
        <v>0</v>
      </c>
    </row>
    <row r="32" spans="1:9" ht="90" x14ac:dyDescent="0.25">
      <c r="A32" s="25" t="s">
        <v>22</v>
      </c>
      <c r="B32" s="22">
        <v>851</v>
      </c>
      <c r="C32" s="21" t="s">
        <v>16</v>
      </c>
      <c r="D32" s="21" t="s">
        <v>31</v>
      </c>
      <c r="E32" s="22" t="s">
        <v>44</v>
      </c>
      <c r="F32" s="21" t="s">
        <v>23</v>
      </c>
      <c r="G32" s="23">
        <f t="shared" ref="G32" si="14">G33</f>
        <v>0</v>
      </c>
      <c r="H32" s="24">
        <v>0</v>
      </c>
      <c r="I32" s="24">
        <v>0</v>
      </c>
    </row>
    <row r="33" spans="1:9" ht="30" x14ac:dyDescent="0.25">
      <c r="A33" s="25" t="s">
        <v>34</v>
      </c>
      <c r="B33" s="22">
        <v>851</v>
      </c>
      <c r="C33" s="21" t="s">
        <v>16</v>
      </c>
      <c r="D33" s="21" t="s">
        <v>31</v>
      </c>
      <c r="E33" s="22" t="s">
        <v>44</v>
      </c>
      <c r="F33" s="21" t="s">
        <v>25</v>
      </c>
      <c r="G33" s="23">
        <f>'[1]3.ВС'!G28</f>
        <v>0</v>
      </c>
      <c r="H33" s="24">
        <v>0</v>
      </c>
      <c r="I33" s="24">
        <v>0</v>
      </c>
    </row>
    <row r="34" spans="1:9" ht="45" x14ac:dyDescent="0.25">
      <c r="A34" s="25" t="s">
        <v>26</v>
      </c>
      <c r="B34" s="22">
        <v>851</v>
      </c>
      <c r="C34" s="21" t="s">
        <v>16</v>
      </c>
      <c r="D34" s="21" t="s">
        <v>31</v>
      </c>
      <c r="E34" s="22" t="s">
        <v>44</v>
      </c>
      <c r="F34" s="21" t="s">
        <v>27</v>
      </c>
      <c r="G34" s="23">
        <f t="shared" ref="G34" si="15">G35</f>
        <v>0</v>
      </c>
      <c r="H34" s="24">
        <v>0</v>
      </c>
      <c r="I34" s="24">
        <v>0</v>
      </c>
    </row>
    <row r="35" spans="1:9" ht="45" x14ac:dyDescent="0.25">
      <c r="A35" s="25" t="s">
        <v>28</v>
      </c>
      <c r="B35" s="22">
        <v>851</v>
      </c>
      <c r="C35" s="21" t="s">
        <v>16</v>
      </c>
      <c r="D35" s="21" t="s">
        <v>31</v>
      </c>
      <c r="E35" s="22" t="s">
        <v>44</v>
      </c>
      <c r="F35" s="21" t="s">
        <v>29</v>
      </c>
      <c r="G35" s="23">
        <f>'[1]3.ВС'!G30</f>
        <v>0</v>
      </c>
      <c r="H35" s="24">
        <v>0</v>
      </c>
      <c r="I35" s="24">
        <v>0</v>
      </c>
    </row>
    <row r="36" spans="1:9" ht="60" x14ac:dyDescent="0.25">
      <c r="A36" s="20" t="s">
        <v>45</v>
      </c>
      <c r="B36" s="18">
        <v>851</v>
      </c>
      <c r="C36" s="21" t="s">
        <v>16</v>
      </c>
      <c r="D36" s="21" t="s">
        <v>31</v>
      </c>
      <c r="E36" s="22" t="s">
        <v>46</v>
      </c>
      <c r="F36" s="22"/>
      <c r="G36" s="23">
        <f t="shared" ref="G36" si="16">G37+G39</f>
        <v>0</v>
      </c>
      <c r="H36" s="24">
        <v>0</v>
      </c>
      <c r="I36" s="24">
        <v>0</v>
      </c>
    </row>
    <row r="37" spans="1:9" ht="90" x14ac:dyDescent="0.25">
      <c r="A37" s="20" t="s">
        <v>22</v>
      </c>
      <c r="B37" s="18">
        <v>851</v>
      </c>
      <c r="C37" s="21" t="s">
        <v>16</v>
      </c>
      <c r="D37" s="21" t="s">
        <v>31</v>
      </c>
      <c r="E37" s="22" t="s">
        <v>46</v>
      </c>
      <c r="F37" s="21" t="s">
        <v>23</v>
      </c>
      <c r="G37" s="23">
        <f t="shared" ref="G37" si="17">G38</f>
        <v>-29438.26</v>
      </c>
      <c r="H37" s="24">
        <v>0</v>
      </c>
      <c r="I37" s="24">
        <v>0</v>
      </c>
    </row>
    <row r="38" spans="1:9" ht="30" x14ac:dyDescent="0.25">
      <c r="A38" s="20" t="s">
        <v>24</v>
      </c>
      <c r="B38" s="18">
        <v>851</v>
      </c>
      <c r="C38" s="21" t="s">
        <v>16</v>
      </c>
      <c r="D38" s="21" t="s">
        <v>31</v>
      </c>
      <c r="E38" s="22" t="s">
        <v>46</v>
      </c>
      <c r="F38" s="21" t="s">
        <v>25</v>
      </c>
      <c r="G38" s="23">
        <f>'[1]3.ВС'!G33</f>
        <v>-29438.26</v>
      </c>
      <c r="H38" s="24">
        <v>0</v>
      </c>
      <c r="I38" s="24">
        <v>0</v>
      </c>
    </row>
    <row r="39" spans="1:9" ht="45" x14ac:dyDescent="0.25">
      <c r="A39" s="25" t="s">
        <v>26</v>
      </c>
      <c r="B39" s="18">
        <v>851</v>
      </c>
      <c r="C39" s="21" t="s">
        <v>16</v>
      </c>
      <c r="D39" s="21" t="s">
        <v>31</v>
      </c>
      <c r="E39" s="22" t="s">
        <v>46</v>
      </c>
      <c r="F39" s="21" t="s">
        <v>27</v>
      </c>
      <c r="G39" s="23">
        <f t="shared" ref="G39" si="18">G40</f>
        <v>29438.26</v>
      </c>
      <c r="H39" s="24">
        <v>0</v>
      </c>
      <c r="I39" s="24">
        <v>0</v>
      </c>
    </row>
    <row r="40" spans="1:9" ht="45" x14ac:dyDescent="0.25">
      <c r="A40" s="25" t="s">
        <v>28</v>
      </c>
      <c r="B40" s="18">
        <v>851</v>
      </c>
      <c r="C40" s="21" t="s">
        <v>16</v>
      </c>
      <c r="D40" s="21" t="s">
        <v>31</v>
      </c>
      <c r="E40" s="22" t="s">
        <v>46</v>
      </c>
      <c r="F40" s="21" t="s">
        <v>29</v>
      </c>
      <c r="G40" s="23">
        <f>'[1]3.ВС'!G35</f>
        <v>29438.26</v>
      </c>
      <c r="H40" s="24">
        <v>0</v>
      </c>
      <c r="I40" s="24">
        <v>0</v>
      </c>
    </row>
    <row r="41" spans="1:9" ht="60" x14ac:dyDescent="0.25">
      <c r="A41" s="20" t="s">
        <v>47</v>
      </c>
      <c r="B41" s="18">
        <v>851</v>
      </c>
      <c r="C41" s="21" t="s">
        <v>16</v>
      </c>
      <c r="D41" s="21" t="s">
        <v>31</v>
      </c>
      <c r="E41" s="22" t="s">
        <v>48</v>
      </c>
      <c r="F41" s="21"/>
      <c r="G41" s="23">
        <f t="shared" ref="G41:G42" si="19">G42</f>
        <v>194704.28</v>
      </c>
      <c r="H41" s="24">
        <v>0</v>
      </c>
      <c r="I41" s="24">
        <v>0</v>
      </c>
    </row>
    <row r="42" spans="1:9" ht="90" x14ac:dyDescent="0.25">
      <c r="A42" s="20" t="s">
        <v>22</v>
      </c>
      <c r="B42" s="18">
        <v>851</v>
      </c>
      <c r="C42" s="21" t="s">
        <v>20</v>
      </c>
      <c r="D42" s="21" t="s">
        <v>31</v>
      </c>
      <c r="E42" s="22" t="s">
        <v>48</v>
      </c>
      <c r="F42" s="21" t="s">
        <v>23</v>
      </c>
      <c r="G42" s="23">
        <f t="shared" si="19"/>
        <v>194704.28</v>
      </c>
      <c r="H42" s="24">
        <v>0</v>
      </c>
      <c r="I42" s="24">
        <v>0</v>
      </c>
    </row>
    <row r="43" spans="1:9" ht="30" x14ac:dyDescent="0.25">
      <c r="A43" s="20" t="s">
        <v>24</v>
      </c>
      <c r="B43" s="18">
        <v>851</v>
      </c>
      <c r="C43" s="21" t="s">
        <v>16</v>
      </c>
      <c r="D43" s="21" t="s">
        <v>31</v>
      </c>
      <c r="E43" s="22" t="s">
        <v>48</v>
      </c>
      <c r="F43" s="21" t="s">
        <v>25</v>
      </c>
      <c r="G43" s="23">
        <f>'[1]3.ВС'!G38</f>
        <v>194704.28</v>
      </c>
      <c r="H43" s="24">
        <v>0</v>
      </c>
      <c r="I43" s="24">
        <v>0</v>
      </c>
    </row>
    <row r="44" spans="1:9" ht="45" x14ac:dyDescent="0.25">
      <c r="A44" s="20" t="s">
        <v>19</v>
      </c>
      <c r="B44" s="18">
        <v>851</v>
      </c>
      <c r="C44" s="21" t="s">
        <v>20</v>
      </c>
      <c r="D44" s="21" t="s">
        <v>31</v>
      </c>
      <c r="E44" s="22" t="s">
        <v>49</v>
      </c>
      <c r="F44" s="21"/>
      <c r="G44" s="23">
        <f t="shared" ref="G44" si="20">G45+G47+G49</f>
        <v>-378249.86</v>
      </c>
      <c r="H44" s="24">
        <v>0</v>
      </c>
      <c r="I44" s="24">
        <v>0</v>
      </c>
    </row>
    <row r="45" spans="1:9" ht="90" x14ac:dyDescent="0.25">
      <c r="A45" s="20" t="s">
        <v>22</v>
      </c>
      <c r="B45" s="18">
        <v>851</v>
      </c>
      <c r="C45" s="21" t="s">
        <v>16</v>
      </c>
      <c r="D45" s="21" t="s">
        <v>31</v>
      </c>
      <c r="E45" s="22" t="s">
        <v>49</v>
      </c>
      <c r="F45" s="21" t="s">
        <v>23</v>
      </c>
      <c r="G45" s="23">
        <f t="shared" ref="G45" si="21">G46</f>
        <v>-104096</v>
      </c>
      <c r="H45" s="24">
        <v>0</v>
      </c>
      <c r="I45" s="24">
        <v>0</v>
      </c>
    </row>
    <row r="46" spans="1:9" ht="30" x14ac:dyDescent="0.25">
      <c r="A46" s="20" t="s">
        <v>24</v>
      </c>
      <c r="B46" s="18">
        <v>851</v>
      </c>
      <c r="C46" s="21" t="s">
        <v>16</v>
      </c>
      <c r="D46" s="21" t="s">
        <v>31</v>
      </c>
      <c r="E46" s="22" t="s">
        <v>49</v>
      </c>
      <c r="F46" s="21" t="s">
        <v>25</v>
      </c>
      <c r="G46" s="23">
        <f>'[1]3.ВС'!G41</f>
        <v>-104096</v>
      </c>
      <c r="H46" s="24">
        <v>0</v>
      </c>
      <c r="I46" s="24">
        <v>0</v>
      </c>
    </row>
    <row r="47" spans="1:9" ht="45" x14ac:dyDescent="0.25">
      <c r="A47" s="25" t="s">
        <v>26</v>
      </c>
      <c r="B47" s="18">
        <v>851</v>
      </c>
      <c r="C47" s="21" t="s">
        <v>16</v>
      </c>
      <c r="D47" s="21" t="s">
        <v>31</v>
      </c>
      <c r="E47" s="22" t="s">
        <v>49</v>
      </c>
      <c r="F47" s="21" t="s">
        <v>27</v>
      </c>
      <c r="G47" s="23">
        <f t="shared" ref="G47" si="22">G48</f>
        <v>-271471.86</v>
      </c>
      <c r="H47" s="24">
        <v>0</v>
      </c>
      <c r="I47" s="24">
        <v>0</v>
      </c>
    </row>
    <row r="48" spans="1:9" ht="45" x14ac:dyDescent="0.25">
      <c r="A48" s="25" t="s">
        <v>28</v>
      </c>
      <c r="B48" s="18">
        <v>851</v>
      </c>
      <c r="C48" s="21" t="s">
        <v>16</v>
      </c>
      <c r="D48" s="21" t="s">
        <v>31</v>
      </c>
      <c r="E48" s="22" t="s">
        <v>49</v>
      </c>
      <c r="F48" s="21" t="s">
        <v>29</v>
      </c>
      <c r="G48" s="23">
        <f>'[1]3.ВС'!G43</f>
        <v>-271471.86</v>
      </c>
      <c r="H48" s="24">
        <v>0</v>
      </c>
      <c r="I48" s="24">
        <v>0</v>
      </c>
    </row>
    <row r="49" spans="1:9" x14ac:dyDescent="0.25">
      <c r="A49" s="25" t="s">
        <v>50</v>
      </c>
      <c r="B49" s="18">
        <v>851</v>
      </c>
      <c r="C49" s="21" t="s">
        <v>16</v>
      </c>
      <c r="D49" s="21" t="s">
        <v>31</v>
      </c>
      <c r="E49" s="22" t="s">
        <v>49</v>
      </c>
      <c r="F49" s="21" t="s">
        <v>51</v>
      </c>
      <c r="G49" s="23">
        <f t="shared" ref="G49" si="23">G50</f>
        <v>-2682</v>
      </c>
      <c r="H49" s="24">
        <v>0</v>
      </c>
      <c r="I49" s="24">
        <v>0</v>
      </c>
    </row>
    <row r="50" spans="1:9" x14ac:dyDescent="0.25">
      <c r="A50" s="25" t="s">
        <v>52</v>
      </c>
      <c r="B50" s="18">
        <v>851</v>
      </c>
      <c r="C50" s="21" t="s">
        <v>16</v>
      </c>
      <c r="D50" s="21" t="s">
        <v>31</v>
      </c>
      <c r="E50" s="22" t="s">
        <v>49</v>
      </c>
      <c r="F50" s="21" t="s">
        <v>53</v>
      </c>
      <c r="G50" s="23">
        <f>'[1]3.ВС'!G45</f>
        <v>-2682</v>
      </c>
      <c r="H50" s="24">
        <v>0</v>
      </c>
      <c r="I50" s="24">
        <v>0</v>
      </c>
    </row>
    <row r="51" spans="1:9" ht="30" hidden="1" x14ac:dyDescent="0.25">
      <c r="A51" s="20" t="s">
        <v>54</v>
      </c>
      <c r="B51" s="18">
        <v>851</v>
      </c>
      <c r="C51" s="21" t="s">
        <v>16</v>
      </c>
      <c r="D51" s="21" t="s">
        <v>31</v>
      </c>
      <c r="E51" s="22" t="s">
        <v>55</v>
      </c>
      <c r="F51" s="21"/>
      <c r="G51" s="23">
        <f t="shared" ref="G51:G52" si="24">G52</f>
        <v>0</v>
      </c>
      <c r="H51" s="24">
        <v>0</v>
      </c>
      <c r="I51" s="24">
        <v>0</v>
      </c>
    </row>
    <row r="52" spans="1:9" ht="45" hidden="1" x14ac:dyDescent="0.25">
      <c r="A52" s="25" t="s">
        <v>26</v>
      </c>
      <c r="B52" s="18">
        <v>851</v>
      </c>
      <c r="C52" s="21" t="s">
        <v>16</v>
      </c>
      <c r="D52" s="21" t="s">
        <v>31</v>
      </c>
      <c r="E52" s="22" t="s">
        <v>55</v>
      </c>
      <c r="F52" s="21" t="s">
        <v>27</v>
      </c>
      <c r="G52" s="23">
        <f t="shared" si="24"/>
        <v>0</v>
      </c>
      <c r="H52" s="24">
        <v>0</v>
      </c>
      <c r="I52" s="24">
        <v>0</v>
      </c>
    </row>
    <row r="53" spans="1:9" ht="45" hidden="1" x14ac:dyDescent="0.25">
      <c r="A53" s="25" t="s">
        <v>28</v>
      </c>
      <c r="B53" s="18">
        <v>851</v>
      </c>
      <c r="C53" s="21" t="s">
        <v>16</v>
      </c>
      <c r="D53" s="21" t="s">
        <v>31</v>
      </c>
      <c r="E53" s="22" t="s">
        <v>55</v>
      </c>
      <c r="F53" s="21" t="s">
        <v>29</v>
      </c>
      <c r="G53" s="23">
        <f>'[1]3.ВС'!G48</f>
        <v>0</v>
      </c>
      <c r="H53" s="24">
        <v>0</v>
      </c>
      <c r="I53" s="24">
        <v>0</v>
      </c>
    </row>
    <row r="54" spans="1:9" ht="45" x14ac:dyDescent="0.25">
      <c r="A54" s="20" t="s">
        <v>56</v>
      </c>
      <c r="B54" s="18">
        <v>851</v>
      </c>
      <c r="C54" s="21" t="s">
        <v>16</v>
      </c>
      <c r="D54" s="21" t="s">
        <v>31</v>
      </c>
      <c r="E54" s="22" t="s">
        <v>57</v>
      </c>
      <c r="F54" s="21"/>
      <c r="G54" s="23">
        <f t="shared" ref="G54:G55" si="25">G55</f>
        <v>-48124.639999999999</v>
      </c>
      <c r="H54" s="24">
        <v>0</v>
      </c>
      <c r="I54" s="24">
        <v>0</v>
      </c>
    </row>
    <row r="55" spans="1:9" ht="45" x14ac:dyDescent="0.25">
      <c r="A55" s="25" t="s">
        <v>26</v>
      </c>
      <c r="B55" s="18">
        <v>851</v>
      </c>
      <c r="C55" s="21" t="s">
        <v>16</v>
      </c>
      <c r="D55" s="21" t="s">
        <v>31</v>
      </c>
      <c r="E55" s="22" t="s">
        <v>57</v>
      </c>
      <c r="F55" s="21" t="s">
        <v>27</v>
      </c>
      <c r="G55" s="23">
        <f t="shared" si="25"/>
        <v>-48124.639999999999</v>
      </c>
      <c r="H55" s="24">
        <v>0</v>
      </c>
      <c r="I55" s="24">
        <v>0</v>
      </c>
    </row>
    <row r="56" spans="1:9" ht="45" x14ac:dyDescent="0.25">
      <c r="A56" s="25" t="s">
        <v>28</v>
      </c>
      <c r="B56" s="18">
        <v>851</v>
      </c>
      <c r="C56" s="21" t="s">
        <v>16</v>
      </c>
      <c r="D56" s="21" t="s">
        <v>31</v>
      </c>
      <c r="E56" s="22" t="s">
        <v>57</v>
      </c>
      <c r="F56" s="21" t="s">
        <v>29</v>
      </c>
      <c r="G56" s="23">
        <f>'[1]3.ВС'!G51</f>
        <v>-48124.639999999999</v>
      </c>
      <c r="H56" s="24">
        <v>0</v>
      </c>
      <c r="I56" s="24">
        <v>0</v>
      </c>
    </row>
    <row r="57" spans="1:9" ht="30" hidden="1" x14ac:dyDescent="0.25">
      <c r="A57" s="20" t="s">
        <v>58</v>
      </c>
      <c r="B57" s="18">
        <v>851</v>
      </c>
      <c r="C57" s="21" t="s">
        <v>16</v>
      </c>
      <c r="D57" s="21" t="s">
        <v>31</v>
      </c>
      <c r="E57" s="22" t="s">
        <v>59</v>
      </c>
      <c r="F57" s="21"/>
      <c r="G57" s="23">
        <f t="shared" ref="G57:G58" si="26">G58</f>
        <v>0</v>
      </c>
      <c r="H57" s="24">
        <v>0</v>
      </c>
      <c r="I57" s="24">
        <v>0</v>
      </c>
    </row>
    <row r="58" spans="1:9" hidden="1" x14ac:dyDescent="0.25">
      <c r="A58" s="25" t="s">
        <v>50</v>
      </c>
      <c r="B58" s="18">
        <v>851</v>
      </c>
      <c r="C58" s="21" t="s">
        <v>16</v>
      </c>
      <c r="D58" s="21" t="s">
        <v>31</v>
      </c>
      <c r="E58" s="22" t="s">
        <v>59</v>
      </c>
      <c r="F58" s="21" t="s">
        <v>51</v>
      </c>
      <c r="G58" s="23">
        <f t="shared" si="26"/>
        <v>0</v>
      </c>
      <c r="H58" s="24">
        <v>0</v>
      </c>
      <c r="I58" s="24">
        <v>0</v>
      </c>
    </row>
    <row r="59" spans="1:9" hidden="1" x14ac:dyDescent="0.25">
      <c r="A59" s="25" t="s">
        <v>52</v>
      </c>
      <c r="B59" s="18">
        <v>851</v>
      </c>
      <c r="C59" s="21" t="s">
        <v>16</v>
      </c>
      <c r="D59" s="21" t="s">
        <v>31</v>
      </c>
      <c r="E59" s="22" t="s">
        <v>59</v>
      </c>
      <c r="F59" s="21" t="s">
        <v>53</v>
      </c>
      <c r="G59" s="23">
        <f>'[1]3.ВС'!G54</f>
        <v>0</v>
      </c>
      <c r="H59" s="24">
        <v>0</v>
      </c>
      <c r="I59" s="24">
        <v>0</v>
      </c>
    </row>
    <row r="60" spans="1:9" ht="90" x14ac:dyDescent="0.25">
      <c r="A60" s="26" t="s">
        <v>60</v>
      </c>
      <c r="B60" s="22">
        <v>851</v>
      </c>
      <c r="C60" s="21" t="s">
        <v>16</v>
      </c>
      <c r="D60" s="21" t="s">
        <v>31</v>
      </c>
      <c r="E60" s="27" t="s">
        <v>61</v>
      </c>
      <c r="F60" s="28"/>
      <c r="G60" s="23">
        <f>G61</f>
        <v>502171.43</v>
      </c>
      <c r="H60" s="24">
        <v>0</v>
      </c>
      <c r="I60" s="24">
        <v>0</v>
      </c>
    </row>
    <row r="61" spans="1:9" ht="90" x14ac:dyDescent="0.25">
      <c r="A61" s="26" t="s">
        <v>22</v>
      </c>
      <c r="B61" s="22">
        <v>851</v>
      </c>
      <c r="C61" s="21" t="s">
        <v>16</v>
      </c>
      <c r="D61" s="21" t="s">
        <v>31</v>
      </c>
      <c r="E61" s="27" t="s">
        <v>61</v>
      </c>
      <c r="F61" s="28" t="s">
        <v>23</v>
      </c>
      <c r="G61" s="23">
        <f>G62</f>
        <v>502171.43</v>
      </c>
      <c r="H61" s="24">
        <v>0</v>
      </c>
      <c r="I61" s="24">
        <v>0</v>
      </c>
    </row>
    <row r="62" spans="1:9" ht="30" x14ac:dyDescent="0.25">
      <c r="A62" s="26" t="s">
        <v>34</v>
      </c>
      <c r="B62" s="22">
        <v>851</v>
      </c>
      <c r="C62" s="21" t="s">
        <v>16</v>
      </c>
      <c r="D62" s="21" t="s">
        <v>31</v>
      </c>
      <c r="E62" s="27" t="s">
        <v>61</v>
      </c>
      <c r="F62" s="28" t="s">
        <v>25</v>
      </c>
      <c r="G62" s="23">
        <f>'[1]3.ВС'!G57</f>
        <v>502171.43</v>
      </c>
      <c r="H62" s="24">
        <v>0</v>
      </c>
      <c r="I62" s="24">
        <v>0</v>
      </c>
    </row>
    <row r="63" spans="1:9" ht="75" hidden="1" x14ac:dyDescent="0.25">
      <c r="A63" s="20" t="s">
        <v>62</v>
      </c>
      <c r="B63" s="18">
        <v>851</v>
      </c>
      <c r="C63" s="21" t="s">
        <v>16</v>
      </c>
      <c r="D63" s="21" t="s">
        <v>31</v>
      </c>
      <c r="E63" s="22" t="s">
        <v>63</v>
      </c>
      <c r="F63" s="21"/>
      <c r="G63" s="23">
        <f t="shared" ref="G63:G64" si="27">G64</f>
        <v>0</v>
      </c>
      <c r="H63" s="24">
        <v>0</v>
      </c>
      <c r="I63" s="24">
        <v>0</v>
      </c>
    </row>
    <row r="64" spans="1:9" ht="45" hidden="1" x14ac:dyDescent="0.25">
      <c r="A64" s="25" t="s">
        <v>26</v>
      </c>
      <c r="B64" s="18">
        <v>851</v>
      </c>
      <c r="C64" s="21" t="s">
        <v>16</v>
      </c>
      <c r="D64" s="21" t="s">
        <v>31</v>
      </c>
      <c r="E64" s="22" t="s">
        <v>63</v>
      </c>
      <c r="F64" s="21" t="s">
        <v>27</v>
      </c>
      <c r="G64" s="23">
        <f t="shared" si="27"/>
        <v>0</v>
      </c>
      <c r="H64" s="24">
        <v>0</v>
      </c>
      <c r="I64" s="24">
        <v>0</v>
      </c>
    </row>
    <row r="65" spans="1:9" ht="45" hidden="1" x14ac:dyDescent="0.25">
      <c r="A65" s="25" t="s">
        <v>28</v>
      </c>
      <c r="B65" s="18">
        <v>851</v>
      </c>
      <c r="C65" s="21" t="s">
        <v>16</v>
      </c>
      <c r="D65" s="21" t="s">
        <v>31</v>
      </c>
      <c r="E65" s="22" t="s">
        <v>63</v>
      </c>
      <c r="F65" s="21" t="s">
        <v>29</v>
      </c>
      <c r="G65" s="23">
        <f>'[1]3.ВС'!G60</f>
        <v>0</v>
      </c>
      <c r="H65" s="24">
        <v>0</v>
      </c>
      <c r="I65" s="24">
        <v>0</v>
      </c>
    </row>
    <row r="66" spans="1:9" ht="90" hidden="1" x14ac:dyDescent="0.25">
      <c r="A66" s="25" t="s">
        <v>64</v>
      </c>
      <c r="B66" s="22">
        <v>851</v>
      </c>
      <c r="C66" s="21" t="s">
        <v>16</v>
      </c>
      <c r="D66" s="21" t="s">
        <v>31</v>
      </c>
      <c r="E66" s="22" t="s">
        <v>65</v>
      </c>
      <c r="F66" s="21"/>
      <c r="G66" s="23">
        <f t="shared" ref="G66:G76" si="28">G67</f>
        <v>0</v>
      </c>
      <c r="H66" s="24">
        <v>0</v>
      </c>
      <c r="I66" s="24">
        <v>0</v>
      </c>
    </row>
    <row r="67" spans="1:9" ht="45" hidden="1" x14ac:dyDescent="0.25">
      <c r="A67" s="25" t="s">
        <v>26</v>
      </c>
      <c r="B67" s="22">
        <v>851</v>
      </c>
      <c r="C67" s="21" t="s">
        <v>16</v>
      </c>
      <c r="D67" s="21" t="s">
        <v>31</v>
      </c>
      <c r="E67" s="22" t="s">
        <v>65</v>
      </c>
      <c r="F67" s="21" t="s">
        <v>27</v>
      </c>
      <c r="G67" s="23">
        <f t="shared" si="28"/>
        <v>0</v>
      </c>
      <c r="H67" s="24">
        <v>0</v>
      </c>
      <c r="I67" s="24">
        <v>0</v>
      </c>
    </row>
    <row r="68" spans="1:9" ht="45" hidden="1" x14ac:dyDescent="0.25">
      <c r="A68" s="25" t="s">
        <v>28</v>
      </c>
      <c r="B68" s="22">
        <v>851</v>
      </c>
      <c r="C68" s="21" t="s">
        <v>16</v>
      </c>
      <c r="D68" s="21" t="s">
        <v>31</v>
      </c>
      <c r="E68" s="22" t="s">
        <v>65</v>
      </c>
      <c r="F68" s="21" t="s">
        <v>29</v>
      </c>
      <c r="G68" s="23">
        <f>'[1]3.ВС'!G63</f>
        <v>0</v>
      </c>
      <c r="H68" s="24">
        <v>0</v>
      </c>
      <c r="I68" s="24">
        <v>0</v>
      </c>
    </row>
    <row r="69" spans="1:9" ht="90" hidden="1" x14ac:dyDescent="0.25">
      <c r="A69" s="25" t="s">
        <v>66</v>
      </c>
      <c r="B69" s="22">
        <v>851</v>
      </c>
      <c r="C69" s="21" t="s">
        <v>16</v>
      </c>
      <c r="D69" s="21" t="s">
        <v>31</v>
      </c>
      <c r="E69" s="22" t="s">
        <v>67</v>
      </c>
      <c r="F69" s="21"/>
      <c r="G69" s="23">
        <f t="shared" si="28"/>
        <v>0</v>
      </c>
      <c r="H69" s="24">
        <v>0</v>
      </c>
      <c r="I69" s="24">
        <v>0</v>
      </c>
    </row>
    <row r="70" spans="1:9" ht="45" hidden="1" x14ac:dyDescent="0.25">
      <c r="A70" s="25" t="s">
        <v>26</v>
      </c>
      <c r="B70" s="22">
        <v>851</v>
      </c>
      <c r="C70" s="21" t="s">
        <v>16</v>
      </c>
      <c r="D70" s="21" t="s">
        <v>31</v>
      </c>
      <c r="E70" s="22" t="s">
        <v>67</v>
      </c>
      <c r="F70" s="21" t="s">
        <v>27</v>
      </c>
      <c r="G70" s="23">
        <f t="shared" si="28"/>
        <v>0</v>
      </c>
      <c r="H70" s="24">
        <v>0</v>
      </c>
      <c r="I70" s="24">
        <v>0</v>
      </c>
    </row>
    <row r="71" spans="1:9" ht="45" hidden="1" x14ac:dyDescent="0.25">
      <c r="A71" s="25" t="s">
        <v>28</v>
      </c>
      <c r="B71" s="22">
        <v>851</v>
      </c>
      <c r="C71" s="21" t="s">
        <v>16</v>
      </c>
      <c r="D71" s="21" t="s">
        <v>31</v>
      </c>
      <c r="E71" s="22" t="s">
        <v>67</v>
      </c>
      <c r="F71" s="21" t="s">
        <v>29</v>
      </c>
      <c r="G71" s="23">
        <f>'[1]3.ВС'!G66</f>
        <v>0</v>
      </c>
      <c r="H71" s="24">
        <v>0</v>
      </c>
      <c r="I71" s="24">
        <v>0</v>
      </c>
    </row>
    <row r="72" spans="1:9" ht="135" hidden="1" x14ac:dyDescent="0.25">
      <c r="A72" s="25" t="s">
        <v>68</v>
      </c>
      <c r="B72" s="22">
        <v>851</v>
      </c>
      <c r="C72" s="21" t="s">
        <v>16</v>
      </c>
      <c r="D72" s="21" t="s">
        <v>31</v>
      </c>
      <c r="E72" s="22" t="s">
        <v>69</v>
      </c>
      <c r="F72" s="21"/>
      <c r="G72" s="23">
        <f t="shared" si="28"/>
        <v>0</v>
      </c>
      <c r="H72" s="24">
        <v>0</v>
      </c>
      <c r="I72" s="24">
        <v>0</v>
      </c>
    </row>
    <row r="73" spans="1:9" ht="45" hidden="1" x14ac:dyDescent="0.25">
      <c r="A73" s="25" t="s">
        <v>26</v>
      </c>
      <c r="B73" s="22">
        <v>851</v>
      </c>
      <c r="C73" s="21" t="s">
        <v>16</v>
      </c>
      <c r="D73" s="21" t="s">
        <v>31</v>
      </c>
      <c r="E73" s="22" t="s">
        <v>69</v>
      </c>
      <c r="F73" s="21" t="s">
        <v>27</v>
      </c>
      <c r="G73" s="23">
        <f t="shared" si="28"/>
        <v>0</v>
      </c>
      <c r="H73" s="24">
        <v>0</v>
      </c>
      <c r="I73" s="24">
        <v>0</v>
      </c>
    </row>
    <row r="74" spans="1:9" ht="45" hidden="1" x14ac:dyDescent="0.25">
      <c r="A74" s="25" t="s">
        <v>28</v>
      </c>
      <c r="B74" s="22">
        <v>851</v>
      </c>
      <c r="C74" s="21" t="s">
        <v>16</v>
      </c>
      <c r="D74" s="21" t="s">
        <v>31</v>
      </c>
      <c r="E74" s="22" t="s">
        <v>69</v>
      </c>
      <c r="F74" s="21" t="s">
        <v>29</v>
      </c>
      <c r="G74" s="23">
        <f>'[1]3.ВС'!G69</f>
        <v>0</v>
      </c>
      <c r="H74" s="24">
        <v>0</v>
      </c>
      <c r="I74" s="24">
        <v>0</v>
      </c>
    </row>
    <row r="75" spans="1:9" ht="90" hidden="1" x14ac:dyDescent="0.25">
      <c r="A75" s="25" t="s">
        <v>70</v>
      </c>
      <c r="B75" s="22">
        <v>851</v>
      </c>
      <c r="C75" s="21" t="s">
        <v>16</v>
      </c>
      <c r="D75" s="21" t="s">
        <v>31</v>
      </c>
      <c r="E75" s="22" t="s">
        <v>71</v>
      </c>
      <c r="F75" s="21"/>
      <c r="G75" s="23">
        <f t="shared" si="28"/>
        <v>0</v>
      </c>
      <c r="H75" s="24">
        <v>0</v>
      </c>
      <c r="I75" s="24">
        <v>0</v>
      </c>
    </row>
    <row r="76" spans="1:9" ht="45" hidden="1" x14ac:dyDescent="0.25">
      <c r="A76" s="25" t="s">
        <v>26</v>
      </c>
      <c r="B76" s="22">
        <v>851</v>
      </c>
      <c r="C76" s="21" t="s">
        <v>16</v>
      </c>
      <c r="D76" s="21" t="s">
        <v>31</v>
      </c>
      <c r="E76" s="22" t="s">
        <v>71</v>
      </c>
      <c r="F76" s="21" t="s">
        <v>27</v>
      </c>
      <c r="G76" s="23">
        <f t="shared" si="28"/>
        <v>0</v>
      </c>
      <c r="H76" s="24">
        <v>0</v>
      </c>
      <c r="I76" s="24">
        <v>0</v>
      </c>
    </row>
    <row r="77" spans="1:9" ht="45" hidden="1" x14ac:dyDescent="0.25">
      <c r="A77" s="25" t="s">
        <v>28</v>
      </c>
      <c r="B77" s="22">
        <v>851</v>
      </c>
      <c r="C77" s="21" t="s">
        <v>16</v>
      </c>
      <c r="D77" s="21" t="s">
        <v>31</v>
      </c>
      <c r="E77" s="22" t="s">
        <v>71</v>
      </c>
      <c r="F77" s="21" t="s">
        <v>29</v>
      </c>
      <c r="G77" s="23">
        <f>'[1]3.ВС'!G72</f>
        <v>0</v>
      </c>
      <c r="H77" s="24">
        <v>0</v>
      </c>
      <c r="I77" s="24">
        <v>0</v>
      </c>
    </row>
    <row r="78" spans="1:9" ht="45" hidden="1" x14ac:dyDescent="0.25">
      <c r="A78" s="25" t="s">
        <v>72</v>
      </c>
      <c r="B78" s="22">
        <v>851</v>
      </c>
      <c r="C78" s="21" t="s">
        <v>16</v>
      </c>
      <c r="D78" s="21" t="s">
        <v>31</v>
      </c>
      <c r="E78" s="18" t="s">
        <v>73</v>
      </c>
      <c r="F78" s="21"/>
      <c r="G78" s="23">
        <f t="shared" ref="G78:G79" si="29">G79</f>
        <v>0</v>
      </c>
      <c r="H78" s="24">
        <v>0</v>
      </c>
      <c r="I78" s="24">
        <v>0</v>
      </c>
    </row>
    <row r="79" spans="1:9" ht="90" hidden="1" x14ac:dyDescent="0.25">
      <c r="A79" s="25" t="s">
        <v>22</v>
      </c>
      <c r="B79" s="22">
        <v>851</v>
      </c>
      <c r="C79" s="21" t="s">
        <v>16</v>
      </c>
      <c r="D79" s="21" t="s">
        <v>31</v>
      </c>
      <c r="E79" s="18" t="s">
        <v>73</v>
      </c>
      <c r="F79" s="21" t="s">
        <v>23</v>
      </c>
      <c r="G79" s="23">
        <f t="shared" si="29"/>
        <v>0</v>
      </c>
      <c r="H79" s="24">
        <v>0</v>
      </c>
      <c r="I79" s="24">
        <v>0</v>
      </c>
    </row>
    <row r="80" spans="1:9" ht="30" hidden="1" x14ac:dyDescent="0.25">
      <c r="A80" s="25" t="s">
        <v>34</v>
      </c>
      <c r="B80" s="22">
        <v>851</v>
      </c>
      <c r="C80" s="21" t="s">
        <v>16</v>
      </c>
      <c r="D80" s="21" t="s">
        <v>31</v>
      </c>
      <c r="E80" s="18" t="s">
        <v>73</v>
      </c>
      <c r="F80" s="21" t="s">
        <v>25</v>
      </c>
      <c r="G80" s="23">
        <f>'[1]3.ВС'!G75</f>
        <v>0</v>
      </c>
      <c r="H80" s="24">
        <v>0</v>
      </c>
      <c r="I80" s="24">
        <v>0</v>
      </c>
    </row>
    <row r="81" spans="1:9" hidden="1" x14ac:dyDescent="0.25">
      <c r="A81" s="20" t="s">
        <v>74</v>
      </c>
      <c r="B81" s="18">
        <v>851</v>
      </c>
      <c r="C81" s="21" t="s">
        <v>16</v>
      </c>
      <c r="D81" s="21" t="s">
        <v>75</v>
      </c>
      <c r="E81" s="22"/>
      <c r="F81" s="21"/>
      <c r="G81" s="23">
        <f t="shared" ref="G81:G83" si="30">G82</f>
        <v>0</v>
      </c>
      <c r="H81" s="24">
        <v>0</v>
      </c>
      <c r="I81" s="24">
        <v>0</v>
      </c>
    </row>
    <row r="82" spans="1:9" ht="60" hidden="1" x14ac:dyDescent="0.25">
      <c r="A82" s="20" t="s">
        <v>76</v>
      </c>
      <c r="B82" s="18">
        <v>851</v>
      </c>
      <c r="C82" s="21" t="s">
        <v>16</v>
      </c>
      <c r="D82" s="21" t="s">
        <v>75</v>
      </c>
      <c r="E82" s="22" t="s">
        <v>77</v>
      </c>
      <c r="F82" s="21"/>
      <c r="G82" s="23">
        <f t="shared" si="30"/>
        <v>0</v>
      </c>
      <c r="H82" s="24">
        <v>0</v>
      </c>
      <c r="I82" s="24">
        <v>0</v>
      </c>
    </row>
    <row r="83" spans="1:9" ht="45" hidden="1" x14ac:dyDescent="0.25">
      <c r="A83" s="25" t="s">
        <v>26</v>
      </c>
      <c r="B83" s="18">
        <v>851</v>
      </c>
      <c r="C83" s="21" t="s">
        <v>16</v>
      </c>
      <c r="D83" s="21" t="s">
        <v>75</v>
      </c>
      <c r="E83" s="22" t="s">
        <v>77</v>
      </c>
      <c r="F83" s="21" t="s">
        <v>27</v>
      </c>
      <c r="G83" s="23">
        <f t="shared" si="30"/>
        <v>0</v>
      </c>
      <c r="H83" s="24">
        <v>0</v>
      </c>
      <c r="I83" s="24">
        <v>0</v>
      </c>
    </row>
    <row r="84" spans="1:9" ht="45" hidden="1" x14ac:dyDescent="0.25">
      <c r="A84" s="25" t="s">
        <v>28</v>
      </c>
      <c r="B84" s="18">
        <v>851</v>
      </c>
      <c r="C84" s="21" t="s">
        <v>16</v>
      </c>
      <c r="D84" s="21" t="s">
        <v>75</v>
      </c>
      <c r="E84" s="22" t="s">
        <v>77</v>
      </c>
      <c r="F84" s="21" t="s">
        <v>29</v>
      </c>
      <c r="G84" s="23">
        <f>'[1]3.ВС'!G79</f>
        <v>0</v>
      </c>
      <c r="H84" s="24">
        <v>0</v>
      </c>
      <c r="I84" s="24">
        <v>0</v>
      </c>
    </row>
    <row r="85" spans="1:9" ht="45" x14ac:dyDescent="0.25">
      <c r="A85" s="20" t="s">
        <v>78</v>
      </c>
      <c r="B85" s="29">
        <v>853</v>
      </c>
      <c r="C85" s="21" t="s">
        <v>16</v>
      </c>
      <c r="D85" s="21" t="s">
        <v>79</v>
      </c>
      <c r="E85" s="22"/>
      <c r="F85" s="21"/>
      <c r="G85" s="23">
        <f>G86+G91+G94+G97+G100+G103+G106</f>
        <v>180789.13</v>
      </c>
      <c r="H85" s="24">
        <v>0</v>
      </c>
      <c r="I85" s="24">
        <v>0</v>
      </c>
    </row>
    <row r="86" spans="1:9" ht="45" x14ac:dyDescent="0.25">
      <c r="A86" s="20" t="s">
        <v>19</v>
      </c>
      <c r="B86" s="29">
        <v>853</v>
      </c>
      <c r="C86" s="21" t="s">
        <v>20</v>
      </c>
      <c r="D86" s="21" t="s">
        <v>79</v>
      </c>
      <c r="E86" s="22" t="s">
        <v>80</v>
      </c>
      <c r="F86" s="21"/>
      <c r="G86" s="23">
        <f t="shared" ref="G86" si="31">G87+G89</f>
        <v>-34000</v>
      </c>
      <c r="H86" s="24">
        <v>0</v>
      </c>
      <c r="I86" s="24">
        <v>0</v>
      </c>
    </row>
    <row r="87" spans="1:9" ht="90" x14ac:dyDescent="0.25">
      <c r="A87" s="20" t="s">
        <v>22</v>
      </c>
      <c r="B87" s="29">
        <v>853</v>
      </c>
      <c r="C87" s="21" t="s">
        <v>16</v>
      </c>
      <c r="D87" s="21" t="s">
        <v>79</v>
      </c>
      <c r="E87" s="22" t="s">
        <v>80</v>
      </c>
      <c r="F87" s="21" t="s">
        <v>23</v>
      </c>
      <c r="G87" s="23">
        <f t="shared" ref="G87" si="32">G88</f>
        <v>-14000</v>
      </c>
      <c r="H87" s="24">
        <v>0</v>
      </c>
      <c r="I87" s="24">
        <v>0</v>
      </c>
    </row>
    <row r="88" spans="1:9" ht="30" x14ac:dyDescent="0.25">
      <c r="A88" s="20" t="s">
        <v>24</v>
      </c>
      <c r="B88" s="29">
        <v>853</v>
      </c>
      <c r="C88" s="21" t="s">
        <v>16</v>
      </c>
      <c r="D88" s="21" t="s">
        <v>79</v>
      </c>
      <c r="E88" s="22" t="s">
        <v>80</v>
      </c>
      <c r="F88" s="21" t="s">
        <v>25</v>
      </c>
      <c r="G88" s="23">
        <f>'[1]3.ВС'!G414</f>
        <v>-14000</v>
      </c>
      <c r="H88" s="24">
        <v>0</v>
      </c>
      <c r="I88" s="24">
        <v>0</v>
      </c>
    </row>
    <row r="89" spans="1:9" ht="45" x14ac:dyDescent="0.25">
      <c r="A89" s="25" t="s">
        <v>26</v>
      </c>
      <c r="B89" s="29">
        <v>853</v>
      </c>
      <c r="C89" s="21" t="s">
        <v>16</v>
      </c>
      <c r="D89" s="21" t="s">
        <v>79</v>
      </c>
      <c r="E89" s="22" t="s">
        <v>80</v>
      </c>
      <c r="F89" s="21" t="s">
        <v>27</v>
      </c>
      <c r="G89" s="23">
        <f t="shared" ref="G89" si="33">G90</f>
        <v>-20000</v>
      </c>
      <c r="H89" s="24">
        <v>0</v>
      </c>
      <c r="I89" s="24">
        <v>0</v>
      </c>
    </row>
    <row r="90" spans="1:9" ht="45" x14ac:dyDescent="0.25">
      <c r="A90" s="25" t="s">
        <v>28</v>
      </c>
      <c r="B90" s="29">
        <v>853</v>
      </c>
      <c r="C90" s="21" t="s">
        <v>16</v>
      </c>
      <c r="D90" s="21" t="s">
        <v>79</v>
      </c>
      <c r="E90" s="22" t="s">
        <v>80</v>
      </c>
      <c r="F90" s="21" t="s">
        <v>29</v>
      </c>
      <c r="G90" s="23">
        <f>'[1]3.ВС'!G416</f>
        <v>-20000</v>
      </c>
      <c r="H90" s="24">
        <v>0</v>
      </c>
      <c r="I90" s="24">
        <v>0</v>
      </c>
    </row>
    <row r="91" spans="1:9" ht="32.25" customHeight="1" x14ac:dyDescent="0.25">
      <c r="A91" s="26" t="s">
        <v>60</v>
      </c>
      <c r="B91" s="21">
        <v>853</v>
      </c>
      <c r="C91" s="21" t="s">
        <v>16</v>
      </c>
      <c r="D91" s="21" t="s">
        <v>79</v>
      </c>
      <c r="E91" s="27" t="s">
        <v>81</v>
      </c>
      <c r="F91" s="28"/>
      <c r="G91" s="23">
        <f>G92</f>
        <v>218621.42</v>
      </c>
      <c r="H91" s="24">
        <v>0</v>
      </c>
      <c r="I91" s="24">
        <v>0</v>
      </c>
    </row>
    <row r="92" spans="1:9" ht="32.25" customHeight="1" x14ac:dyDescent="0.25">
      <c r="A92" s="26" t="s">
        <v>22</v>
      </c>
      <c r="B92" s="21">
        <v>853</v>
      </c>
      <c r="C92" s="21" t="s">
        <v>16</v>
      </c>
      <c r="D92" s="21" t="s">
        <v>79</v>
      </c>
      <c r="E92" s="27" t="s">
        <v>81</v>
      </c>
      <c r="F92" s="28" t="s">
        <v>23</v>
      </c>
      <c r="G92" s="23">
        <f>G93</f>
        <v>218621.42</v>
      </c>
      <c r="H92" s="24">
        <v>0</v>
      </c>
      <c r="I92" s="24">
        <v>0</v>
      </c>
    </row>
    <row r="93" spans="1:9" ht="32.25" customHeight="1" x14ac:dyDescent="0.25">
      <c r="A93" s="26" t="s">
        <v>34</v>
      </c>
      <c r="B93" s="21">
        <v>853</v>
      </c>
      <c r="C93" s="21" t="s">
        <v>16</v>
      </c>
      <c r="D93" s="21" t="s">
        <v>79</v>
      </c>
      <c r="E93" s="27" t="s">
        <v>81</v>
      </c>
      <c r="F93" s="28" t="s">
        <v>25</v>
      </c>
      <c r="G93" s="23">
        <f>'[1]3.ВС'!G419</f>
        <v>218621.42</v>
      </c>
      <c r="H93" s="24">
        <v>0</v>
      </c>
      <c r="I93" s="24">
        <v>0</v>
      </c>
    </row>
    <row r="94" spans="1:9" ht="90" hidden="1" x14ac:dyDescent="0.25">
      <c r="A94" s="25" t="s">
        <v>82</v>
      </c>
      <c r="B94" s="29"/>
      <c r="C94" s="21" t="s">
        <v>16</v>
      </c>
      <c r="D94" s="21" t="s">
        <v>79</v>
      </c>
      <c r="E94" s="22" t="s">
        <v>83</v>
      </c>
      <c r="F94" s="21"/>
      <c r="G94" s="23">
        <f t="shared" ref="G94:G95" si="34">G95</f>
        <v>0</v>
      </c>
      <c r="H94" s="24">
        <v>0</v>
      </c>
      <c r="I94" s="24">
        <v>0</v>
      </c>
    </row>
    <row r="95" spans="1:9" ht="45" hidden="1" x14ac:dyDescent="0.25">
      <c r="A95" s="25" t="s">
        <v>26</v>
      </c>
      <c r="B95" s="29"/>
      <c r="C95" s="21" t="s">
        <v>16</v>
      </c>
      <c r="D95" s="21" t="s">
        <v>79</v>
      </c>
      <c r="E95" s="22" t="s">
        <v>83</v>
      </c>
      <c r="F95" s="21" t="s">
        <v>27</v>
      </c>
      <c r="G95" s="23">
        <f t="shared" si="34"/>
        <v>0</v>
      </c>
      <c r="H95" s="24">
        <v>0</v>
      </c>
      <c r="I95" s="24">
        <v>0</v>
      </c>
    </row>
    <row r="96" spans="1:9" ht="45" hidden="1" x14ac:dyDescent="0.25">
      <c r="A96" s="25" t="s">
        <v>28</v>
      </c>
      <c r="B96" s="29"/>
      <c r="C96" s="21" t="s">
        <v>16</v>
      </c>
      <c r="D96" s="21" t="s">
        <v>79</v>
      </c>
      <c r="E96" s="22" t="s">
        <v>83</v>
      </c>
      <c r="F96" s="21" t="s">
        <v>29</v>
      </c>
      <c r="G96" s="23">
        <f>'[1]3.ВС'!G422</f>
        <v>0</v>
      </c>
      <c r="H96" s="24">
        <v>0</v>
      </c>
      <c r="I96" s="24">
        <v>0</v>
      </c>
    </row>
    <row r="97" spans="1:9" ht="45" hidden="1" x14ac:dyDescent="0.25">
      <c r="A97" s="30" t="s">
        <v>72</v>
      </c>
      <c r="B97" s="31">
        <v>853</v>
      </c>
      <c r="C97" s="16" t="s">
        <v>16</v>
      </c>
      <c r="D97" s="16" t="s">
        <v>79</v>
      </c>
      <c r="E97" s="15" t="s">
        <v>73</v>
      </c>
      <c r="F97" s="16"/>
      <c r="G97" s="23">
        <f t="shared" ref="G97:G98" si="35">G98</f>
        <v>0</v>
      </c>
      <c r="H97" s="24">
        <v>0</v>
      </c>
      <c r="I97" s="24">
        <v>0</v>
      </c>
    </row>
    <row r="98" spans="1:9" ht="90" hidden="1" x14ac:dyDescent="0.25">
      <c r="A98" s="30" t="s">
        <v>22</v>
      </c>
      <c r="B98" s="31">
        <v>853</v>
      </c>
      <c r="C98" s="16" t="s">
        <v>16</v>
      </c>
      <c r="D98" s="16" t="s">
        <v>79</v>
      </c>
      <c r="E98" s="15" t="s">
        <v>73</v>
      </c>
      <c r="F98" s="16" t="s">
        <v>23</v>
      </c>
      <c r="G98" s="23">
        <f t="shared" si="35"/>
        <v>0</v>
      </c>
      <c r="H98" s="24">
        <v>0</v>
      </c>
      <c r="I98" s="24">
        <v>0</v>
      </c>
    </row>
    <row r="99" spans="1:9" ht="30" hidden="1" x14ac:dyDescent="0.25">
      <c r="A99" s="30" t="s">
        <v>34</v>
      </c>
      <c r="B99" s="31">
        <v>853</v>
      </c>
      <c r="C99" s="16" t="s">
        <v>16</v>
      </c>
      <c r="D99" s="16" t="s">
        <v>79</v>
      </c>
      <c r="E99" s="15" t="s">
        <v>73</v>
      </c>
      <c r="F99" s="16" t="s">
        <v>25</v>
      </c>
      <c r="G99" s="23">
        <f>'[1]3.ВС'!G425</f>
        <v>0</v>
      </c>
      <c r="H99" s="24">
        <v>0</v>
      </c>
      <c r="I99" s="24">
        <v>0</v>
      </c>
    </row>
    <row r="100" spans="1:9" ht="45" hidden="1" x14ac:dyDescent="0.25">
      <c r="A100" s="20" t="s">
        <v>19</v>
      </c>
      <c r="B100" s="18">
        <v>857</v>
      </c>
      <c r="C100" s="21" t="s">
        <v>16</v>
      </c>
      <c r="D100" s="21" t="s">
        <v>79</v>
      </c>
      <c r="E100" s="22" t="s">
        <v>21</v>
      </c>
      <c r="F100" s="21"/>
      <c r="G100" s="23">
        <f t="shared" ref="G100:G101" si="36">G101</f>
        <v>0</v>
      </c>
      <c r="H100" s="24">
        <v>0</v>
      </c>
      <c r="I100" s="24">
        <v>0</v>
      </c>
    </row>
    <row r="101" spans="1:9" ht="45" hidden="1" x14ac:dyDescent="0.25">
      <c r="A101" s="25" t="s">
        <v>26</v>
      </c>
      <c r="B101" s="18">
        <v>857</v>
      </c>
      <c r="C101" s="21" t="s">
        <v>16</v>
      </c>
      <c r="D101" s="21" t="s">
        <v>79</v>
      </c>
      <c r="E101" s="22" t="s">
        <v>21</v>
      </c>
      <c r="F101" s="21" t="s">
        <v>27</v>
      </c>
      <c r="G101" s="23">
        <f t="shared" si="36"/>
        <v>0</v>
      </c>
      <c r="H101" s="24">
        <v>0</v>
      </c>
      <c r="I101" s="24">
        <v>0</v>
      </c>
    </row>
    <row r="102" spans="1:9" ht="45" hidden="1" x14ac:dyDescent="0.25">
      <c r="A102" s="25" t="s">
        <v>28</v>
      </c>
      <c r="B102" s="18">
        <v>857</v>
      </c>
      <c r="C102" s="21" t="s">
        <v>16</v>
      </c>
      <c r="D102" s="21" t="s">
        <v>79</v>
      </c>
      <c r="E102" s="22" t="s">
        <v>21</v>
      </c>
      <c r="F102" s="21" t="s">
        <v>29</v>
      </c>
      <c r="G102" s="23">
        <f>'[1]3.ВС'!G456</f>
        <v>0</v>
      </c>
      <c r="H102" s="24">
        <v>0</v>
      </c>
      <c r="I102" s="24">
        <v>0</v>
      </c>
    </row>
    <row r="103" spans="1:9" ht="45" x14ac:dyDescent="0.25">
      <c r="A103" s="20" t="s">
        <v>84</v>
      </c>
      <c r="B103" s="18">
        <v>857</v>
      </c>
      <c r="C103" s="21" t="s">
        <v>16</v>
      </c>
      <c r="D103" s="21" t="s">
        <v>79</v>
      </c>
      <c r="E103" s="22" t="s">
        <v>85</v>
      </c>
      <c r="F103" s="21"/>
      <c r="G103" s="23">
        <f t="shared" ref="G103:G104" si="37">G104</f>
        <v>-3832.29</v>
      </c>
      <c r="H103" s="24">
        <v>0</v>
      </c>
      <c r="I103" s="24">
        <v>0</v>
      </c>
    </row>
    <row r="104" spans="1:9" ht="90" x14ac:dyDescent="0.25">
      <c r="A104" s="20" t="s">
        <v>22</v>
      </c>
      <c r="B104" s="18">
        <v>857</v>
      </c>
      <c r="C104" s="21" t="s">
        <v>20</v>
      </c>
      <c r="D104" s="21" t="s">
        <v>79</v>
      </c>
      <c r="E104" s="22" t="s">
        <v>85</v>
      </c>
      <c r="F104" s="21" t="s">
        <v>23</v>
      </c>
      <c r="G104" s="23">
        <f t="shared" si="37"/>
        <v>-3832.29</v>
      </c>
      <c r="H104" s="24">
        <v>0</v>
      </c>
      <c r="I104" s="24">
        <v>0</v>
      </c>
    </row>
    <row r="105" spans="1:9" ht="30" x14ac:dyDescent="0.25">
      <c r="A105" s="20" t="s">
        <v>24</v>
      </c>
      <c r="B105" s="18">
        <v>857</v>
      </c>
      <c r="C105" s="21" t="s">
        <v>16</v>
      </c>
      <c r="D105" s="21" t="s">
        <v>79</v>
      </c>
      <c r="E105" s="22" t="s">
        <v>85</v>
      </c>
      <c r="F105" s="21" t="s">
        <v>25</v>
      </c>
      <c r="G105" s="23">
        <f>'[1]3.ВС'!G459</f>
        <v>-3832.29</v>
      </c>
      <c r="H105" s="24">
        <v>0</v>
      </c>
      <c r="I105" s="24">
        <v>0</v>
      </c>
    </row>
    <row r="106" spans="1:9" ht="90" hidden="1" x14ac:dyDescent="0.25">
      <c r="A106" s="20" t="s">
        <v>86</v>
      </c>
      <c r="B106" s="18">
        <v>857</v>
      </c>
      <c r="C106" s="21" t="s">
        <v>20</v>
      </c>
      <c r="D106" s="21" t="s">
        <v>79</v>
      </c>
      <c r="E106" s="22" t="s">
        <v>87</v>
      </c>
      <c r="F106" s="21"/>
      <c r="G106" s="23">
        <f t="shared" ref="G106:G107" si="38">G107</f>
        <v>0</v>
      </c>
      <c r="H106" s="24">
        <v>0</v>
      </c>
      <c r="I106" s="24">
        <v>0</v>
      </c>
    </row>
    <row r="107" spans="1:9" ht="45" hidden="1" x14ac:dyDescent="0.25">
      <c r="A107" s="25" t="s">
        <v>26</v>
      </c>
      <c r="B107" s="18">
        <v>857</v>
      </c>
      <c r="C107" s="21" t="s">
        <v>16</v>
      </c>
      <c r="D107" s="21" t="s">
        <v>79</v>
      </c>
      <c r="E107" s="22" t="s">
        <v>87</v>
      </c>
      <c r="F107" s="21" t="s">
        <v>27</v>
      </c>
      <c r="G107" s="23">
        <f t="shared" si="38"/>
        <v>0</v>
      </c>
      <c r="H107" s="24">
        <v>0</v>
      </c>
      <c r="I107" s="24">
        <v>0</v>
      </c>
    </row>
    <row r="108" spans="1:9" ht="45" hidden="1" x14ac:dyDescent="0.25">
      <c r="A108" s="25" t="s">
        <v>28</v>
      </c>
      <c r="B108" s="18">
        <v>857</v>
      </c>
      <c r="C108" s="21" t="s">
        <v>16</v>
      </c>
      <c r="D108" s="21" t="s">
        <v>79</v>
      </c>
      <c r="E108" s="22" t="s">
        <v>87</v>
      </c>
      <c r="F108" s="21" t="s">
        <v>29</v>
      </c>
      <c r="G108" s="23">
        <f>'[1]3.ВС'!G462</f>
        <v>0</v>
      </c>
      <c r="H108" s="24">
        <v>0</v>
      </c>
      <c r="I108" s="24">
        <v>0</v>
      </c>
    </row>
    <row r="109" spans="1:9" hidden="1" x14ac:dyDescent="0.25">
      <c r="A109" s="20" t="s">
        <v>88</v>
      </c>
      <c r="B109" s="29">
        <v>853</v>
      </c>
      <c r="C109" s="21" t="s">
        <v>16</v>
      </c>
      <c r="D109" s="21" t="s">
        <v>89</v>
      </c>
      <c r="E109" s="22"/>
      <c r="F109" s="21"/>
      <c r="G109" s="23">
        <f t="shared" ref="G109:G111" si="39">G110</f>
        <v>0</v>
      </c>
      <c r="H109" s="24">
        <v>0</v>
      </c>
      <c r="I109" s="24">
        <v>0</v>
      </c>
    </row>
    <row r="110" spans="1:9" hidden="1" x14ac:dyDescent="0.25">
      <c r="A110" s="20" t="s">
        <v>90</v>
      </c>
      <c r="B110" s="29">
        <v>853</v>
      </c>
      <c r="C110" s="21" t="s">
        <v>16</v>
      </c>
      <c r="D110" s="21" t="s">
        <v>89</v>
      </c>
      <c r="E110" s="22" t="s">
        <v>91</v>
      </c>
      <c r="F110" s="21"/>
      <c r="G110" s="23">
        <f t="shared" si="39"/>
        <v>0</v>
      </c>
      <c r="H110" s="24">
        <v>0</v>
      </c>
      <c r="I110" s="24">
        <v>0</v>
      </c>
    </row>
    <row r="111" spans="1:9" hidden="1" x14ac:dyDescent="0.25">
      <c r="A111" s="25" t="s">
        <v>50</v>
      </c>
      <c r="B111" s="29">
        <v>853</v>
      </c>
      <c r="C111" s="21" t="s">
        <v>16</v>
      </c>
      <c r="D111" s="21" t="s">
        <v>89</v>
      </c>
      <c r="E111" s="22" t="s">
        <v>91</v>
      </c>
      <c r="F111" s="21" t="s">
        <v>51</v>
      </c>
      <c r="G111" s="23">
        <f t="shared" si="39"/>
        <v>0</v>
      </c>
      <c r="H111" s="24">
        <v>0</v>
      </c>
      <c r="I111" s="24">
        <v>0</v>
      </c>
    </row>
    <row r="112" spans="1:9" hidden="1" x14ac:dyDescent="0.25">
      <c r="A112" s="20" t="s">
        <v>92</v>
      </c>
      <c r="B112" s="29">
        <v>853</v>
      </c>
      <c r="C112" s="21" t="s">
        <v>16</v>
      </c>
      <c r="D112" s="21" t="s">
        <v>89</v>
      </c>
      <c r="E112" s="22" t="s">
        <v>91</v>
      </c>
      <c r="F112" s="21" t="s">
        <v>93</v>
      </c>
      <c r="G112" s="23">
        <f>'[1]3.ВС'!G429</f>
        <v>0</v>
      </c>
      <c r="H112" s="24">
        <v>0</v>
      </c>
      <c r="I112" s="24">
        <v>0</v>
      </c>
    </row>
    <row r="113" spans="1:9" x14ac:dyDescent="0.25">
      <c r="A113" s="20" t="s">
        <v>94</v>
      </c>
      <c r="B113" s="18">
        <v>851</v>
      </c>
      <c r="C113" s="21" t="s">
        <v>16</v>
      </c>
      <c r="D113" s="21" t="s">
        <v>95</v>
      </c>
      <c r="E113" s="22"/>
      <c r="F113" s="21"/>
      <c r="G113" s="23">
        <f t="shared" ref="G113" si="40">G120+G117+G114+G123+G126</f>
        <v>-245864.9</v>
      </c>
      <c r="H113" s="24">
        <v>0</v>
      </c>
      <c r="I113" s="24">
        <v>0</v>
      </c>
    </row>
    <row r="114" spans="1:9" ht="60" x14ac:dyDescent="0.25">
      <c r="A114" s="25" t="s">
        <v>96</v>
      </c>
      <c r="B114" s="22" t="s">
        <v>97</v>
      </c>
      <c r="C114" s="21" t="s">
        <v>16</v>
      </c>
      <c r="D114" s="21" t="s">
        <v>95</v>
      </c>
      <c r="E114" s="22" t="s">
        <v>98</v>
      </c>
      <c r="F114" s="21"/>
      <c r="G114" s="23">
        <f t="shared" ref="G114:G115" si="41">G115</f>
        <v>84470</v>
      </c>
      <c r="H114" s="24">
        <v>0</v>
      </c>
      <c r="I114" s="24">
        <v>0</v>
      </c>
    </row>
    <row r="115" spans="1:9" ht="45" x14ac:dyDescent="0.25">
      <c r="A115" s="25" t="s">
        <v>26</v>
      </c>
      <c r="B115" s="22">
        <v>851</v>
      </c>
      <c r="C115" s="21" t="s">
        <v>16</v>
      </c>
      <c r="D115" s="21" t="s">
        <v>95</v>
      </c>
      <c r="E115" s="22" t="s">
        <v>98</v>
      </c>
      <c r="F115" s="21" t="s">
        <v>27</v>
      </c>
      <c r="G115" s="23">
        <f t="shared" si="41"/>
        <v>84470</v>
      </c>
      <c r="H115" s="24">
        <v>0</v>
      </c>
      <c r="I115" s="24">
        <v>0</v>
      </c>
    </row>
    <row r="116" spans="1:9" ht="45" x14ac:dyDescent="0.25">
      <c r="A116" s="25" t="s">
        <v>28</v>
      </c>
      <c r="B116" s="22">
        <v>851</v>
      </c>
      <c r="C116" s="21" t="s">
        <v>16</v>
      </c>
      <c r="D116" s="21" t="s">
        <v>95</v>
      </c>
      <c r="E116" s="22" t="s">
        <v>98</v>
      </c>
      <c r="F116" s="21" t="s">
        <v>29</v>
      </c>
      <c r="G116" s="23">
        <f>'[1]3.ВС'!G89</f>
        <v>84470</v>
      </c>
      <c r="H116" s="24">
        <v>0</v>
      </c>
      <c r="I116" s="24">
        <v>0</v>
      </c>
    </row>
    <row r="117" spans="1:9" ht="30" hidden="1" x14ac:dyDescent="0.25">
      <c r="A117" s="20" t="s">
        <v>99</v>
      </c>
      <c r="B117" s="18">
        <v>851</v>
      </c>
      <c r="C117" s="21" t="s">
        <v>16</v>
      </c>
      <c r="D117" s="22" t="s">
        <v>95</v>
      </c>
      <c r="E117" s="22" t="s">
        <v>100</v>
      </c>
      <c r="F117" s="21"/>
      <c r="G117" s="23">
        <f t="shared" ref="G117:G118" si="42">G118</f>
        <v>0</v>
      </c>
      <c r="H117" s="24">
        <v>0</v>
      </c>
      <c r="I117" s="24">
        <v>0</v>
      </c>
    </row>
    <row r="118" spans="1:9" ht="45" hidden="1" x14ac:dyDescent="0.25">
      <c r="A118" s="25" t="s">
        <v>26</v>
      </c>
      <c r="B118" s="18">
        <v>851</v>
      </c>
      <c r="C118" s="21" t="s">
        <v>16</v>
      </c>
      <c r="D118" s="22" t="s">
        <v>95</v>
      </c>
      <c r="E118" s="22" t="s">
        <v>100</v>
      </c>
      <c r="F118" s="21" t="s">
        <v>27</v>
      </c>
      <c r="G118" s="23">
        <f t="shared" si="42"/>
        <v>0</v>
      </c>
      <c r="H118" s="24">
        <v>0</v>
      </c>
      <c r="I118" s="24">
        <v>0</v>
      </c>
    </row>
    <row r="119" spans="1:9" ht="45" hidden="1" x14ac:dyDescent="0.25">
      <c r="A119" s="25" t="s">
        <v>28</v>
      </c>
      <c r="B119" s="18">
        <v>851</v>
      </c>
      <c r="C119" s="21" t="s">
        <v>16</v>
      </c>
      <c r="D119" s="22" t="s">
        <v>95</v>
      </c>
      <c r="E119" s="22" t="s">
        <v>100</v>
      </c>
      <c r="F119" s="21" t="s">
        <v>29</v>
      </c>
      <c r="G119" s="23">
        <f>'[1]3.ВС'!G83</f>
        <v>0</v>
      </c>
      <c r="H119" s="24">
        <v>0</v>
      </c>
      <c r="I119" s="24">
        <v>0</v>
      </c>
    </row>
    <row r="120" spans="1:9" ht="45" x14ac:dyDescent="0.25">
      <c r="A120" s="20" t="s">
        <v>101</v>
      </c>
      <c r="B120" s="18">
        <v>851</v>
      </c>
      <c r="C120" s="21" t="s">
        <v>20</v>
      </c>
      <c r="D120" s="22" t="s">
        <v>95</v>
      </c>
      <c r="E120" s="22" t="s">
        <v>102</v>
      </c>
      <c r="F120" s="21"/>
      <c r="G120" s="23">
        <f t="shared" ref="G120:G121" si="43">G121</f>
        <v>-49334.9</v>
      </c>
      <c r="H120" s="24">
        <v>0</v>
      </c>
      <c r="I120" s="24">
        <v>0</v>
      </c>
    </row>
    <row r="121" spans="1:9" ht="45" x14ac:dyDescent="0.25">
      <c r="A121" s="25" t="s">
        <v>26</v>
      </c>
      <c r="B121" s="18">
        <v>851</v>
      </c>
      <c r="C121" s="21" t="s">
        <v>16</v>
      </c>
      <c r="D121" s="21" t="s">
        <v>95</v>
      </c>
      <c r="E121" s="22" t="s">
        <v>102</v>
      </c>
      <c r="F121" s="21" t="s">
        <v>27</v>
      </c>
      <c r="G121" s="23">
        <f t="shared" si="43"/>
        <v>-49334.9</v>
      </c>
      <c r="H121" s="24">
        <v>0</v>
      </c>
      <c r="I121" s="24">
        <v>0</v>
      </c>
    </row>
    <row r="122" spans="1:9" ht="45" x14ac:dyDescent="0.25">
      <c r="A122" s="25" t="s">
        <v>28</v>
      </c>
      <c r="B122" s="18">
        <v>851</v>
      </c>
      <c r="C122" s="21" t="s">
        <v>16</v>
      </c>
      <c r="D122" s="21" t="s">
        <v>95</v>
      </c>
      <c r="E122" s="22" t="s">
        <v>102</v>
      </c>
      <c r="F122" s="21" t="s">
        <v>29</v>
      </c>
      <c r="G122" s="23">
        <f>'[1]3.ВС'!G86</f>
        <v>-49334.9</v>
      </c>
      <c r="H122" s="24">
        <v>0</v>
      </c>
      <c r="I122" s="24">
        <v>0</v>
      </c>
    </row>
    <row r="123" spans="1:9" s="32" customFormat="1" ht="30" x14ac:dyDescent="0.25">
      <c r="A123" s="20" t="s">
        <v>103</v>
      </c>
      <c r="B123" s="18">
        <v>851</v>
      </c>
      <c r="C123" s="22" t="s">
        <v>16</v>
      </c>
      <c r="D123" s="22" t="s">
        <v>95</v>
      </c>
      <c r="E123" s="22" t="s">
        <v>104</v>
      </c>
      <c r="F123" s="22"/>
      <c r="G123" s="23">
        <f t="shared" ref="G123:G124" si="44">G124</f>
        <v>-281000</v>
      </c>
      <c r="H123" s="24">
        <v>0</v>
      </c>
      <c r="I123" s="24">
        <v>0</v>
      </c>
    </row>
    <row r="124" spans="1:9" ht="45" x14ac:dyDescent="0.25">
      <c r="A124" s="25" t="s">
        <v>105</v>
      </c>
      <c r="B124" s="18">
        <v>851</v>
      </c>
      <c r="C124" s="21" t="s">
        <v>16</v>
      </c>
      <c r="D124" s="21" t="s">
        <v>95</v>
      </c>
      <c r="E124" s="22" t="s">
        <v>104</v>
      </c>
      <c r="F124" s="29">
        <v>600</v>
      </c>
      <c r="G124" s="23">
        <f t="shared" si="44"/>
        <v>-281000</v>
      </c>
      <c r="H124" s="24">
        <v>0</v>
      </c>
      <c r="I124" s="24">
        <v>0</v>
      </c>
    </row>
    <row r="125" spans="1:9" x14ac:dyDescent="0.25">
      <c r="A125" s="25" t="s">
        <v>106</v>
      </c>
      <c r="B125" s="18">
        <v>851</v>
      </c>
      <c r="C125" s="21" t="s">
        <v>16</v>
      </c>
      <c r="D125" s="21" t="s">
        <v>95</v>
      </c>
      <c r="E125" s="22" t="s">
        <v>104</v>
      </c>
      <c r="F125" s="29">
        <v>610</v>
      </c>
      <c r="G125" s="23">
        <f>'[1]3.ВС'!G92</f>
        <v>-281000</v>
      </c>
      <c r="H125" s="24">
        <v>0</v>
      </c>
      <c r="I125" s="24">
        <v>0</v>
      </c>
    </row>
    <row r="126" spans="1:9" hidden="1" x14ac:dyDescent="0.25">
      <c r="A126" s="20" t="s">
        <v>107</v>
      </c>
      <c r="B126" s="29">
        <v>853</v>
      </c>
      <c r="C126" s="21" t="s">
        <v>16</v>
      </c>
      <c r="D126" s="21" t="s">
        <v>95</v>
      </c>
      <c r="E126" s="22" t="s">
        <v>108</v>
      </c>
      <c r="F126" s="21"/>
      <c r="G126" s="23">
        <f t="shared" ref="G126" si="45">G128</f>
        <v>0</v>
      </c>
      <c r="H126" s="24">
        <v>0</v>
      </c>
      <c r="I126" s="24">
        <v>0</v>
      </c>
    </row>
    <row r="127" spans="1:9" hidden="1" x14ac:dyDescent="0.25">
      <c r="A127" s="25" t="s">
        <v>50</v>
      </c>
      <c r="B127" s="18" t="s">
        <v>51</v>
      </c>
      <c r="C127" s="21" t="s">
        <v>16</v>
      </c>
      <c r="D127" s="21" t="s">
        <v>95</v>
      </c>
      <c r="E127" s="22" t="s">
        <v>108</v>
      </c>
      <c r="F127" s="21" t="s">
        <v>51</v>
      </c>
      <c r="G127" s="23">
        <f t="shared" ref="G127" si="46">G128</f>
        <v>0</v>
      </c>
      <c r="H127" s="24">
        <v>0</v>
      </c>
      <c r="I127" s="24">
        <v>0</v>
      </c>
    </row>
    <row r="128" spans="1:9" hidden="1" x14ac:dyDescent="0.25">
      <c r="A128" s="20" t="s">
        <v>92</v>
      </c>
      <c r="B128" s="29">
        <v>853</v>
      </c>
      <c r="C128" s="21" t="s">
        <v>16</v>
      </c>
      <c r="D128" s="21" t="s">
        <v>95</v>
      </c>
      <c r="E128" s="22" t="s">
        <v>108</v>
      </c>
      <c r="F128" s="21" t="s">
        <v>93</v>
      </c>
      <c r="G128" s="23">
        <f>'[1]3.ВС'!G433</f>
        <v>0</v>
      </c>
      <c r="H128" s="24">
        <v>0</v>
      </c>
      <c r="I128" s="24">
        <v>0</v>
      </c>
    </row>
    <row r="129" spans="1:9" hidden="1" x14ac:dyDescent="0.25">
      <c r="A129" s="20" t="s">
        <v>109</v>
      </c>
      <c r="B129" s="29">
        <v>851</v>
      </c>
      <c r="C129" s="21" t="s">
        <v>110</v>
      </c>
      <c r="D129" s="21"/>
      <c r="E129" s="22"/>
      <c r="F129" s="21"/>
      <c r="G129" s="23">
        <f t="shared" ref="G129:G130" si="47">G130</f>
        <v>0</v>
      </c>
      <c r="H129" s="24">
        <v>0</v>
      </c>
      <c r="I129" s="24">
        <v>0</v>
      </c>
    </row>
    <row r="130" spans="1:9" s="33" customFormat="1" hidden="1" x14ac:dyDescent="0.25">
      <c r="A130" s="20" t="s">
        <v>111</v>
      </c>
      <c r="B130" s="29">
        <v>851</v>
      </c>
      <c r="C130" s="21" t="s">
        <v>110</v>
      </c>
      <c r="D130" s="21" t="s">
        <v>18</v>
      </c>
      <c r="E130" s="22"/>
      <c r="F130" s="21"/>
      <c r="G130" s="23">
        <f t="shared" si="47"/>
        <v>0</v>
      </c>
      <c r="H130" s="24">
        <v>0</v>
      </c>
      <c r="I130" s="24">
        <v>0</v>
      </c>
    </row>
    <row r="131" spans="1:9" s="32" customFormat="1" ht="45" x14ac:dyDescent="0.25">
      <c r="A131" s="25" t="s">
        <v>112</v>
      </c>
      <c r="B131" s="29">
        <v>851</v>
      </c>
      <c r="C131" s="18" t="s">
        <v>110</v>
      </c>
      <c r="D131" s="18" t="s">
        <v>18</v>
      </c>
      <c r="E131" s="22" t="s">
        <v>113</v>
      </c>
      <c r="F131" s="18" t="s">
        <v>114</v>
      </c>
      <c r="G131" s="23">
        <f t="shared" ref="G131" si="48">G132+G134+G136</f>
        <v>0</v>
      </c>
      <c r="H131" s="24">
        <v>0</v>
      </c>
      <c r="I131" s="24">
        <v>0</v>
      </c>
    </row>
    <row r="132" spans="1:9" ht="90" x14ac:dyDescent="0.25">
      <c r="A132" s="20" t="s">
        <v>22</v>
      </c>
      <c r="B132" s="18">
        <v>851</v>
      </c>
      <c r="C132" s="21" t="s">
        <v>110</v>
      </c>
      <c r="D132" s="21" t="s">
        <v>18</v>
      </c>
      <c r="E132" s="22" t="s">
        <v>113</v>
      </c>
      <c r="F132" s="21" t="s">
        <v>23</v>
      </c>
      <c r="G132" s="23">
        <f t="shared" ref="G132" si="49">G133</f>
        <v>2268.5</v>
      </c>
      <c r="H132" s="24">
        <v>0</v>
      </c>
      <c r="I132" s="24">
        <v>0</v>
      </c>
    </row>
    <row r="133" spans="1:9" ht="30" x14ac:dyDescent="0.25">
      <c r="A133" s="20" t="s">
        <v>24</v>
      </c>
      <c r="B133" s="18">
        <v>851</v>
      </c>
      <c r="C133" s="21" t="s">
        <v>110</v>
      </c>
      <c r="D133" s="21" t="s">
        <v>18</v>
      </c>
      <c r="E133" s="22" t="s">
        <v>113</v>
      </c>
      <c r="F133" s="21" t="s">
        <v>25</v>
      </c>
      <c r="G133" s="23">
        <f>'[1]3.ВС'!G97</f>
        <v>2268.5</v>
      </c>
      <c r="H133" s="24">
        <v>0</v>
      </c>
      <c r="I133" s="24">
        <v>0</v>
      </c>
    </row>
    <row r="134" spans="1:9" ht="45" x14ac:dyDescent="0.25">
      <c r="A134" s="25" t="s">
        <v>26</v>
      </c>
      <c r="B134" s="18">
        <v>851</v>
      </c>
      <c r="C134" s="21" t="s">
        <v>110</v>
      </c>
      <c r="D134" s="21" t="s">
        <v>18</v>
      </c>
      <c r="E134" s="22" t="s">
        <v>113</v>
      </c>
      <c r="F134" s="21" t="s">
        <v>27</v>
      </c>
      <c r="G134" s="23">
        <f t="shared" ref="G134" si="50">G135</f>
        <v>-2268.5</v>
      </c>
      <c r="H134" s="24">
        <v>0</v>
      </c>
      <c r="I134" s="24">
        <v>0</v>
      </c>
    </row>
    <row r="135" spans="1:9" ht="45" x14ac:dyDescent="0.25">
      <c r="A135" s="25" t="s">
        <v>28</v>
      </c>
      <c r="B135" s="18">
        <v>851</v>
      </c>
      <c r="C135" s="21" t="s">
        <v>110</v>
      </c>
      <c r="D135" s="21" t="s">
        <v>18</v>
      </c>
      <c r="E135" s="22" t="s">
        <v>113</v>
      </c>
      <c r="F135" s="21" t="s">
        <v>29</v>
      </c>
      <c r="G135" s="23">
        <f>'[1]3.ВС'!G99</f>
        <v>-2268.5</v>
      </c>
      <c r="H135" s="24">
        <v>0</v>
      </c>
      <c r="I135" s="24">
        <v>0</v>
      </c>
    </row>
    <row r="136" spans="1:9" hidden="1" x14ac:dyDescent="0.25">
      <c r="A136" s="25" t="s">
        <v>39</v>
      </c>
      <c r="B136" s="18">
        <v>851</v>
      </c>
      <c r="C136" s="18" t="s">
        <v>110</v>
      </c>
      <c r="D136" s="18" t="s">
        <v>18</v>
      </c>
      <c r="E136" s="22" t="s">
        <v>113</v>
      </c>
      <c r="F136" s="18" t="s">
        <v>40</v>
      </c>
      <c r="G136" s="23">
        <f t="shared" ref="G136" si="51">G137</f>
        <v>0</v>
      </c>
      <c r="H136" s="24">
        <v>0</v>
      </c>
      <c r="I136" s="24">
        <v>0</v>
      </c>
    </row>
    <row r="137" spans="1:9" hidden="1" x14ac:dyDescent="0.25">
      <c r="A137" s="25" t="s">
        <v>41</v>
      </c>
      <c r="B137" s="18">
        <v>851</v>
      </c>
      <c r="C137" s="18" t="s">
        <v>110</v>
      </c>
      <c r="D137" s="18" t="s">
        <v>18</v>
      </c>
      <c r="E137" s="22" t="s">
        <v>113</v>
      </c>
      <c r="F137" s="18" t="s">
        <v>42</v>
      </c>
      <c r="G137" s="23">
        <f>'[1]3.ВС'!G101</f>
        <v>0</v>
      </c>
      <c r="H137" s="24">
        <v>0</v>
      </c>
      <c r="I137" s="24">
        <v>0</v>
      </c>
    </row>
    <row r="138" spans="1:9" ht="30" x14ac:dyDescent="0.25">
      <c r="A138" s="20" t="s">
        <v>115</v>
      </c>
      <c r="B138" s="18">
        <v>851</v>
      </c>
      <c r="C138" s="21" t="s">
        <v>18</v>
      </c>
      <c r="D138" s="21"/>
      <c r="E138" s="22"/>
      <c r="F138" s="21"/>
      <c r="G138" s="23">
        <f t="shared" ref="G138" si="52">G139</f>
        <v>81107.899999999994</v>
      </c>
      <c r="H138" s="24">
        <v>0</v>
      </c>
      <c r="I138" s="24">
        <v>0</v>
      </c>
    </row>
    <row r="139" spans="1:9" ht="60" x14ac:dyDescent="0.25">
      <c r="A139" s="20" t="s">
        <v>116</v>
      </c>
      <c r="B139" s="18">
        <v>851</v>
      </c>
      <c r="C139" s="21" t="s">
        <v>18</v>
      </c>
      <c r="D139" s="21" t="s">
        <v>117</v>
      </c>
      <c r="E139" s="22"/>
      <c r="F139" s="21"/>
      <c r="G139" s="23">
        <f t="shared" ref="G139" si="53">G140+G147</f>
        <v>81107.899999999994</v>
      </c>
      <c r="H139" s="24">
        <v>0</v>
      </c>
      <c r="I139" s="24">
        <v>0</v>
      </c>
    </row>
    <row r="140" spans="1:9" x14ac:dyDescent="0.25">
      <c r="A140" s="20" t="s">
        <v>118</v>
      </c>
      <c r="B140" s="18">
        <v>851</v>
      </c>
      <c r="C140" s="21" t="s">
        <v>18</v>
      </c>
      <c r="D140" s="21" t="s">
        <v>117</v>
      </c>
      <c r="E140" s="22" t="s">
        <v>119</v>
      </c>
      <c r="F140" s="21"/>
      <c r="G140" s="23">
        <f t="shared" ref="G140" si="54">G141+G143+G145</f>
        <v>-5692.1000000000022</v>
      </c>
      <c r="H140" s="24">
        <v>0</v>
      </c>
      <c r="I140" s="24">
        <v>0</v>
      </c>
    </row>
    <row r="141" spans="1:9" ht="90" x14ac:dyDescent="0.25">
      <c r="A141" s="20" t="s">
        <v>22</v>
      </c>
      <c r="B141" s="18">
        <v>851</v>
      </c>
      <c r="C141" s="21" t="s">
        <v>18</v>
      </c>
      <c r="D141" s="22" t="s">
        <v>117</v>
      </c>
      <c r="E141" s="22" t="s">
        <v>119</v>
      </c>
      <c r="F141" s="21" t="s">
        <v>23</v>
      </c>
      <c r="G141" s="23">
        <f t="shared" ref="G141" si="55">G142</f>
        <v>-37934.33</v>
      </c>
      <c r="H141" s="24">
        <v>0</v>
      </c>
      <c r="I141" s="24">
        <v>0</v>
      </c>
    </row>
    <row r="142" spans="1:9" ht="30" x14ac:dyDescent="0.25">
      <c r="A142" s="25" t="s">
        <v>120</v>
      </c>
      <c r="B142" s="18">
        <v>851</v>
      </c>
      <c r="C142" s="21" t="s">
        <v>18</v>
      </c>
      <c r="D142" s="22" t="s">
        <v>117</v>
      </c>
      <c r="E142" s="22" t="s">
        <v>119</v>
      </c>
      <c r="F142" s="21" t="s">
        <v>121</v>
      </c>
      <c r="G142" s="23">
        <f>'[1]3.ВС'!G106</f>
        <v>-37934.33</v>
      </c>
      <c r="H142" s="24">
        <v>0</v>
      </c>
      <c r="I142" s="24">
        <v>0</v>
      </c>
    </row>
    <row r="143" spans="1:9" ht="45" x14ac:dyDescent="0.25">
      <c r="A143" s="25" t="s">
        <v>26</v>
      </c>
      <c r="B143" s="18">
        <v>851</v>
      </c>
      <c r="C143" s="21" t="s">
        <v>18</v>
      </c>
      <c r="D143" s="22" t="s">
        <v>117</v>
      </c>
      <c r="E143" s="22" t="s">
        <v>119</v>
      </c>
      <c r="F143" s="21" t="s">
        <v>27</v>
      </c>
      <c r="G143" s="23">
        <f t="shared" ref="G143" si="56">G144</f>
        <v>32242.23</v>
      </c>
      <c r="H143" s="24">
        <v>0</v>
      </c>
      <c r="I143" s="24">
        <v>0</v>
      </c>
    </row>
    <row r="144" spans="1:9" ht="45" x14ac:dyDescent="0.25">
      <c r="A144" s="25" t="s">
        <v>28</v>
      </c>
      <c r="B144" s="18">
        <v>851</v>
      </c>
      <c r="C144" s="21" t="s">
        <v>18</v>
      </c>
      <c r="D144" s="22" t="s">
        <v>117</v>
      </c>
      <c r="E144" s="22" t="s">
        <v>119</v>
      </c>
      <c r="F144" s="21" t="s">
        <v>29</v>
      </c>
      <c r="G144" s="23">
        <f>'[1]3.ВС'!G108</f>
        <v>32242.23</v>
      </c>
      <c r="H144" s="24">
        <v>0</v>
      </c>
      <c r="I144" s="24">
        <v>0</v>
      </c>
    </row>
    <row r="145" spans="1:9" hidden="1" x14ac:dyDescent="0.25">
      <c r="A145" s="25" t="s">
        <v>50</v>
      </c>
      <c r="B145" s="18">
        <v>851</v>
      </c>
      <c r="C145" s="21" t="s">
        <v>18</v>
      </c>
      <c r="D145" s="22" t="s">
        <v>117</v>
      </c>
      <c r="E145" s="22" t="s">
        <v>119</v>
      </c>
      <c r="F145" s="21" t="s">
        <v>51</v>
      </c>
      <c r="G145" s="23">
        <f t="shared" ref="G145" si="57">G146</f>
        <v>0</v>
      </c>
      <c r="H145" s="24">
        <v>0</v>
      </c>
      <c r="I145" s="24">
        <v>0</v>
      </c>
    </row>
    <row r="146" spans="1:9" hidden="1" x14ac:dyDescent="0.25">
      <c r="A146" s="25" t="s">
        <v>52</v>
      </c>
      <c r="B146" s="18">
        <v>851</v>
      </c>
      <c r="C146" s="21" t="s">
        <v>18</v>
      </c>
      <c r="D146" s="22" t="s">
        <v>117</v>
      </c>
      <c r="E146" s="22" t="s">
        <v>119</v>
      </c>
      <c r="F146" s="21" t="s">
        <v>53</v>
      </c>
      <c r="G146" s="23">
        <f>'[1]3.ВС'!G110</f>
        <v>0</v>
      </c>
      <c r="H146" s="24">
        <v>0</v>
      </c>
      <c r="I146" s="24">
        <v>0</v>
      </c>
    </row>
    <row r="147" spans="1:9" ht="45" x14ac:dyDescent="0.25">
      <c r="A147" s="20" t="s">
        <v>122</v>
      </c>
      <c r="B147" s="18"/>
      <c r="C147" s="21" t="s">
        <v>18</v>
      </c>
      <c r="D147" s="22" t="s">
        <v>117</v>
      </c>
      <c r="E147" s="22" t="s">
        <v>123</v>
      </c>
      <c r="F147" s="21"/>
      <c r="G147" s="23">
        <f t="shared" ref="G147:G148" si="58">G148</f>
        <v>86800</v>
      </c>
      <c r="H147" s="24">
        <v>0</v>
      </c>
      <c r="I147" s="24">
        <v>0</v>
      </c>
    </row>
    <row r="148" spans="1:9" ht="45" x14ac:dyDescent="0.25">
      <c r="A148" s="25" t="s">
        <v>26</v>
      </c>
      <c r="B148" s="18"/>
      <c r="C148" s="21" t="s">
        <v>18</v>
      </c>
      <c r="D148" s="22" t="s">
        <v>117</v>
      </c>
      <c r="E148" s="22" t="s">
        <v>123</v>
      </c>
      <c r="F148" s="21" t="s">
        <v>27</v>
      </c>
      <c r="G148" s="23">
        <f t="shared" si="58"/>
        <v>86800</v>
      </c>
      <c r="H148" s="24">
        <v>0</v>
      </c>
      <c r="I148" s="24">
        <v>0</v>
      </c>
    </row>
    <row r="149" spans="1:9" ht="45" x14ac:dyDescent="0.25">
      <c r="A149" s="25" t="s">
        <v>28</v>
      </c>
      <c r="B149" s="18"/>
      <c r="C149" s="21" t="s">
        <v>18</v>
      </c>
      <c r="D149" s="22" t="s">
        <v>117</v>
      </c>
      <c r="E149" s="22" t="s">
        <v>123</v>
      </c>
      <c r="F149" s="21" t="s">
        <v>29</v>
      </c>
      <c r="G149" s="23">
        <f>'[1]3.ВС'!G113</f>
        <v>86800</v>
      </c>
      <c r="H149" s="24">
        <v>0</v>
      </c>
      <c r="I149" s="24">
        <v>0</v>
      </c>
    </row>
    <row r="150" spans="1:9" x14ac:dyDescent="0.25">
      <c r="A150" s="20" t="s">
        <v>124</v>
      </c>
      <c r="B150" s="18">
        <v>851</v>
      </c>
      <c r="C150" s="21" t="s">
        <v>31</v>
      </c>
      <c r="D150" s="21"/>
      <c r="E150" s="22"/>
      <c r="F150" s="21"/>
      <c r="G150" s="23">
        <f t="shared" ref="G150" si="59">G151+G155+G168+G172</f>
        <v>136642</v>
      </c>
      <c r="H150" s="24">
        <v>0</v>
      </c>
      <c r="I150" s="24">
        <v>0</v>
      </c>
    </row>
    <row r="151" spans="1:9" hidden="1" x14ac:dyDescent="0.25">
      <c r="A151" s="20" t="s">
        <v>125</v>
      </c>
      <c r="B151" s="18">
        <v>851</v>
      </c>
      <c r="C151" s="21" t="s">
        <v>31</v>
      </c>
      <c r="D151" s="21" t="s">
        <v>75</v>
      </c>
      <c r="E151" s="22"/>
      <c r="F151" s="21"/>
      <c r="G151" s="23">
        <f t="shared" ref="G151:G153" si="60">G152</f>
        <v>0</v>
      </c>
      <c r="H151" s="24">
        <v>0</v>
      </c>
      <c r="I151" s="24">
        <v>0</v>
      </c>
    </row>
    <row r="152" spans="1:9" ht="150" hidden="1" x14ac:dyDescent="0.25">
      <c r="A152" s="20" t="s">
        <v>126</v>
      </c>
      <c r="B152" s="18">
        <v>851</v>
      </c>
      <c r="C152" s="21" t="s">
        <v>31</v>
      </c>
      <c r="D152" s="21" t="s">
        <v>75</v>
      </c>
      <c r="E152" s="22" t="s">
        <v>127</v>
      </c>
      <c r="F152" s="21"/>
      <c r="G152" s="23">
        <f t="shared" si="60"/>
        <v>0</v>
      </c>
      <c r="H152" s="24">
        <v>0</v>
      </c>
      <c r="I152" s="24">
        <v>0</v>
      </c>
    </row>
    <row r="153" spans="1:9" ht="45" hidden="1" x14ac:dyDescent="0.25">
      <c r="A153" s="25" t="s">
        <v>26</v>
      </c>
      <c r="B153" s="18">
        <v>851</v>
      </c>
      <c r="C153" s="21" t="s">
        <v>31</v>
      </c>
      <c r="D153" s="21" t="s">
        <v>75</v>
      </c>
      <c r="E153" s="22" t="s">
        <v>127</v>
      </c>
      <c r="F153" s="21" t="s">
        <v>27</v>
      </c>
      <c r="G153" s="23">
        <f t="shared" si="60"/>
        <v>0</v>
      </c>
      <c r="H153" s="24">
        <v>0</v>
      </c>
      <c r="I153" s="24">
        <v>0</v>
      </c>
    </row>
    <row r="154" spans="1:9" ht="45" hidden="1" x14ac:dyDescent="0.25">
      <c r="A154" s="25" t="s">
        <v>28</v>
      </c>
      <c r="B154" s="18">
        <v>851</v>
      </c>
      <c r="C154" s="21" t="s">
        <v>31</v>
      </c>
      <c r="D154" s="21" t="s">
        <v>75</v>
      </c>
      <c r="E154" s="22" t="s">
        <v>127</v>
      </c>
      <c r="F154" s="21" t="s">
        <v>29</v>
      </c>
      <c r="G154" s="23">
        <f>'[1]3.ВС'!G118</f>
        <v>0</v>
      </c>
      <c r="H154" s="24">
        <v>0</v>
      </c>
      <c r="I154" s="24">
        <v>0</v>
      </c>
    </row>
    <row r="155" spans="1:9" x14ac:dyDescent="0.25">
      <c r="A155" s="20" t="s">
        <v>128</v>
      </c>
      <c r="B155" s="18">
        <v>851</v>
      </c>
      <c r="C155" s="21" t="s">
        <v>31</v>
      </c>
      <c r="D155" s="21" t="s">
        <v>129</v>
      </c>
      <c r="E155" s="22"/>
      <c r="F155" s="21"/>
      <c r="G155" s="23">
        <f t="shared" ref="G155" si="61">G156+G159+G162+G165</f>
        <v>136642</v>
      </c>
      <c r="H155" s="24">
        <v>0</v>
      </c>
      <c r="I155" s="24">
        <v>0</v>
      </c>
    </row>
    <row r="156" spans="1:9" ht="45" hidden="1" x14ac:dyDescent="0.25">
      <c r="A156" s="20" t="s">
        <v>130</v>
      </c>
      <c r="B156" s="22">
        <v>851</v>
      </c>
      <c r="C156" s="21" t="s">
        <v>31</v>
      </c>
      <c r="D156" s="21" t="s">
        <v>129</v>
      </c>
      <c r="E156" s="22" t="s">
        <v>131</v>
      </c>
      <c r="F156" s="21"/>
      <c r="G156" s="34">
        <f t="shared" ref="G156:G157" si="62">G157</f>
        <v>0</v>
      </c>
      <c r="H156" s="24">
        <v>0</v>
      </c>
      <c r="I156" s="24">
        <v>0</v>
      </c>
    </row>
    <row r="157" spans="1:9" ht="45" hidden="1" x14ac:dyDescent="0.25">
      <c r="A157" s="25" t="s">
        <v>26</v>
      </c>
      <c r="B157" s="22">
        <v>851</v>
      </c>
      <c r="C157" s="21" t="s">
        <v>31</v>
      </c>
      <c r="D157" s="21" t="s">
        <v>129</v>
      </c>
      <c r="E157" s="22" t="s">
        <v>131</v>
      </c>
      <c r="F157" s="21" t="s">
        <v>27</v>
      </c>
      <c r="G157" s="34">
        <f t="shared" si="62"/>
        <v>0</v>
      </c>
      <c r="H157" s="24">
        <v>0</v>
      </c>
      <c r="I157" s="24">
        <v>0</v>
      </c>
    </row>
    <row r="158" spans="1:9" ht="45" hidden="1" x14ac:dyDescent="0.25">
      <c r="A158" s="25" t="s">
        <v>28</v>
      </c>
      <c r="B158" s="22">
        <v>851</v>
      </c>
      <c r="C158" s="21" t="s">
        <v>31</v>
      </c>
      <c r="D158" s="21" t="s">
        <v>129</v>
      </c>
      <c r="E158" s="22" t="s">
        <v>131</v>
      </c>
      <c r="F158" s="21" t="s">
        <v>29</v>
      </c>
      <c r="G158" s="23">
        <f>'[1]3.ВС'!G122</f>
        <v>0</v>
      </c>
      <c r="H158" s="24">
        <v>0</v>
      </c>
      <c r="I158" s="24">
        <v>0</v>
      </c>
    </row>
    <row r="159" spans="1:9" ht="105" hidden="1" x14ac:dyDescent="0.25">
      <c r="A159" s="20" t="s">
        <v>132</v>
      </c>
      <c r="B159" s="18">
        <v>851</v>
      </c>
      <c r="C159" s="21" t="s">
        <v>31</v>
      </c>
      <c r="D159" s="21" t="s">
        <v>129</v>
      </c>
      <c r="E159" s="22" t="s">
        <v>133</v>
      </c>
      <c r="F159" s="21"/>
      <c r="G159" s="23">
        <f t="shared" ref="G159:G160" si="63">G160</f>
        <v>0</v>
      </c>
      <c r="H159" s="24">
        <v>0</v>
      </c>
      <c r="I159" s="24">
        <v>0</v>
      </c>
    </row>
    <row r="160" spans="1:9" hidden="1" x14ac:dyDescent="0.25">
      <c r="A160" s="25" t="s">
        <v>50</v>
      </c>
      <c r="B160" s="18">
        <v>851</v>
      </c>
      <c r="C160" s="21" t="s">
        <v>31</v>
      </c>
      <c r="D160" s="21" t="s">
        <v>129</v>
      </c>
      <c r="E160" s="22" t="s">
        <v>133</v>
      </c>
      <c r="F160" s="21" t="s">
        <v>51</v>
      </c>
      <c r="G160" s="23">
        <f t="shared" si="63"/>
        <v>0</v>
      </c>
      <c r="H160" s="24">
        <v>0</v>
      </c>
      <c r="I160" s="24">
        <v>0</v>
      </c>
    </row>
    <row r="161" spans="1:9" ht="75" hidden="1" x14ac:dyDescent="0.25">
      <c r="A161" s="25" t="s">
        <v>134</v>
      </c>
      <c r="B161" s="18">
        <v>851</v>
      </c>
      <c r="C161" s="21" t="s">
        <v>31</v>
      </c>
      <c r="D161" s="21" t="s">
        <v>129</v>
      </c>
      <c r="E161" s="22" t="s">
        <v>133</v>
      </c>
      <c r="F161" s="21" t="s">
        <v>135</v>
      </c>
      <c r="G161" s="23">
        <f>'[1]3.ВС'!G125</f>
        <v>0</v>
      </c>
      <c r="H161" s="24">
        <v>0</v>
      </c>
      <c r="I161" s="24">
        <v>0</v>
      </c>
    </row>
    <row r="162" spans="1:9" ht="30" x14ac:dyDescent="0.25">
      <c r="A162" s="25" t="s">
        <v>136</v>
      </c>
      <c r="B162" s="22">
        <v>851</v>
      </c>
      <c r="C162" s="21" t="s">
        <v>31</v>
      </c>
      <c r="D162" s="21" t="s">
        <v>129</v>
      </c>
      <c r="E162" s="22" t="s">
        <v>137</v>
      </c>
      <c r="F162" s="21"/>
      <c r="G162" s="23">
        <f t="shared" ref="G162:G163" si="64">G163</f>
        <v>125000</v>
      </c>
      <c r="H162" s="24">
        <v>0</v>
      </c>
      <c r="I162" s="24">
        <v>0</v>
      </c>
    </row>
    <row r="163" spans="1:9" ht="45" x14ac:dyDescent="0.25">
      <c r="A163" s="25" t="s">
        <v>26</v>
      </c>
      <c r="B163" s="22">
        <v>851</v>
      </c>
      <c r="C163" s="21" t="s">
        <v>31</v>
      </c>
      <c r="D163" s="21" t="s">
        <v>129</v>
      </c>
      <c r="E163" s="22" t="s">
        <v>137</v>
      </c>
      <c r="F163" s="21" t="s">
        <v>27</v>
      </c>
      <c r="G163" s="23">
        <f t="shared" si="64"/>
        <v>125000</v>
      </c>
      <c r="H163" s="24">
        <v>0</v>
      </c>
      <c r="I163" s="24">
        <v>0</v>
      </c>
    </row>
    <row r="164" spans="1:9" ht="45" x14ac:dyDescent="0.25">
      <c r="A164" s="25" t="s">
        <v>28</v>
      </c>
      <c r="B164" s="22">
        <v>851</v>
      </c>
      <c r="C164" s="21" t="s">
        <v>31</v>
      </c>
      <c r="D164" s="21" t="s">
        <v>129</v>
      </c>
      <c r="E164" s="22" t="s">
        <v>137</v>
      </c>
      <c r="F164" s="21" t="s">
        <v>29</v>
      </c>
      <c r="G164" s="23">
        <f>'[1]3.ВС'!G128</f>
        <v>125000</v>
      </c>
      <c r="H164" s="24">
        <v>0</v>
      </c>
      <c r="I164" s="24">
        <v>0</v>
      </c>
    </row>
    <row r="165" spans="1:9" ht="30" x14ac:dyDescent="0.25">
      <c r="A165" s="20" t="s">
        <v>138</v>
      </c>
      <c r="B165" s="18">
        <v>851</v>
      </c>
      <c r="C165" s="21" t="s">
        <v>31</v>
      </c>
      <c r="D165" s="21" t="s">
        <v>129</v>
      </c>
      <c r="E165" s="22" t="s">
        <v>139</v>
      </c>
      <c r="F165" s="21"/>
      <c r="G165" s="23">
        <f t="shared" ref="G165:G166" si="65">G166</f>
        <v>11642</v>
      </c>
      <c r="H165" s="24">
        <v>0</v>
      </c>
      <c r="I165" s="24">
        <v>0</v>
      </c>
    </row>
    <row r="166" spans="1:9" x14ac:dyDescent="0.25">
      <c r="A166" s="25" t="s">
        <v>50</v>
      </c>
      <c r="B166" s="18">
        <v>851</v>
      </c>
      <c r="C166" s="21" t="s">
        <v>31</v>
      </c>
      <c r="D166" s="21" t="s">
        <v>129</v>
      </c>
      <c r="E166" s="22" t="s">
        <v>139</v>
      </c>
      <c r="F166" s="21" t="s">
        <v>51</v>
      </c>
      <c r="G166" s="23">
        <f t="shared" si="65"/>
        <v>11642</v>
      </c>
      <c r="H166" s="24">
        <v>0</v>
      </c>
      <c r="I166" s="24">
        <v>0</v>
      </c>
    </row>
    <row r="167" spans="1:9" x14ac:dyDescent="0.25">
      <c r="A167" s="25" t="s">
        <v>52</v>
      </c>
      <c r="B167" s="18">
        <v>851</v>
      </c>
      <c r="C167" s="21" t="s">
        <v>31</v>
      </c>
      <c r="D167" s="21" t="s">
        <v>129</v>
      </c>
      <c r="E167" s="22" t="s">
        <v>139</v>
      </c>
      <c r="F167" s="21" t="s">
        <v>53</v>
      </c>
      <c r="G167" s="23">
        <f>'[1]3.ВС'!G131</f>
        <v>11642</v>
      </c>
      <c r="H167" s="24">
        <v>0</v>
      </c>
      <c r="I167" s="24">
        <v>0</v>
      </c>
    </row>
    <row r="168" spans="1:9" hidden="1" x14ac:dyDescent="0.25">
      <c r="A168" s="20" t="s">
        <v>140</v>
      </c>
      <c r="B168" s="18">
        <v>851</v>
      </c>
      <c r="C168" s="21" t="s">
        <v>31</v>
      </c>
      <c r="D168" s="21" t="s">
        <v>141</v>
      </c>
      <c r="E168" s="22"/>
      <c r="F168" s="21"/>
      <c r="G168" s="23">
        <f t="shared" ref="G168:G170" si="66">G169</f>
        <v>0</v>
      </c>
      <c r="H168" s="24">
        <v>0</v>
      </c>
      <c r="I168" s="24">
        <v>0</v>
      </c>
    </row>
    <row r="169" spans="1:9" ht="255" hidden="1" x14ac:dyDescent="0.25">
      <c r="A169" s="20" t="s">
        <v>142</v>
      </c>
      <c r="B169" s="18">
        <v>851</v>
      </c>
      <c r="C169" s="22" t="s">
        <v>31</v>
      </c>
      <c r="D169" s="22" t="s">
        <v>141</v>
      </c>
      <c r="E169" s="22" t="s">
        <v>143</v>
      </c>
      <c r="F169" s="22"/>
      <c r="G169" s="23">
        <f t="shared" si="66"/>
        <v>0</v>
      </c>
      <c r="H169" s="24">
        <v>0</v>
      </c>
      <c r="I169" s="24">
        <v>0</v>
      </c>
    </row>
    <row r="170" spans="1:9" hidden="1" x14ac:dyDescent="0.25">
      <c r="A170" s="20" t="s">
        <v>39</v>
      </c>
      <c r="B170" s="18">
        <v>851</v>
      </c>
      <c r="C170" s="22" t="s">
        <v>31</v>
      </c>
      <c r="D170" s="22" t="s">
        <v>141</v>
      </c>
      <c r="E170" s="22" t="s">
        <v>143</v>
      </c>
      <c r="F170" s="21" t="s">
        <v>40</v>
      </c>
      <c r="G170" s="23">
        <f t="shared" si="66"/>
        <v>0</v>
      </c>
      <c r="H170" s="24">
        <v>0</v>
      </c>
      <c r="I170" s="24">
        <v>0</v>
      </c>
    </row>
    <row r="171" spans="1:9" hidden="1" x14ac:dyDescent="0.25">
      <c r="A171" s="25" t="s">
        <v>144</v>
      </c>
      <c r="B171" s="18">
        <v>851</v>
      </c>
      <c r="C171" s="22" t="s">
        <v>31</v>
      </c>
      <c r="D171" s="22" t="s">
        <v>141</v>
      </c>
      <c r="E171" s="22" t="s">
        <v>143</v>
      </c>
      <c r="F171" s="21" t="s">
        <v>145</v>
      </c>
      <c r="G171" s="23">
        <f>'[1]3.ВС'!G135</f>
        <v>0</v>
      </c>
      <c r="H171" s="24">
        <v>0</v>
      </c>
      <c r="I171" s="24">
        <v>0</v>
      </c>
    </row>
    <row r="172" spans="1:9" ht="30" hidden="1" x14ac:dyDescent="0.25">
      <c r="A172" s="20" t="s">
        <v>146</v>
      </c>
      <c r="B172" s="18">
        <v>851</v>
      </c>
      <c r="C172" s="21" t="s">
        <v>31</v>
      </c>
      <c r="D172" s="21" t="s">
        <v>147</v>
      </c>
      <c r="E172" s="22"/>
      <c r="F172" s="21"/>
      <c r="G172" s="23">
        <f t="shared" ref="G172:G174" si="67">G173</f>
        <v>0</v>
      </c>
      <c r="H172" s="24">
        <v>0</v>
      </c>
      <c r="I172" s="24">
        <v>0</v>
      </c>
    </row>
    <row r="173" spans="1:9" hidden="1" x14ac:dyDescent="0.25">
      <c r="A173" s="25" t="s">
        <v>148</v>
      </c>
      <c r="B173" s="22">
        <v>851</v>
      </c>
      <c r="C173" s="22" t="s">
        <v>31</v>
      </c>
      <c r="D173" s="22" t="s">
        <v>147</v>
      </c>
      <c r="E173" s="22" t="s">
        <v>149</v>
      </c>
      <c r="F173" s="21"/>
      <c r="G173" s="23">
        <f t="shared" si="67"/>
        <v>0</v>
      </c>
      <c r="H173" s="24">
        <v>0</v>
      </c>
      <c r="I173" s="24">
        <v>0</v>
      </c>
    </row>
    <row r="174" spans="1:9" ht="45" hidden="1" x14ac:dyDescent="0.25">
      <c r="A174" s="25" t="s">
        <v>26</v>
      </c>
      <c r="B174" s="22">
        <v>851</v>
      </c>
      <c r="C174" s="22" t="s">
        <v>31</v>
      </c>
      <c r="D174" s="22" t="s">
        <v>147</v>
      </c>
      <c r="E174" s="22" t="s">
        <v>149</v>
      </c>
      <c r="F174" s="21" t="s">
        <v>27</v>
      </c>
      <c r="G174" s="23">
        <f t="shared" si="67"/>
        <v>0</v>
      </c>
      <c r="H174" s="24">
        <v>0</v>
      </c>
      <c r="I174" s="24">
        <v>0</v>
      </c>
    </row>
    <row r="175" spans="1:9" ht="45" hidden="1" x14ac:dyDescent="0.25">
      <c r="A175" s="25" t="s">
        <v>28</v>
      </c>
      <c r="B175" s="22">
        <v>851</v>
      </c>
      <c r="C175" s="22" t="s">
        <v>31</v>
      </c>
      <c r="D175" s="22" t="s">
        <v>147</v>
      </c>
      <c r="E175" s="22" t="s">
        <v>149</v>
      </c>
      <c r="F175" s="21" t="s">
        <v>29</v>
      </c>
      <c r="G175" s="23">
        <f>'[1]3.ВС'!G139</f>
        <v>0</v>
      </c>
      <c r="H175" s="24">
        <v>0</v>
      </c>
      <c r="I175" s="24">
        <v>0</v>
      </c>
    </row>
    <row r="176" spans="1:9" x14ac:dyDescent="0.25">
      <c r="A176" s="20" t="s">
        <v>150</v>
      </c>
      <c r="B176" s="18">
        <v>851</v>
      </c>
      <c r="C176" s="22" t="s">
        <v>75</v>
      </c>
      <c r="D176" s="22"/>
      <c r="E176" s="22"/>
      <c r="F176" s="21"/>
      <c r="G176" s="23">
        <f t="shared" ref="G176" si="68">G177+G190+G200+G204</f>
        <v>-309319.03000000003</v>
      </c>
      <c r="H176" s="24">
        <v>0</v>
      </c>
      <c r="I176" s="24">
        <v>0</v>
      </c>
    </row>
    <row r="177" spans="1:9" x14ac:dyDescent="0.25">
      <c r="A177" s="35" t="s">
        <v>151</v>
      </c>
      <c r="B177" s="18">
        <v>851</v>
      </c>
      <c r="C177" s="22" t="s">
        <v>75</v>
      </c>
      <c r="D177" s="22" t="s">
        <v>16</v>
      </c>
      <c r="E177" s="22"/>
      <c r="F177" s="21"/>
      <c r="G177" s="23">
        <f t="shared" ref="G177" si="69">G178+G181+G187</f>
        <v>90772.709999999992</v>
      </c>
      <c r="H177" s="24">
        <v>0</v>
      </c>
      <c r="I177" s="24">
        <v>0</v>
      </c>
    </row>
    <row r="178" spans="1:9" ht="75" x14ac:dyDescent="0.25">
      <c r="A178" s="20" t="s">
        <v>152</v>
      </c>
      <c r="B178" s="18">
        <v>851</v>
      </c>
      <c r="C178" s="22" t="s">
        <v>75</v>
      </c>
      <c r="D178" s="22" t="s">
        <v>16</v>
      </c>
      <c r="E178" s="22" t="s">
        <v>153</v>
      </c>
      <c r="F178" s="21"/>
      <c r="G178" s="23">
        <f t="shared" ref="G178:G179" si="70">G179</f>
        <v>8357.9</v>
      </c>
      <c r="H178" s="24">
        <v>0</v>
      </c>
      <c r="I178" s="24">
        <v>0</v>
      </c>
    </row>
    <row r="179" spans="1:9" ht="45" x14ac:dyDescent="0.25">
      <c r="A179" s="25" t="s">
        <v>26</v>
      </c>
      <c r="B179" s="18">
        <v>851</v>
      </c>
      <c r="C179" s="22" t="s">
        <v>75</v>
      </c>
      <c r="D179" s="22" t="s">
        <v>16</v>
      </c>
      <c r="E179" s="22" t="s">
        <v>153</v>
      </c>
      <c r="F179" s="21" t="s">
        <v>27</v>
      </c>
      <c r="G179" s="23">
        <f t="shared" si="70"/>
        <v>8357.9</v>
      </c>
      <c r="H179" s="24">
        <v>0</v>
      </c>
      <c r="I179" s="24">
        <v>0</v>
      </c>
    </row>
    <row r="180" spans="1:9" ht="45" x14ac:dyDescent="0.25">
      <c r="A180" s="25" t="s">
        <v>28</v>
      </c>
      <c r="B180" s="18">
        <v>851</v>
      </c>
      <c r="C180" s="22" t="s">
        <v>75</v>
      </c>
      <c r="D180" s="22" t="s">
        <v>16</v>
      </c>
      <c r="E180" s="22" t="s">
        <v>153</v>
      </c>
      <c r="F180" s="21" t="s">
        <v>29</v>
      </c>
      <c r="G180" s="23">
        <f>'[1]3.ВС'!G144</f>
        <v>8357.9</v>
      </c>
      <c r="H180" s="24">
        <v>0</v>
      </c>
      <c r="I180" s="24">
        <v>0</v>
      </c>
    </row>
    <row r="181" spans="1:9" x14ac:dyDescent="0.25">
      <c r="A181" s="20" t="s">
        <v>154</v>
      </c>
      <c r="B181" s="22">
        <v>851</v>
      </c>
      <c r="C181" s="22" t="s">
        <v>75</v>
      </c>
      <c r="D181" s="22" t="s">
        <v>16</v>
      </c>
      <c r="E181" s="22" t="s">
        <v>155</v>
      </c>
      <c r="F181" s="21"/>
      <c r="G181" s="23">
        <f t="shared" ref="G181" si="71">G182+G184</f>
        <v>82414.81</v>
      </c>
      <c r="H181" s="24">
        <v>0</v>
      </c>
      <c r="I181" s="24">
        <v>0</v>
      </c>
    </row>
    <row r="182" spans="1:9" ht="45" x14ac:dyDescent="0.25">
      <c r="A182" s="25" t="s">
        <v>26</v>
      </c>
      <c r="B182" s="22">
        <v>851</v>
      </c>
      <c r="C182" s="22" t="s">
        <v>75</v>
      </c>
      <c r="D182" s="22" t="s">
        <v>16</v>
      </c>
      <c r="E182" s="22" t="s">
        <v>155</v>
      </c>
      <c r="F182" s="21" t="s">
        <v>27</v>
      </c>
      <c r="G182" s="23">
        <f t="shared" ref="G182" si="72">G183</f>
        <v>32338.13</v>
      </c>
      <c r="H182" s="24">
        <v>0</v>
      </c>
      <c r="I182" s="24">
        <v>0</v>
      </c>
    </row>
    <row r="183" spans="1:9" ht="45" x14ac:dyDescent="0.25">
      <c r="A183" s="25" t="s">
        <v>28</v>
      </c>
      <c r="B183" s="22">
        <v>851</v>
      </c>
      <c r="C183" s="22" t="s">
        <v>75</v>
      </c>
      <c r="D183" s="22" t="s">
        <v>16</v>
      </c>
      <c r="E183" s="22" t="s">
        <v>155</v>
      </c>
      <c r="F183" s="21" t="s">
        <v>29</v>
      </c>
      <c r="G183" s="23">
        <f>'[1]3.ВС'!G147</f>
        <v>32338.13</v>
      </c>
      <c r="H183" s="24">
        <v>0</v>
      </c>
      <c r="I183" s="24">
        <v>0</v>
      </c>
    </row>
    <row r="184" spans="1:9" x14ac:dyDescent="0.25">
      <c r="A184" s="25" t="s">
        <v>50</v>
      </c>
      <c r="B184" s="22">
        <v>851</v>
      </c>
      <c r="C184" s="22" t="s">
        <v>75</v>
      </c>
      <c r="D184" s="22" t="s">
        <v>16</v>
      </c>
      <c r="E184" s="22" t="s">
        <v>155</v>
      </c>
      <c r="F184" s="21" t="s">
        <v>51</v>
      </c>
      <c r="G184" s="23">
        <f t="shared" ref="G184" si="73">G185+G186</f>
        <v>50076.68</v>
      </c>
      <c r="H184" s="24">
        <v>0</v>
      </c>
      <c r="I184" s="24">
        <v>0</v>
      </c>
    </row>
    <row r="185" spans="1:9" x14ac:dyDescent="0.25">
      <c r="A185" s="25" t="s">
        <v>156</v>
      </c>
      <c r="B185" s="22">
        <v>851</v>
      </c>
      <c r="C185" s="22" t="s">
        <v>75</v>
      </c>
      <c r="D185" s="22" t="s">
        <v>16</v>
      </c>
      <c r="E185" s="22" t="s">
        <v>155</v>
      </c>
      <c r="F185" s="21" t="s">
        <v>157</v>
      </c>
      <c r="G185" s="23">
        <f>'[1]3.ВС'!G149</f>
        <v>76.680000000000007</v>
      </c>
      <c r="H185" s="24">
        <v>0</v>
      </c>
      <c r="I185" s="24">
        <v>0</v>
      </c>
    </row>
    <row r="186" spans="1:9" x14ac:dyDescent="0.25">
      <c r="A186" s="25" t="s">
        <v>52</v>
      </c>
      <c r="B186" s="22">
        <v>851</v>
      </c>
      <c r="C186" s="22" t="s">
        <v>75</v>
      </c>
      <c r="D186" s="22" t="s">
        <v>16</v>
      </c>
      <c r="E186" s="22" t="s">
        <v>155</v>
      </c>
      <c r="F186" s="21" t="s">
        <v>53</v>
      </c>
      <c r="G186" s="23">
        <f>'[1]3.ВС'!G150</f>
        <v>50000</v>
      </c>
      <c r="H186" s="24">
        <v>0</v>
      </c>
      <c r="I186" s="24">
        <v>0</v>
      </c>
    </row>
    <row r="187" spans="1:9" ht="135" hidden="1" x14ac:dyDescent="0.25">
      <c r="A187" s="20" t="s">
        <v>158</v>
      </c>
      <c r="B187" s="18">
        <v>851</v>
      </c>
      <c r="C187" s="22" t="s">
        <v>75</v>
      </c>
      <c r="D187" s="22" t="s">
        <v>16</v>
      </c>
      <c r="E187" s="22" t="s">
        <v>159</v>
      </c>
      <c r="F187" s="21"/>
      <c r="G187" s="23">
        <f t="shared" ref="G187:G188" si="74">G188</f>
        <v>0</v>
      </c>
      <c r="H187" s="24">
        <v>0</v>
      </c>
      <c r="I187" s="24">
        <v>0</v>
      </c>
    </row>
    <row r="188" spans="1:9" hidden="1" x14ac:dyDescent="0.25">
      <c r="A188" s="20" t="s">
        <v>39</v>
      </c>
      <c r="B188" s="18">
        <v>851</v>
      </c>
      <c r="C188" s="22" t="s">
        <v>75</v>
      </c>
      <c r="D188" s="22" t="s">
        <v>16</v>
      </c>
      <c r="E188" s="22" t="s">
        <v>159</v>
      </c>
      <c r="F188" s="21" t="s">
        <v>40</v>
      </c>
      <c r="G188" s="23">
        <f t="shared" si="74"/>
        <v>0</v>
      </c>
      <c r="H188" s="24">
        <v>0</v>
      </c>
      <c r="I188" s="24">
        <v>0</v>
      </c>
    </row>
    <row r="189" spans="1:9" hidden="1" x14ac:dyDescent="0.25">
      <c r="A189" s="25" t="s">
        <v>144</v>
      </c>
      <c r="B189" s="18">
        <v>851</v>
      </c>
      <c r="C189" s="22" t="s">
        <v>75</v>
      </c>
      <c r="D189" s="22" t="s">
        <v>16</v>
      </c>
      <c r="E189" s="22" t="s">
        <v>159</v>
      </c>
      <c r="F189" s="21" t="s">
        <v>145</v>
      </c>
      <c r="G189" s="23">
        <f>'[1]3.ВС'!G153</f>
        <v>0</v>
      </c>
      <c r="H189" s="24">
        <v>0</v>
      </c>
      <c r="I189" s="24">
        <v>0</v>
      </c>
    </row>
    <row r="190" spans="1:9" x14ac:dyDescent="0.25">
      <c r="A190" s="35" t="s">
        <v>160</v>
      </c>
      <c r="B190" s="18">
        <v>851</v>
      </c>
      <c r="C190" s="22" t="s">
        <v>75</v>
      </c>
      <c r="D190" s="22" t="s">
        <v>110</v>
      </c>
      <c r="E190" s="22"/>
      <c r="F190" s="21"/>
      <c r="G190" s="23">
        <f t="shared" ref="G190" si="75">G191+G194+G197</f>
        <v>-400091.74</v>
      </c>
      <c r="H190" s="24">
        <v>0</v>
      </c>
      <c r="I190" s="24">
        <v>0</v>
      </c>
    </row>
    <row r="191" spans="1:9" ht="45" x14ac:dyDescent="0.25">
      <c r="A191" s="20" t="s">
        <v>161</v>
      </c>
      <c r="B191" s="18">
        <v>851</v>
      </c>
      <c r="C191" s="22" t="s">
        <v>75</v>
      </c>
      <c r="D191" s="22" t="s">
        <v>110</v>
      </c>
      <c r="E191" s="22" t="s">
        <v>162</v>
      </c>
      <c r="F191" s="21"/>
      <c r="G191" s="23">
        <f t="shared" ref="G191:G192" si="76">G192</f>
        <v>-400091.74</v>
      </c>
      <c r="H191" s="24">
        <v>0</v>
      </c>
      <c r="I191" s="24">
        <v>0</v>
      </c>
    </row>
    <row r="192" spans="1:9" ht="45" x14ac:dyDescent="0.25">
      <c r="A192" s="25" t="s">
        <v>163</v>
      </c>
      <c r="B192" s="18">
        <v>851</v>
      </c>
      <c r="C192" s="22" t="s">
        <v>75</v>
      </c>
      <c r="D192" s="22" t="s">
        <v>110</v>
      </c>
      <c r="E192" s="22" t="s">
        <v>162</v>
      </c>
      <c r="F192" s="21" t="s">
        <v>164</v>
      </c>
      <c r="G192" s="23">
        <f t="shared" si="76"/>
        <v>-400091.74</v>
      </c>
      <c r="H192" s="24">
        <v>0</v>
      </c>
      <c r="I192" s="24">
        <v>0</v>
      </c>
    </row>
    <row r="193" spans="1:9" x14ac:dyDescent="0.25">
      <c r="A193" s="25" t="s">
        <v>165</v>
      </c>
      <c r="B193" s="18">
        <v>851</v>
      </c>
      <c r="C193" s="22" t="s">
        <v>75</v>
      </c>
      <c r="D193" s="22" t="s">
        <v>110</v>
      </c>
      <c r="E193" s="22" t="s">
        <v>162</v>
      </c>
      <c r="F193" s="21" t="s">
        <v>166</v>
      </c>
      <c r="G193" s="23">
        <f>'[1]3.ВС'!G157</f>
        <v>-400091.74</v>
      </c>
      <c r="H193" s="24">
        <v>0</v>
      </c>
      <c r="I193" s="24">
        <v>0</v>
      </c>
    </row>
    <row r="194" spans="1:9" ht="30" hidden="1" x14ac:dyDescent="0.25">
      <c r="A194" s="25" t="s">
        <v>167</v>
      </c>
      <c r="B194" s="18">
        <v>851</v>
      </c>
      <c r="C194" s="22" t="s">
        <v>75</v>
      </c>
      <c r="D194" s="22" t="s">
        <v>110</v>
      </c>
      <c r="E194" s="22" t="s">
        <v>168</v>
      </c>
      <c r="F194" s="21"/>
      <c r="G194" s="23">
        <f t="shared" ref="G194:G195" si="77">G195</f>
        <v>0</v>
      </c>
      <c r="H194" s="24">
        <v>0</v>
      </c>
      <c r="I194" s="24">
        <v>0</v>
      </c>
    </row>
    <row r="195" spans="1:9" ht="45" hidden="1" x14ac:dyDescent="0.25">
      <c r="A195" s="25" t="s">
        <v>26</v>
      </c>
      <c r="B195" s="18">
        <v>851</v>
      </c>
      <c r="C195" s="22" t="s">
        <v>75</v>
      </c>
      <c r="D195" s="22" t="s">
        <v>110</v>
      </c>
      <c r="E195" s="22" t="s">
        <v>168</v>
      </c>
      <c r="F195" s="21" t="s">
        <v>27</v>
      </c>
      <c r="G195" s="23">
        <f t="shared" si="77"/>
        <v>0</v>
      </c>
      <c r="H195" s="24">
        <v>0</v>
      </c>
      <c r="I195" s="24">
        <v>0</v>
      </c>
    </row>
    <row r="196" spans="1:9" ht="45" hidden="1" x14ac:dyDescent="0.25">
      <c r="A196" s="25" t="s">
        <v>28</v>
      </c>
      <c r="B196" s="18">
        <v>851</v>
      </c>
      <c r="C196" s="22" t="s">
        <v>75</v>
      </c>
      <c r="D196" s="22" t="s">
        <v>110</v>
      </c>
      <c r="E196" s="22" t="s">
        <v>168</v>
      </c>
      <c r="F196" s="21" t="s">
        <v>29</v>
      </c>
      <c r="G196" s="23">
        <f>'[1]3.ВС'!G160</f>
        <v>0</v>
      </c>
      <c r="H196" s="24">
        <v>0</v>
      </c>
      <c r="I196" s="24">
        <v>0</v>
      </c>
    </row>
    <row r="197" spans="1:9" ht="30" hidden="1" x14ac:dyDescent="0.25">
      <c r="A197" s="36" t="s">
        <v>169</v>
      </c>
      <c r="B197" s="15">
        <v>851</v>
      </c>
      <c r="C197" s="17" t="s">
        <v>75</v>
      </c>
      <c r="D197" s="17" t="s">
        <v>110</v>
      </c>
      <c r="E197" s="17" t="s">
        <v>170</v>
      </c>
      <c r="F197" s="16"/>
      <c r="G197" s="23">
        <f t="shared" ref="G197:G198" si="78">G198</f>
        <v>0</v>
      </c>
      <c r="H197" s="24">
        <v>0</v>
      </c>
      <c r="I197" s="24">
        <v>0</v>
      </c>
    </row>
    <row r="198" spans="1:9" ht="45" hidden="1" x14ac:dyDescent="0.25">
      <c r="A198" s="30" t="s">
        <v>163</v>
      </c>
      <c r="B198" s="15">
        <v>851</v>
      </c>
      <c r="C198" s="17" t="s">
        <v>75</v>
      </c>
      <c r="D198" s="17" t="s">
        <v>110</v>
      </c>
      <c r="E198" s="22" t="s">
        <v>170</v>
      </c>
      <c r="F198" s="16" t="s">
        <v>164</v>
      </c>
      <c r="G198" s="23">
        <f t="shared" si="78"/>
        <v>0</v>
      </c>
      <c r="H198" s="24">
        <v>0</v>
      </c>
      <c r="I198" s="24">
        <v>0</v>
      </c>
    </row>
    <row r="199" spans="1:9" hidden="1" x14ac:dyDescent="0.25">
      <c r="A199" s="30" t="s">
        <v>165</v>
      </c>
      <c r="B199" s="15">
        <v>851</v>
      </c>
      <c r="C199" s="17" t="s">
        <v>75</v>
      </c>
      <c r="D199" s="17" t="s">
        <v>110</v>
      </c>
      <c r="E199" s="22" t="s">
        <v>170</v>
      </c>
      <c r="F199" s="16" t="s">
        <v>166</v>
      </c>
      <c r="G199" s="23">
        <f>'[1]3.ВС'!G163</f>
        <v>0</v>
      </c>
      <c r="H199" s="24">
        <v>0</v>
      </c>
      <c r="I199" s="24">
        <v>0</v>
      </c>
    </row>
    <row r="200" spans="1:9" hidden="1" x14ac:dyDescent="0.25">
      <c r="A200" s="25" t="s">
        <v>171</v>
      </c>
      <c r="B200" s="18">
        <v>851</v>
      </c>
      <c r="C200" s="22" t="s">
        <v>75</v>
      </c>
      <c r="D200" s="22" t="s">
        <v>18</v>
      </c>
      <c r="E200" s="22"/>
      <c r="F200" s="21"/>
      <c r="G200" s="23">
        <f t="shared" ref="G200:G202" si="79">G201</f>
        <v>0</v>
      </c>
      <c r="H200" s="24">
        <v>0</v>
      </c>
      <c r="I200" s="24">
        <v>0</v>
      </c>
    </row>
    <row r="201" spans="1:9" ht="45" hidden="1" x14ac:dyDescent="0.25">
      <c r="A201" s="25" t="s">
        <v>172</v>
      </c>
      <c r="B201" s="18">
        <v>851</v>
      </c>
      <c r="C201" s="21" t="s">
        <v>75</v>
      </c>
      <c r="D201" s="21" t="s">
        <v>18</v>
      </c>
      <c r="E201" s="22" t="s">
        <v>173</v>
      </c>
      <c r="F201" s="21"/>
      <c r="G201" s="23">
        <f t="shared" si="79"/>
        <v>0</v>
      </c>
      <c r="H201" s="24">
        <v>0</v>
      </c>
      <c r="I201" s="24">
        <v>0</v>
      </c>
    </row>
    <row r="202" spans="1:9" ht="45" hidden="1" x14ac:dyDescent="0.25">
      <c r="A202" s="25" t="s">
        <v>26</v>
      </c>
      <c r="B202" s="18">
        <v>851</v>
      </c>
      <c r="C202" s="21" t="s">
        <v>75</v>
      </c>
      <c r="D202" s="21" t="s">
        <v>18</v>
      </c>
      <c r="E202" s="22" t="s">
        <v>173</v>
      </c>
      <c r="F202" s="21" t="s">
        <v>27</v>
      </c>
      <c r="G202" s="23">
        <f t="shared" si="79"/>
        <v>0</v>
      </c>
      <c r="H202" s="24">
        <v>0</v>
      </c>
      <c r="I202" s="24">
        <v>0</v>
      </c>
    </row>
    <row r="203" spans="1:9" ht="45" hidden="1" x14ac:dyDescent="0.25">
      <c r="A203" s="25" t="s">
        <v>28</v>
      </c>
      <c r="B203" s="18">
        <v>851</v>
      </c>
      <c r="C203" s="21" t="s">
        <v>75</v>
      </c>
      <c r="D203" s="21" t="s">
        <v>18</v>
      </c>
      <c r="E203" s="22" t="s">
        <v>173</v>
      </c>
      <c r="F203" s="21" t="s">
        <v>29</v>
      </c>
      <c r="G203" s="23">
        <f>'[1]3.ВС'!G167</f>
        <v>0</v>
      </c>
      <c r="H203" s="24">
        <v>0</v>
      </c>
      <c r="I203" s="24">
        <v>0</v>
      </c>
    </row>
    <row r="204" spans="1:9" ht="30" hidden="1" x14ac:dyDescent="0.25">
      <c r="A204" s="25" t="s">
        <v>174</v>
      </c>
      <c r="B204" s="18">
        <v>851</v>
      </c>
      <c r="C204" s="22" t="s">
        <v>75</v>
      </c>
      <c r="D204" s="22" t="s">
        <v>75</v>
      </c>
      <c r="E204" s="22"/>
      <c r="F204" s="21"/>
      <c r="G204" s="23">
        <f t="shared" ref="G204" si="80">G205+G208</f>
        <v>0</v>
      </c>
      <c r="H204" s="24">
        <v>0</v>
      </c>
      <c r="I204" s="24">
        <v>0</v>
      </c>
    </row>
    <row r="205" spans="1:9" ht="30" hidden="1" x14ac:dyDescent="0.25">
      <c r="A205" s="36" t="s">
        <v>175</v>
      </c>
      <c r="B205" s="15">
        <v>851</v>
      </c>
      <c r="C205" s="17" t="s">
        <v>75</v>
      </c>
      <c r="D205" s="17" t="s">
        <v>75</v>
      </c>
      <c r="E205" s="17" t="s">
        <v>176</v>
      </c>
      <c r="F205" s="16"/>
      <c r="G205" s="23">
        <f t="shared" ref="G205:G206" si="81">G206</f>
        <v>0</v>
      </c>
      <c r="H205" s="24">
        <v>0</v>
      </c>
      <c r="I205" s="24">
        <v>0</v>
      </c>
    </row>
    <row r="206" spans="1:9" ht="45" hidden="1" x14ac:dyDescent="0.25">
      <c r="A206" s="30" t="s">
        <v>163</v>
      </c>
      <c r="B206" s="15">
        <v>851</v>
      </c>
      <c r="C206" s="17" t="s">
        <v>75</v>
      </c>
      <c r="D206" s="17" t="s">
        <v>75</v>
      </c>
      <c r="E206" s="17" t="s">
        <v>176</v>
      </c>
      <c r="F206" s="16" t="s">
        <v>164</v>
      </c>
      <c r="G206" s="23">
        <f t="shared" si="81"/>
        <v>0</v>
      </c>
      <c r="H206" s="24">
        <v>0</v>
      </c>
      <c r="I206" s="24">
        <v>0</v>
      </c>
    </row>
    <row r="207" spans="1:9" hidden="1" x14ac:dyDescent="0.25">
      <c r="A207" s="30" t="s">
        <v>165</v>
      </c>
      <c r="B207" s="15">
        <v>851</v>
      </c>
      <c r="C207" s="17" t="s">
        <v>75</v>
      </c>
      <c r="D207" s="17" t="s">
        <v>75</v>
      </c>
      <c r="E207" s="17" t="s">
        <v>176</v>
      </c>
      <c r="F207" s="16" t="s">
        <v>166</v>
      </c>
      <c r="G207" s="37">
        <f>'[1]3.ВС'!G171</f>
        <v>0</v>
      </c>
      <c r="H207" s="24">
        <v>0</v>
      </c>
      <c r="I207" s="24">
        <v>0</v>
      </c>
    </row>
    <row r="208" spans="1:9" ht="45" hidden="1" x14ac:dyDescent="0.25">
      <c r="A208" s="25" t="s">
        <v>177</v>
      </c>
      <c r="B208" s="22">
        <v>851</v>
      </c>
      <c r="C208" s="22" t="s">
        <v>75</v>
      </c>
      <c r="D208" s="22" t="s">
        <v>75</v>
      </c>
      <c r="E208" s="22" t="s">
        <v>178</v>
      </c>
      <c r="F208" s="21"/>
      <c r="G208" s="23">
        <f t="shared" ref="G208:G209" si="82">G209</f>
        <v>0</v>
      </c>
      <c r="H208" s="24">
        <v>0</v>
      </c>
      <c r="I208" s="24">
        <v>0</v>
      </c>
    </row>
    <row r="209" spans="1:9" ht="45" hidden="1" x14ac:dyDescent="0.25">
      <c r="A209" s="25" t="s">
        <v>163</v>
      </c>
      <c r="B209" s="22">
        <v>851</v>
      </c>
      <c r="C209" s="22" t="s">
        <v>75</v>
      </c>
      <c r="D209" s="22" t="s">
        <v>75</v>
      </c>
      <c r="E209" s="22" t="s">
        <v>178</v>
      </c>
      <c r="F209" s="21" t="s">
        <v>164</v>
      </c>
      <c r="G209" s="23">
        <f t="shared" si="82"/>
        <v>0</v>
      </c>
      <c r="H209" s="24">
        <v>0</v>
      </c>
      <c r="I209" s="24">
        <v>0</v>
      </c>
    </row>
    <row r="210" spans="1:9" hidden="1" x14ac:dyDescent="0.25">
      <c r="A210" s="25" t="s">
        <v>165</v>
      </c>
      <c r="B210" s="22">
        <v>851</v>
      </c>
      <c r="C210" s="22" t="s">
        <v>75</v>
      </c>
      <c r="D210" s="22" t="s">
        <v>75</v>
      </c>
      <c r="E210" s="22" t="s">
        <v>178</v>
      </c>
      <c r="F210" s="21" t="s">
        <v>166</v>
      </c>
      <c r="G210" s="37">
        <f>'[1]3.ВС'!G174</f>
        <v>0</v>
      </c>
      <c r="H210" s="24">
        <v>0</v>
      </c>
      <c r="I210" s="24">
        <v>0</v>
      </c>
    </row>
    <row r="211" spans="1:9" hidden="1" x14ac:dyDescent="0.25">
      <c r="A211" s="30" t="s">
        <v>179</v>
      </c>
      <c r="B211" s="22" t="s">
        <v>97</v>
      </c>
      <c r="C211" s="22" t="s">
        <v>79</v>
      </c>
      <c r="D211" s="22"/>
      <c r="E211" s="22"/>
      <c r="F211" s="21"/>
      <c r="G211" s="37">
        <f t="shared" ref="G211:G214" si="83">G212</f>
        <v>0</v>
      </c>
      <c r="H211" s="24">
        <v>0</v>
      </c>
      <c r="I211" s="24">
        <v>0</v>
      </c>
    </row>
    <row r="212" spans="1:9" ht="30" hidden="1" x14ac:dyDescent="0.25">
      <c r="A212" s="30" t="s">
        <v>180</v>
      </c>
      <c r="B212" s="22" t="s">
        <v>97</v>
      </c>
      <c r="C212" s="22" t="s">
        <v>79</v>
      </c>
      <c r="D212" s="22" t="s">
        <v>75</v>
      </c>
      <c r="E212" s="22"/>
      <c r="F212" s="21"/>
      <c r="G212" s="23">
        <f t="shared" si="83"/>
        <v>0</v>
      </c>
      <c r="H212" s="24">
        <v>0</v>
      </c>
      <c r="I212" s="24">
        <v>0</v>
      </c>
    </row>
    <row r="213" spans="1:9" ht="30" hidden="1" x14ac:dyDescent="0.25">
      <c r="A213" s="25" t="s">
        <v>181</v>
      </c>
      <c r="B213" s="22" t="s">
        <v>97</v>
      </c>
      <c r="C213" s="22" t="s">
        <v>79</v>
      </c>
      <c r="D213" s="22" t="s">
        <v>75</v>
      </c>
      <c r="E213" s="22" t="s">
        <v>182</v>
      </c>
      <c r="F213" s="21"/>
      <c r="G213" s="23">
        <f t="shared" si="83"/>
        <v>0</v>
      </c>
      <c r="H213" s="24">
        <v>0</v>
      </c>
      <c r="I213" s="24">
        <v>0</v>
      </c>
    </row>
    <row r="214" spans="1:9" ht="45" hidden="1" x14ac:dyDescent="0.25">
      <c r="A214" s="25" t="s">
        <v>26</v>
      </c>
      <c r="B214" s="22" t="s">
        <v>97</v>
      </c>
      <c r="C214" s="22" t="s">
        <v>79</v>
      </c>
      <c r="D214" s="22" t="s">
        <v>75</v>
      </c>
      <c r="E214" s="22" t="s">
        <v>182</v>
      </c>
      <c r="F214" s="21" t="s">
        <v>27</v>
      </c>
      <c r="G214" s="23">
        <f t="shared" si="83"/>
        <v>0</v>
      </c>
      <c r="H214" s="24">
        <v>0</v>
      </c>
      <c r="I214" s="24">
        <v>0</v>
      </c>
    </row>
    <row r="215" spans="1:9" ht="45" hidden="1" x14ac:dyDescent="0.25">
      <c r="A215" s="25" t="s">
        <v>28</v>
      </c>
      <c r="B215" s="22" t="s">
        <v>97</v>
      </c>
      <c r="C215" s="22" t="s">
        <v>79</v>
      </c>
      <c r="D215" s="22" t="s">
        <v>75</v>
      </c>
      <c r="E215" s="22" t="s">
        <v>182</v>
      </c>
      <c r="F215" s="21" t="s">
        <v>29</v>
      </c>
      <c r="G215" s="37">
        <f>'[1]3.ВС'!G179</f>
        <v>0</v>
      </c>
      <c r="H215" s="24">
        <v>0</v>
      </c>
      <c r="I215" s="24">
        <v>0</v>
      </c>
    </row>
    <row r="216" spans="1:9" x14ac:dyDescent="0.25">
      <c r="A216" s="20" t="s">
        <v>183</v>
      </c>
      <c r="B216" s="18">
        <v>852</v>
      </c>
      <c r="C216" s="21" t="s">
        <v>184</v>
      </c>
      <c r="D216" s="21"/>
      <c r="E216" s="22"/>
      <c r="F216" s="21"/>
      <c r="G216" s="23">
        <f t="shared" ref="G216" si="84">G217+G233+G267+G295+G301</f>
        <v>-4927707.04</v>
      </c>
      <c r="H216" s="24">
        <v>0</v>
      </c>
      <c r="I216" s="24">
        <v>0</v>
      </c>
    </row>
    <row r="217" spans="1:9" x14ac:dyDescent="0.25">
      <c r="A217" s="20" t="s">
        <v>185</v>
      </c>
      <c r="B217" s="18">
        <v>852</v>
      </c>
      <c r="C217" s="21" t="s">
        <v>184</v>
      </c>
      <c r="D217" s="21" t="s">
        <v>16</v>
      </c>
      <c r="E217" s="22"/>
      <c r="F217" s="21"/>
      <c r="G217" s="23">
        <f t="shared" ref="G217" si="85">G218+G221+G224+G227+G230</f>
        <v>-989633</v>
      </c>
      <c r="H217" s="24">
        <v>0</v>
      </c>
      <c r="I217" s="24">
        <v>0</v>
      </c>
    </row>
    <row r="218" spans="1:9" ht="271.5" customHeight="1" x14ac:dyDescent="0.25">
      <c r="A218" s="25" t="s">
        <v>186</v>
      </c>
      <c r="B218" s="18">
        <v>852</v>
      </c>
      <c r="C218" s="21" t="s">
        <v>184</v>
      </c>
      <c r="D218" s="21" t="s">
        <v>16</v>
      </c>
      <c r="E218" s="22" t="s">
        <v>187</v>
      </c>
      <c r="F218" s="21"/>
      <c r="G218" s="23">
        <f t="shared" ref="G218:G219" si="86">G219</f>
        <v>266200</v>
      </c>
      <c r="H218" s="24">
        <v>0</v>
      </c>
      <c r="I218" s="24">
        <v>0</v>
      </c>
    </row>
    <row r="219" spans="1:9" ht="45" x14ac:dyDescent="0.25">
      <c r="A219" s="25" t="s">
        <v>105</v>
      </c>
      <c r="B219" s="18">
        <v>852</v>
      </c>
      <c r="C219" s="21" t="s">
        <v>184</v>
      </c>
      <c r="D219" s="21" t="s">
        <v>16</v>
      </c>
      <c r="E219" s="22" t="s">
        <v>187</v>
      </c>
      <c r="F219" s="21" t="s">
        <v>188</v>
      </c>
      <c r="G219" s="23">
        <f t="shared" si="86"/>
        <v>266200</v>
      </c>
      <c r="H219" s="24">
        <v>0</v>
      </c>
      <c r="I219" s="24">
        <v>0</v>
      </c>
    </row>
    <row r="220" spans="1:9" x14ac:dyDescent="0.25">
      <c r="A220" s="25" t="s">
        <v>189</v>
      </c>
      <c r="B220" s="18">
        <v>852</v>
      </c>
      <c r="C220" s="21" t="s">
        <v>184</v>
      </c>
      <c r="D220" s="21" t="s">
        <v>16</v>
      </c>
      <c r="E220" s="22" t="s">
        <v>187</v>
      </c>
      <c r="F220" s="21" t="s">
        <v>190</v>
      </c>
      <c r="G220" s="23">
        <f>'[1]3.ВС'!G282</f>
        <v>266200</v>
      </c>
      <c r="H220" s="24">
        <v>0</v>
      </c>
      <c r="I220" s="24">
        <v>0</v>
      </c>
    </row>
    <row r="221" spans="1:9" s="32" customFormat="1" x14ac:dyDescent="0.25">
      <c r="A221" s="20" t="s">
        <v>191</v>
      </c>
      <c r="B221" s="18">
        <v>852</v>
      </c>
      <c r="C221" s="22" t="s">
        <v>184</v>
      </c>
      <c r="D221" s="22" t="s">
        <v>16</v>
      </c>
      <c r="E221" s="22" t="s">
        <v>192</v>
      </c>
      <c r="F221" s="22"/>
      <c r="G221" s="23">
        <f t="shared" ref="G221:G222" si="87">G222</f>
        <v>-1266998</v>
      </c>
      <c r="H221" s="24">
        <v>0</v>
      </c>
      <c r="I221" s="24">
        <v>0</v>
      </c>
    </row>
    <row r="222" spans="1:9" s="32" customFormat="1" ht="45" x14ac:dyDescent="0.25">
      <c r="A222" s="25" t="s">
        <v>105</v>
      </c>
      <c r="B222" s="18">
        <v>852</v>
      </c>
      <c r="C222" s="22" t="s">
        <v>184</v>
      </c>
      <c r="D222" s="22" t="s">
        <v>16</v>
      </c>
      <c r="E222" s="22" t="s">
        <v>192</v>
      </c>
      <c r="F222" s="22" t="s">
        <v>188</v>
      </c>
      <c r="G222" s="23">
        <f t="shared" si="87"/>
        <v>-1266998</v>
      </c>
      <c r="H222" s="24">
        <v>0</v>
      </c>
      <c r="I222" s="24">
        <v>0</v>
      </c>
    </row>
    <row r="223" spans="1:9" s="32" customFormat="1" x14ac:dyDescent="0.25">
      <c r="A223" s="25" t="s">
        <v>189</v>
      </c>
      <c r="B223" s="18">
        <v>852</v>
      </c>
      <c r="C223" s="22" t="s">
        <v>184</v>
      </c>
      <c r="D223" s="22" t="s">
        <v>16</v>
      </c>
      <c r="E223" s="22" t="s">
        <v>192</v>
      </c>
      <c r="F223" s="21" t="s">
        <v>190</v>
      </c>
      <c r="G223" s="23">
        <f>'[1]3.ВС'!G285</f>
        <v>-1266998</v>
      </c>
      <c r="H223" s="24">
        <v>0</v>
      </c>
      <c r="I223" s="24">
        <v>0</v>
      </c>
    </row>
    <row r="224" spans="1:9" s="32" customFormat="1" x14ac:dyDescent="0.25">
      <c r="A224" s="25" t="s">
        <v>193</v>
      </c>
      <c r="B224" s="20"/>
      <c r="C224" s="18" t="s">
        <v>184</v>
      </c>
      <c r="D224" s="18" t="s">
        <v>16</v>
      </c>
      <c r="E224" s="22" t="s">
        <v>194</v>
      </c>
      <c r="F224" s="20" t="s">
        <v>114</v>
      </c>
      <c r="G224" s="23">
        <f t="shared" ref="G224:G225" si="88">G225</f>
        <v>51745</v>
      </c>
      <c r="H224" s="24">
        <v>0</v>
      </c>
      <c r="I224" s="24">
        <v>0</v>
      </c>
    </row>
    <row r="225" spans="1:9" s="32" customFormat="1" ht="45" x14ac:dyDescent="0.25">
      <c r="A225" s="25" t="s">
        <v>105</v>
      </c>
      <c r="B225" s="20"/>
      <c r="C225" s="18" t="s">
        <v>184</v>
      </c>
      <c r="D225" s="18" t="s">
        <v>16</v>
      </c>
      <c r="E225" s="22" t="s">
        <v>194</v>
      </c>
      <c r="F225" s="18" t="s">
        <v>188</v>
      </c>
      <c r="G225" s="23">
        <f t="shared" si="88"/>
        <v>51745</v>
      </c>
      <c r="H225" s="24">
        <v>0</v>
      </c>
      <c r="I225" s="24">
        <v>0</v>
      </c>
    </row>
    <row r="226" spans="1:9" s="32" customFormat="1" x14ac:dyDescent="0.25">
      <c r="A226" s="25" t="s">
        <v>189</v>
      </c>
      <c r="B226" s="20"/>
      <c r="C226" s="18" t="s">
        <v>184</v>
      </c>
      <c r="D226" s="18" t="s">
        <v>16</v>
      </c>
      <c r="E226" s="22" t="s">
        <v>194</v>
      </c>
      <c r="F226" s="18" t="s">
        <v>190</v>
      </c>
      <c r="G226" s="23">
        <f>'[1]3.ВС'!G288</f>
        <v>51745</v>
      </c>
      <c r="H226" s="24">
        <v>0</v>
      </c>
      <c r="I226" s="24">
        <v>0</v>
      </c>
    </row>
    <row r="227" spans="1:9" ht="30" x14ac:dyDescent="0.25">
      <c r="A227" s="20" t="s">
        <v>195</v>
      </c>
      <c r="B227" s="18">
        <v>852</v>
      </c>
      <c r="C227" s="22" t="s">
        <v>184</v>
      </c>
      <c r="D227" s="21" t="s">
        <v>16</v>
      </c>
      <c r="E227" s="22" t="s">
        <v>196</v>
      </c>
      <c r="F227" s="21"/>
      <c r="G227" s="23">
        <f t="shared" ref="G227:G228" si="89">G228</f>
        <v>-7980</v>
      </c>
      <c r="H227" s="24">
        <v>0</v>
      </c>
      <c r="I227" s="24">
        <v>0</v>
      </c>
    </row>
    <row r="228" spans="1:9" ht="45" x14ac:dyDescent="0.25">
      <c r="A228" s="25" t="s">
        <v>105</v>
      </c>
      <c r="B228" s="18">
        <v>852</v>
      </c>
      <c r="C228" s="21" t="s">
        <v>184</v>
      </c>
      <c r="D228" s="21" t="s">
        <v>16</v>
      </c>
      <c r="E228" s="22" t="s">
        <v>196</v>
      </c>
      <c r="F228" s="21" t="s">
        <v>188</v>
      </c>
      <c r="G228" s="23">
        <f t="shared" si="89"/>
        <v>-7980</v>
      </c>
      <c r="H228" s="24">
        <v>0</v>
      </c>
      <c r="I228" s="24">
        <v>0</v>
      </c>
    </row>
    <row r="229" spans="1:9" x14ac:dyDescent="0.25">
      <c r="A229" s="25" t="s">
        <v>189</v>
      </c>
      <c r="B229" s="18">
        <v>852</v>
      </c>
      <c r="C229" s="21" t="s">
        <v>184</v>
      </c>
      <c r="D229" s="21" t="s">
        <v>16</v>
      </c>
      <c r="E229" s="22" t="s">
        <v>196</v>
      </c>
      <c r="F229" s="21" t="s">
        <v>190</v>
      </c>
      <c r="G229" s="23">
        <f>'[1]3.ВС'!G291</f>
        <v>-7980</v>
      </c>
      <c r="H229" s="24">
        <v>0</v>
      </c>
      <c r="I229" s="24">
        <v>0</v>
      </c>
    </row>
    <row r="230" spans="1:9" ht="120" x14ac:dyDescent="0.25">
      <c r="A230" s="25" t="s">
        <v>197</v>
      </c>
      <c r="B230" s="18">
        <v>852</v>
      </c>
      <c r="C230" s="21" t="s">
        <v>184</v>
      </c>
      <c r="D230" s="21" t="s">
        <v>16</v>
      </c>
      <c r="E230" s="22" t="s">
        <v>198</v>
      </c>
      <c r="F230" s="21"/>
      <c r="G230" s="23">
        <f t="shared" ref="G230:G231" si="90">G231</f>
        <v>-32600</v>
      </c>
      <c r="H230" s="24">
        <v>0</v>
      </c>
      <c r="I230" s="24">
        <v>0</v>
      </c>
    </row>
    <row r="231" spans="1:9" ht="45" x14ac:dyDescent="0.25">
      <c r="A231" s="25" t="s">
        <v>105</v>
      </c>
      <c r="B231" s="18">
        <v>852</v>
      </c>
      <c r="C231" s="21" t="s">
        <v>184</v>
      </c>
      <c r="D231" s="21" t="s">
        <v>16</v>
      </c>
      <c r="E231" s="22" t="s">
        <v>198</v>
      </c>
      <c r="F231" s="21" t="s">
        <v>188</v>
      </c>
      <c r="G231" s="23">
        <f t="shared" si="90"/>
        <v>-32600</v>
      </c>
      <c r="H231" s="24">
        <v>0</v>
      </c>
      <c r="I231" s="24">
        <v>0</v>
      </c>
    </row>
    <row r="232" spans="1:9" x14ac:dyDescent="0.25">
      <c r="A232" s="25" t="s">
        <v>189</v>
      </c>
      <c r="B232" s="18">
        <v>852</v>
      </c>
      <c r="C232" s="21" t="s">
        <v>184</v>
      </c>
      <c r="D232" s="21" t="s">
        <v>16</v>
      </c>
      <c r="E232" s="22" t="s">
        <v>198</v>
      </c>
      <c r="F232" s="21" t="s">
        <v>190</v>
      </c>
      <c r="G232" s="23">
        <f>'[1]3.ВС'!G294</f>
        <v>-32600</v>
      </c>
      <c r="H232" s="24">
        <v>0</v>
      </c>
      <c r="I232" s="24">
        <v>0</v>
      </c>
    </row>
    <row r="233" spans="1:9" x14ac:dyDescent="0.25">
      <c r="A233" s="20" t="s">
        <v>199</v>
      </c>
      <c r="B233" s="18">
        <v>852</v>
      </c>
      <c r="C233" s="21" t="s">
        <v>184</v>
      </c>
      <c r="D233" s="21" t="s">
        <v>110</v>
      </c>
      <c r="E233" s="22"/>
      <c r="F233" s="21"/>
      <c r="G233" s="23">
        <f t="shared" ref="G233" si="91">G234+G237+G261+G240+G243+G246+G252+G258+G264+G255+G249</f>
        <v>-3771675</v>
      </c>
      <c r="H233" s="24">
        <v>0</v>
      </c>
      <c r="I233" s="24">
        <v>0</v>
      </c>
    </row>
    <row r="234" spans="1:9" ht="75" hidden="1" x14ac:dyDescent="0.25">
      <c r="A234" s="20" t="s">
        <v>200</v>
      </c>
      <c r="B234" s="22" t="s">
        <v>201</v>
      </c>
      <c r="C234" s="21" t="s">
        <v>184</v>
      </c>
      <c r="D234" s="21" t="s">
        <v>110</v>
      </c>
      <c r="E234" s="22" t="s">
        <v>202</v>
      </c>
      <c r="F234" s="21"/>
      <c r="G234" s="23">
        <f t="shared" ref="G234:G235" si="92">G235</f>
        <v>0</v>
      </c>
      <c r="H234" s="24">
        <v>0</v>
      </c>
      <c r="I234" s="24">
        <v>0</v>
      </c>
    </row>
    <row r="235" spans="1:9" ht="45" hidden="1" x14ac:dyDescent="0.25">
      <c r="A235" s="25" t="s">
        <v>105</v>
      </c>
      <c r="B235" s="22" t="s">
        <v>201</v>
      </c>
      <c r="C235" s="21" t="s">
        <v>184</v>
      </c>
      <c r="D235" s="21" t="s">
        <v>110</v>
      </c>
      <c r="E235" s="22" t="s">
        <v>202</v>
      </c>
      <c r="F235" s="21" t="s">
        <v>188</v>
      </c>
      <c r="G235" s="23">
        <f t="shared" si="92"/>
        <v>0</v>
      </c>
      <c r="H235" s="24">
        <v>0</v>
      </c>
      <c r="I235" s="24">
        <v>0</v>
      </c>
    </row>
    <row r="236" spans="1:9" hidden="1" x14ac:dyDescent="0.25">
      <c r="A236" s="25" t="s">
        <v>189</v>
      </c>
      <c r="B236" s="22" t="s">
        <v>201</v>
      </c>
      <c r="C236" s="21" t="s">
        <v>184</v>
      </c>
      <c r="D236" s="21" t="s">
        <v>110</v>
      </c>
      <c r="E236" s="22" t="s">
        <v>202</v>
      </c>
      <c r="F236" s="21" t="s">
        <v>190</v>
      </c>
      <c r="G236" s="23">
        <f>'[1]3.ВС'!G298</f>
        <v>0</v>
      </c>
      <c r="H236" s="24">
        <v>0</v>
      </c>
      <c r="I236" s="24">
        <v>0</v>
      </c>
    </row>
    <row r="237" spans="1:9" ht="105" hidden="1" x14ac:dyDescent="0.25">
      <c r="A237" s="25" t="s">
        <v>203</v>
      </c>
      <c r="B237" s="18">
        <v>852</v>
      </c>
      <c r="C237" s="21" t="s">
        <v>184</v>
      </c>
      <c r="D237" s="21" t="s">
        <v>110</v>
      </c>
      <c r="E237" s="22" t="s">
        <v>204</v>
      </c>
      <c r="F237" s="21"/>
      <c r="G237" s="23">
        <f t="shared" ref="G237:G238" si="93">G238</f>
        <v>0</v>
      </c>
      <c r="H237" s="24">
        <v>0</v>
      </c>
      <c r="I237" s="24">
        <v>0</v>
      </c>
    </row>
    <row r="238" spans="1:9" ht="45" hidden="1" x14ac:dyDescent="0.25">
      <c r="A238" s="25" t="s">
        <v>105</v>
      </c>
      <c r="B238" s="18">
        <v>852</v>
      </c>
      <c r="C238" s="21" t="s">
        <v>184</v>
      </c>
      <c r="D238" s="21" t="s">
        <v>110</v>
      </c>
      <c r="E238" s="22" t="s">
        <v>204</v>
      </c>
      <c r="F238" s="21" t="s">
        <v>188</v>
      </c>
      <c r="G238" s="23">
        <f t="shared" si="93"/>
        <v>0</v>
      </c>
      <c r="H238" s="24">
        <v>0</v>
      </c>
      <c r="I238" s="24">
        <v>0</v>
      </c>
    </row>
    <row r="239" spans="1:9" hidden="1" x14ac:dyDescent="0.25">
      <c r="A239" s="25" t="s">
        <v>189</v>
      </c>
      <c r="B239" s="18">
        <v>852</v>
      </c>
      <c r="C239" s="21" t="s">
        <v>184</v>
      </c>
      <c r="D239" s="21" t="s">
        <v>110</v>
      </c>
      <c r="E239" s="22" t="s">
        <v>204</v>
      </c>
      <c r="F239" s="21" t="s">
        <v>190</v>
      </c>
      <c r="G239" s="23">
        <f>'[1]3.ВС'!G301</f>
        <v>0</v>
      </c>
      <c r="H239" s="24">
        <v>0</v>
      </c>
      <c r="I239" s="24">
        <v>0</v>
      </c>
    </row>
    <row r="240" spans="1:9" x14ac:dyDescent="0.25">
      <c r="A240" s="20" t="s">
        <v>205</v>
      </c>
      <c r="B240" s="18">
        <v>852</v>
      </c>
      <c r="C240" s="21" t="s">
        <v>184</v>
      </c>
      <c r="D240" s="21" t="s">
        <v>110</v>
      </c>
      <c r="E240" s="22" t="s">
        <v>206</v>
      </c>
      <c r="F240" s="21"/>
      <c r="G240" s="23">
        <f t="shared" ref="G240:G241" si="94">G241</f>
        <v>-3199891</v>
      </c>
      <c r="H240" s="24">
        <v>0</v>
      </c>
      <c r="I240" s="24">
        <v>0</v>
      </c>
    </row>
    <row r="241" spans="1:9" ht="45" x14ac:dyDescent="0.25">
      <c r="A241" s="25" t="s">
        <v>105</v>
      </c>
      <c r="B241" s="18">
        <v>852</v>
      </c>
      <c r="C241" s="21" t="s">
        <v>184</v>
      </c>
      <c r="D241" s="22" t="s">
        <v>110</v>
      </c>
      <c r="E241" s="22" t="s">
        <v>206</v>
      </c>
      <c r="F241" s="21" t="s">
        <v>188</v>
      </c>
      <c r="G241" s="23">
        <f t="shared" si="94"/>
        <v>-3199891</v>
      </c>
      <c r="H241" s="24">
        <v>0</v>
      </c>
      <c r="I241" s="24">
        <v>0</v>
      </c>
    </row>
    <row r="242" spans="1:9" x14ac:dyDescent="0.25">
      <c r="A242" s="25" t="s">
        <v>189</v>
      </c>
      <c r="B242" s="18">
        <v>852</v>
      </c>
      <c r="C242" s="21" t="s">
        <v>184</v>
      </c>
      <c r="D242" s="22" t="s">
        <v>110</v>
      </c>
      <c r="E242" s="22" t="s">
        <v>206</v>
      </c>
      <c r="F242" s="21" t="s">
        <v>190</v>
      </c>
      <c r="G242" s="23">
        <f>'[1]3.ВС'!G304</f>
        <v>-3199891</v>
      </c>
      <c r="H242" s="24">
        <v>0</v>
      </c>
      <c r="I242" s="24">
        <v>0</v>
      </c>
    </row>
    <row r="243" spans="1:9" x14ac:dyDescent="0.25">
      <c r="A243" s="20" t="s">
        <v>193</v>
      </c>
      <c r="B243" s="18">
        <v>852</v>
      </c>
      <c r="C243" s="21" t="s">
        <v>184</v>
      </c>
      <c r="D243" s="22" t="s">
        <v>110</v>
      </c>
      <c r="E243" s="22" t="s">
        <v>194</v>
      </c>
      <c r="F243" s="21"/>
      <c r="G243" s="23">
        <f t="shared" ref="G243:G244" si="95">G244</f>
        <v>413743</v>
      </c>
      <c r="H243" s="24">
        <v>0</v>
      </c>
      <c r="I243" s="24">
        <v>0</v>
      </c>
    </row>
    <row r="244" spans="1:9" ht="45" x14ac:dyDescent="0.25">
      <c r="A244" s="25" t="s">
        <v>105</v>
      </c>
      <c r="B244" s="18">
        <v>852</v>
      </c>
      <c r="C244" s="21" t="s">
        <v>184</v>
      </c>
      <c r="D244" s="22" t="s">
        <v>110</v>
      </c>
      <c r="E244" s="22" t="s">
        <v>194</v>
      </c>
      <c r="F244" s="21" t="s">
        <v>188</v>
      </c>
      <c r="G244" s="23">
        <f t="shared" si="95"/>
        <v>413743</v>
      </c>
      <c r="H244" s="24">
        <v>0</v>
      </c>
      <c r="I244" s="24">
        <v>0</v>
      </c>
    </row>
    <row r="245" spans="1:9" x14ac:dyDescent="0.25">
      <c r="A245" s="25" t="s">
        <v>189</v>
      </c>
      <c r="B245" s="18">
        <v>852</v>
      </c>
      <c r="C245" s="21" t="s">
        <v>184</v>
      </c>
      <c r="D245" s="22" t="s">
        <v>110</v>
      </c>
      <c r="E245" s="22" t="s">
        <v>194</v>
      </c>
      <c r="F245" s="21" t="s">
        <v>190</v>
      </c>
      <c r="G245" s="23">
        <f>'[1]3.ВС'!G307</f>
        <v>413743</v>
      </c>
      <c r="H245" s="24">
        <v>0</v>
      </c>
      <c r="I245" s="24">
        <v>0</v>
      </c>
    </row>
    <row r="246" spans="1:9" ht="30" x14ac:dyDescent="0.25">
      <c r="A246" s="20" t="s">
        <v>195</v>
      </c>
      <c r="B246" s="18">
        <v>852</v>
      </c>
      <c r="C246" s="22" t="s">
        <v>184</v>
      </c>
      <c r="D246" s="22" t="s">
        <v>110</v>
      </c>
      <c r="E246" s="22" t="s">
        <v>196</v>
      </c>
      <c r="F246" s="21"/>
      <c r="G246" s="23">
        <f t="shared" ref="G246:G247" si="96">G247</f>
        <v>-492527</v>
      </c>
      <c r="H246" s="24">
        <v>0</v>
      </c>
      <c r="I246" s="24">
        <v>0</v>
      </c>
    </row>
    <row r="247" spans="1:9" ht="45" x14ac:dyDescent="0.25">
      <c r="A247" s="25" t="s">
        <v>105</v>
      </c>
      <c r="B247" s="18">
        <v>852</v>
      </c>
      <c r="C247" s="21" t="s">
        <v>184</v>
      </c>
      <c r="D247" s="22" t="s">
        <v>110</v>
      </c>
      <c r="E247" s="22" t="s">
        <v>196</v>
      </c>
      <c r="F247" s="21" t="s">
        <v>188</v>
      </c>
      <c r="G247" s="23">
        <f t="shared" si="96"/>
        <v>-492527</v>
      </c>
      <c r="H247" s="24">
        <v>0</v>
      </c>
      <c r="I247" s="24">
        <v>0</v>
      </c>
    </row>
    <row r="248" spans="1:9" x14ac:dyDescent="0.25">
      <c r="A248" s="25" t="s">
        <v>189</v>
      </c>
      <c r="B248" s="18">
        <v>852</v>
      </c>
      <c r="C248" s="21" t="s">
        <v>184</v>
      </c>
      <c r="D248" s="22" t="s">
        <v>110</v>
      </c>
      <c r="E248" s="22" t="s">
        <v>196</v>
      </c>
      <c r="F248" s="21" t="s">
        <v>190</v>
      </c>
      <c r="G248" s="23">
        <f>'[1]3.ВС'!G310</f>
        <v>-492527</v>
      </c>
      <c r="H248" s="24">
        <v>0</v>
      </c>
      <c r="I248" s="24">
        <v>0</v>
      </c>
    </row>
    <row r="249" spans="1:9" ht="60" hidden="1" x14ac:dyDescent="0.25">
      <c r="A249" s="25" t="s">
        <v>207</v>
      </c>
      <c r="B249" s="18">
        <v>852</v>
      </c>
      <c r="C249" s="21" t="s">
        <v>184</v>
      </c>
      <c r="D249" s="21" t="s">
        <v>110</v>
      </c>
      <c r="E249" s="22" t="s">
        <v>208</v>
      </c>
      <c r="F249" s="21"/>
      <c r="G249" s="23">
        <f t="shared" ref="G249:G250" si="97">G250</f>
        <v>0</v>
      </c>
      <c r="H249" s="24">
        <v>0</v>
      </c>
      <c r="I249" s="24">
        <v>0</v>
      </c>
    </row>
    <row r="250" spans="1:9" ht="45" hidden="1" x14ac:dyDescent="0.25">
      <c r="A250" s="25" t="s">
        <v>105</v>
      </c>
      <c r="B250" s="18">
        <v>852</v>
      </c>
      <c r="C250" s="21" t="s">
        <v>184</v>
      </c>
      <c r="D250" s="21" t="s">
        <v>110</v>
      </c>
      <c r="E250" s="22" t="s">
        <v>208</v>
      </c>
      <c r="F250" s="21" t="s">
        <v>188</v>
      </c>
      <c r="G250" s="23">
        <f t="shared" si="97"/>
        <v>0</v>
      </c>
      <c r="H250" s="24">
        <v>0</v>
      </c>
      <c r="I250" s="24">
        <v>0</v>
      </c>
    </row>
    <row r="251" spans="1:9" hidden="1" x14ac:dyDescent="0.25">
      <c r="A251" s="25" t="s">
        <v>189</v>
      </c>
      <c r="B251" s="18">
        <v>852</v>
      </c>
      <c r="C251" s="21" t="s">
        <v>184</v>
      </c>
      <c r="D251" s="21" t="s">
        <v>110</v>
      </c>
      <c r="E251" s="22" t="s">
        <v>208</v>
      </c>
      <c r="F251" s="21" t="s">
        <v>190</v>
      </c>
      <c r="G251" s="23">
        <f>'[1]3.ВС'!G313</f>
        <v>0</v>
      </c>
      <c r="H251" s="24">
        <v>0</v>
      </c>
      <c r="I251" s="24">
        <v>0</v>
      </c>
    </row>
    <row r="252" spans="1:9" ht="60" hidden="1" x14ac:dyDescent="0.25">
      <c r="A252" s="25" t="s">
        <v>209</v>
      </c>
      <c r="B252" s="18">
        <v>852</v>
      </c>
      <c r="C252" s="21" t="s">
        <v>184</v>
      </c>
      <c r="D252" s="22" t="s">
        <v>110</v>
      </c>
      <c r="E252" s="22" t="s">
        <v>210</v>
      </c>
      <c r="F252" s="21"/>
      <c r="G252" s="23">
        <f t="shared" ref="G252:G253" si="98">G253</f>
        <v>0</v>
      </c>
      <c r="H252" s="24">
        <v>0</v>
      </c>
      <c r="I252" s="24">
        <v>0</v>
      </c>
    </row>
    <row r="253" spans="1:9" ht="45" hidden="1" x14ac:dyDescent="0.25">
      <c r="A253" s="25" t="s">
        <v>105</v>
      </c>
      <c r="B253" s="18">
        <v>852</v>
      </c>
      <c r="C253" s="21" t="s">
        <v>184</v>
      </c>
      <c r="D253" s="22" t="s">
        <v>110</v>
      </c>
      <c r="E253" s="22" t="s">
        <v>210</v>
      </c>
      <c r="F253" s="21" t="s">
        <v>188</v>
      </c>
      <c r="G253" s="23">
        <f t="shared" si="98"/>
        <v>0</v>
      </c>
      <c r="H253" s="24">
        <v>0</v>
      </c>
      <c r="I253" s="24">
        <v>0</v>
      </c>
    </row>
    <row r="254" spans="1:9" hidden="1" x14ac:dyDescent="0.25">
      <c r="A254" s="25" t="s">
        <v>189</v>
      </c>
      <c r="B254" s="18">
        <v>852</v>
      </c>
      <c r="C254" s="21" t="s">
        <v>184</v>
      </c>
      <c r="D254" s="22" t="s">
        <v>110</v>
      </c>
      <c r="E254" s="22" t="s">
        <v>210</v>
      </c>
      <c r="F254" s="21" t="s">
        <v>190</v>
      </c>
      <c r="G254" s="23">
        <f>'[1]3.ВС'!G316</f>
        <v>0</v>
      </c>
      <c r="H254" s="24">
        <v>0</v>
      </c>
      <c r="I254" s="24">
        <v>0</v>
      </c>
    </row>
    <row r="255" spans="1:9" ht="45" hidden="1" x14ac:dyDescent="0.25">
      <c r="A255" s="25" t="s">
        <v>211</v>
      </c>
      <c r="B255" s="18">
        <v>852</v>
      </c>
      <c r="C255" s="21" t="s">
        <v>184</v>
      </c>
      <c r="D255" s="22" t="s">
        <v>110</v>
      </c>
      <c r="E255" s="22" t="s">
        <v>212</v>
      </c>
      <c r="F255" s="21"/>
      <c r="G255" s="23">
        <f t="shared" ref="G255:G256" si="99">G256</f>
        <v>0</v>
      </c>
      <c r="H255" s="24">
        <v>0</v>
      </c>
      <c r="I255" s="24">
        <v>0</v>
      </c>
    </row>
    <row r="256" spans="1:9" ht="45" hidden="1" x14ac:dyDescent="0.25">
      <c r="A256" s="25" t="s">
        <v>105</v>
      </c>
      <c r="B256" s="18">
        <v>852</v>
      </c>
      <c r="C256" s="21" t="s">
        <v>184</v>
      </c>
      <c r="D256" s="22" t="s">
        <v>110</v>
      </c>
      <c r="E256" s="22" t="s">
        <v>212</v>
      </c>
      <c r="F256" s="21" t="s">
        <v>188</v>
      </c>
      <c r="G256" s="23">
        <f t="shared" si="99"/>
        <v>0</v>
      </c>
      <c r="H256" s="24">
        <v>0</v>
      </c>
      <c r="I256" s="24">
        <v>0</v>
      </c>
    </row>
    <row r="257" spans="1:9" hidden="1" x14ac:dyDescent="0.25">
      <c r="A257" s="25" t="s">
        <v>189</v>
      </c>
      <c r="B257" s="18">
        <v>852</v>
      </c>
      <c r="C257" s="21" t="s">
        <v>184</v>
      </c>
      <c r="D257" s="22" t="s">
        <v>110</v>
      </c>
      <c r="E257" s="22" t="s">
        <v>212</v>
      </c>
      <c r="F257" s="21" t="s">
        <v>190</v>
      </c>
      <c r="G257" s="23">
        <f>'[1]3.ВС'!G319</f>
        <v>0</v>
      </c>
      <c r="H257" s="24">
        <v>0</v>
      </c>
      <c r="I257" s="24">
        <v>0</v>
      </c>
    </row>
    <row r="258" spans="1:9" ht="120" x14ac:dyDescent="0.25">
      <c r="A258" s="25" t="s">
        <v>197</v>
      </c>
      <c r="B258" s="18">
        <v>852</v>
      </c>
      <c r="C258" s="21" t="s">
        <v>184</v>
      </c>
      <c r="D258" s="21" t="s">
        <v>110</v>
      </c>
      <c r="E258" s="22" t="s">
        <v>198</v>
      </c>
      <c r="F258" s="21"/>
      <c r="G258" s="23">
        <f t="shared" ref="G258:G259" si="100">G259</f>
        <v>-93000</v>
      </c>
      <c r="H258" s="24">
        <v>0</v>
      </c>
      <c r="I258" s="24">
        <v>0</v>
      </c>
    </row>
    <row r="259" spans="1:9" ht="45" x14ac:dyDescent="0.25">
      <c r="A259" s="25" t="s">
        <v>105</v>
      </c>
      <c r="B259" s="18">
        <v>852</v>
      </c>
      <c r="C259" s="21" t="s">
        <v>184</v>
      </c>
      <c r="D259" s="21" t="s">
        <v>110</v>
      </c>
      <c r="E259" s="22" t="s">
        <v>198</v>
      </c>
      <c r="F259" s="21" t="s">
        <v>188</v>
      </c>
      <c r="G259" s="23">
        <f t="shared" si="100"/>
        <v>-93000</v>
      </c>
      <c r="H259" s="24">
        <v>0</v>
      </c>
      <c r="I259" s="24">
        <v>0</v>
      </c>
    </row>
    <row r="260" spans="1:9" x14ac:dyDescent="0.25">
      <c r="A260" s="25" t="s">
        <v>189</v>
      </c>
      <c r="B260" s="18">
        <v>852</v>
      </c>
      <c r="C260" s="21" t="s">
        <v>184</v>
      </c>
      <c r="D260" s="21" t="s">
        <v>110</v>
      </c>
      <c r="E260" s="22" t="s">
        <v>198</v>
      </c>
      <c r="F260" s="21" t="s">
        <v>190</v>
      </c>
      <c r="G260" s="23">
        <f>'[1]3.ВС'!G322</f>
        <v>-93000</v>
      </c>
      <c r="H260" s="24">
        <v>0</v>
      </c>
      <c r="I260" s="24">
        <v>0</v>
      </c>
    </row>
    <row r="261" spans="1:9" ht="135" x14ac:dyDescent="0.25">
      <c r="A261" s="25" t="s">
        <v>213</v>
      </c>
      <c r="B261" s="18">
        <v>852</v>
      </c>
      <c r="C261" s="21" t="s">
        <v>184</v>
      </c>
      <c r="D261" s="21" t="s">
        <v>110</v>
      </c>
      <c r="E261" s="22" t="s">
        <v>214</v>
      </c>
      <c r="F261" s="21"/>
      <c r="G261" s="23">
        <f t="shared" ref="G261:G262" si="101">G262</f>
        <v>-400000</v>
      </c>
      <c r="H261" s="24">
        <v>0</v>
      </c>
      <c r="I261" s="24">
        <v>0</v>
      </c>
    </row>
    <row r="262" spans="1:9" ht="45" x14ac:dyDescent="0.25">
      <c r="A262" s="25" t="s">
        <v>105</v>
      </c>
      <c r="B262" s="18">
        <v>852</v>
      </c>
      <c r="C262" s="21" t="s">
        <v>184</v>
      </c>
      <c r="D262" s="21" t="s">
        <v>110</v>
      </c>
      <c r="E262" s="22" t="s">
        <v>214</v>
      </c>
      <c r="F262" s="21" t="s">
        <v>188</v>
      </c>
      <c r="G262" s="23">
        <f t="shared" si="101"/>
        <v>-400000</v>
      </c>
      <c r="H262" s="24">
        <v>0</v>
      </c>
      <c r="I262" s="24">
        <v>0</v>
      </c>
    </row>
    <row r="263" spans="1:9" x14ac:dyDescent="0.25">
      <c r="A263" s="25" t="s">
        <v>189</v>
      </c>
      <c r="B263" s="18">
        <v>852</v>
      </c>
      <c r="C263" s="21" t="s">
        <v>184</v>
      </c>
      <c r="D263" s="21" t="s">
        <v>110</v>
      </c>
      <c r="E263" s="22" t="s">
        <v>214</v>
      </c>
      <c r="F263" s="21" t="s">
        <v>190</v>
      </c>
      <c r="G263" s="23">
        <f>'[1]3.ВС'!G325</f>
        <v>-400000</v>
      </c>
      <c r="H263" s="24">
        <v>0</v>
      </c>
      <c r="I263" s="24">
        <v>0</v>
      </c>
    </row>
    <row r="264" spans="1:9" ht="30" hidden="1" x14ac:dyDescent="0.25">
      <c r="A264" s="20" t="s">
        <v>215</v>
      </c>
      <c r="B264" s="18">
        <v>852</v>
      </c>
      <c r="C264" s="21" t="s">
        <v>184</v>
      </c>
      <c r="D264" s="22" t="s">
        <v>110</v>
      </c>
      <c r="E264" s="22" t="s">
        <v>216</v>
      </c>
      <c r="F264" s="21"/>
      <c r="G264" s="23">
        <f t="shared" ref="G264:G265" si="102">G265</f>
        <v>0</v>
      </c>
      <c r="H264" s="24">
        <v>0</v>
      </c>
      <c r="I264" s="24">
        <v>0</v>
      </c>
    </row>
    <row r="265" spans="1:9" ht="45" hidden="1" x14ac:dyDescent="0.25">
      <c r="A265" s="25" t="s">
        <v>105</v>
      </c>
      <c r="B265" s="18">
        <v>852</v>
      </c>
      <c r="C265" s="21" t="s">
        <v>184</v>
      </c>
      <c r="D265" s="22" t="s">
        <v>110</v>
      </c>
      <c r="E265" s="22" t="s">
        <v>216</v>
      </c>
      <c r="F265" s="21" t="s">
        <v>188</v>
      </c>
      <c r="G265" s="23">
        <f t="shared" si="102"/>
        <v>0</v>
      </c>
      <c r="H265" s="24">
        <v>0</v>
      </c>
      <c r="I265" s="24">
        <v>0</v>
      </c>
    </row>
    <row r="266" spans="1:9" hidden="1" x14ac:dyDescent="0.25">
      <c r="A266" s="25" t="s">
        <v>189</v>
      </c>
      <c r="B266" s="18">
        <v>852</v>
      </c>
      <c r="C266" s="21" t="s">
        <v>184</v>
      </c>
      <c r="D266" s="22" t="s">
        <v>110</v>
      </c>
      <c r="E266" s="22" t="s">
        <v>216</v>
      </c>
      <c r="F266" s="21" t="s">
        <v>190</v>
      </c>
      <c r="G266" s="23">
        <f>'[1]3.ВС'!G328</f>
        <v>0</v>
      </c>
      <c r="H266" s="24">
        <v>0</v>
      </c>
      <c r="I266" s="24">
        <v>0</v>
      </c>
    </row>
    <row r="267" spans="1:9" x14ac:dyDescent="0.25">
      <c r="A267" s="20" t="s">
        <v>217</v>
      </c>
      <c r="B267" s="18">
        <v>852</v>
      </c>
      <c r="C267" s="21" t="s">
        <v>184</v>
      </c>
      <c r="D267" s="22" t="s">
        <v>18</v>
      </c>
      <c r="E267" s="22"/>
      <c r="F267" s="21"/>
      <c r="G267" s="23">
        <f t="shared" ref="G267" si="103">G268+G271+G274+G286+G277+G280+G283+G289+G292</f>
        <v>-98299.19</v>
      </c>
      <c r="H267" s="24">
        <v>0</v>
      </c>
      <c r="I267" s="24">
        <v>0</v>
      </c>
    </row>
    <row r="268" spans="1:9" hidden="1" x14ac:dyDescent="0.25">
      <c r="A268" s="25" t="s">
        <v>218</v>
      </c>
      <c r="B268" s="18">
        <v>851</v>
      </c>
      <c r="C268" s="22" t="s">
        <v>184</v>
      </c>
      <c r="D268" s="22" t="s">
        <v>18</v>
      </c>
      <c r="E268" s="22" t="s">
        <v>219</v>
      </c>
      <c r="F268" s="21"/>
      <c r="G268" s="23">
        <f t="shared" ref="G268:G269" si="104">G269</f>
        <v>0</v>
      </c>
      <c r="H268" s="24">
        <v>0</v>
      </c>
      <c r="I268" s="24">
        <v>0</v>
      </c>
    </row>
    <row r="269" spans="1:9" ht="45" hidden="1" x14ac:dyDescent="0.25">
      <c r="A269" s="25" t="s">
        <v>105</v>
      </c>
      <c r="B269" s="18">
        <v>851</v>
      </c>
      <c r="C269" s="21" t="s">
        <v>184</v>
      </c>
      <c r="D269" s="22" t="s">
        <v>18</v>
      </c>
      <c r="E269" s="22" t="s">
        <v>219</v>
      </c>
      <c r="F269" s="21" t="s">
        <v>188</v>
      </c>
      <c r="G269" s="23">
        <f t="shared" si="104"/>
        <v>0</v>
      </c>
      <c r="H269" s="24">
        <v>0</v>
      </c>
      <c r="I269" s="24">
        <v>0</v>
      </c>
    </row>
    <row r="270" spans="1:9" hidden="1" x14ac:dyDescent="0.25">
      <c r="A270" s="25" t="s">
        <v>189</v>
      </c>
      <c r="B270" s="18">
        <v>851</v>
      </c>
      <c r="C270" s="21" t="s">
        <v>184</v>
      </c>
      <c r="D270" s="21" t="s">
        <v>18</v>
      </c>
      <c r="E270" s="22" t="s">
        <v>219</v>
      </c>
      <c r="F270" s="21" t="s">
        <v>190</v>
      </c>
      <c r="G270" s="23">
        <f>'[1]3.ВС'!G184</f>
        <v>0</v>
      </c>
      <c r="H270" s="24">
        <v>0</v>
      </c>
      <c r="I270" s="24">
        <v>0</v>
      </c>
    </row>
    <row r="271" spans="1:9" x14ac:dyDescent="0.25">
      <c r="A271" s="25" t="s">
        <v>193</v>
      </c>
      <c r="B271" s="18">
        <v>851</v>
      </c>
      <c r="C271" s="21" t="s">
        <v>184</v>
      </c>
      <c r="D271" s="21" t="s">
        <v>18</v>
      </c>
      <c r="E271" s="22" t="s">
        <v>220</v>
      </c>
      <c r="F271" s="21"/>
      <c r="G271" s="23">
        <f t="shared" ref="G271:G272" si="105">G272</f>
        <v>583237</v>
      </c>
      <c r="H271" s="24">
        <v>0</v>
      </c>
      <c r="I271" s="24">
        <v>0</v>
      </c>
    </row>
    <row r="272" spans="1:9" ht="45" x14ac:dyDescent="0.25">
      <c r="A272" s="25" t="s">
        <v>105</v>
      </c>
      <c r="B272" s="18">
        <v>851</v>
      </c>
      <c r="C272" s="21" t="s">
        <v>184</v>
      </c>
      <c r="D272" s="21" t="s">
        <v>18</v>
      </c>
      <c r="E272" s="22" t="s">
        <v>220</v>
      </c>
      <c r="F272" s="21" t="s">
        <v>188</v>
      </c>
      <c r="G272" s="23">
        <f t="shared" si="105"/>
        <v>583237</v>
      </c>
      <c r="H272" s="24">
        <v>0</v>
      </c>
      <c r="I272" s="24">
        <v>0</v>
      </c>
    </row>
    <row r="273" spans="1:9" x14ac:dyDescent="0.25">
      <c r="A273" s="25" t="s">
        <v>189</v>
      </c>
      <c r="B273" s="18">
        <v>851</v>
      </c>
      <c r="C273" s="21" t="s">
        <v>184</v>
      </c>
      <c r="D273" s="22" t="s">
        <v>18</v>
      </c>
      <c r="E273" s="22" t="s">
        <v>220</v>
      </c>
      <c r="F273" s="21" t="s">
        <v>190</v>
      </c>
      <c r="G273" s="23">
        <f>'[1]3.ВС'!G187</f>
        <v>583237</v>
      </c>
      <c r="H273" s="24">
        <v>0</v>
      </c>
      <c r="I273" s="24">
        <v>0</v>
      </c>
    </row>
    <row r="274" spans="1:9" ht="30" x14ac:dyDescent="0.25">
      <c r="A274" s="25" t="s">
        <v>195</v>
      </c>
      <c r="B274" s="22">
        <v>851</v>
      </c>
      <c r="C274" s="21" t="s">
        <v>184</v>
      </c>
      <c r="D274" s="21" t="s">
        <v>18</v>
      </c>
      <c r="E274" s="22" t="s">
        <v>221</v>
      </c>
      <c r="F274" s="21"/>
      <c r="G274" s="23">
        <f t="shared" ref="G274:G275" si="106">G275</f>
        <v>-660000</v>
      </c>
      <c r="H274" s="24">
        <v>0</v>
      </c>
      <c r="I274" s="24">
        <v>0</v>
      </c>
    </row>
    <row r="275" spans="1:9" ht="45" x14ac:dyDescent="0.25">
      <c r="A275" s="25" t="s">
        <v>105</v>
      </c>
      <c r="B275" s="22">
        <v>851</v>
      </c>
      <c r="C275" s="21" t="s">
        <v>184</v>
      </c>
      <c r="D275" s="21" t="s">
        <v>18</v>
      </c>
      <c r="E275" s="22" t="s">
        <v>221</v>
      </c>
      <c r="F275" s="21" t="s">
        <v>188</v>
      </c>
      <c r="G275" s="23">
        <f t="shared" si="106"/>
        <v>-660000</v>
      </c>
      <c r="H275" s="24">
        <v>0</v>
      </c>
      <c r="I275" s="24">
        <v>0</v>
      </c>
    </row>
    <row r="276" spans="1:9" x14ac:dyDescent="0.25">
      <c r="A276" s="25" t="s">
        <v>189</v>
      </c>
      <c r="B276" s="22">
        <v>851</v>
      </c>
      <c r="C276" s="21" t="s">
        <v>184</v>
      </c>
      <c r="D276" s="22" t="s">
        <v>18</v>
      </c>
      <c r="E276" s="22" t="s">
        <v>221</v>
      </c>
      <c r="F276" s="21" t="s">
        <v>190</v>
      </c>
      <c r="G276" s="23">
        <f>'[1]3.ВС'!G190</f>
        <v>-660000</v>
      </c>
      <c r="H276" s="24">
        <v>0</v>
      </c>
      <c r="I276" s="24">
        <v>0</v>
      </c>
    </row>
    <row r="277" spans="1:9" ht="120" x14ac:dyDescent="0.25">
      <c r="A277" s="25" t="s">
        <v>197</v>
      </c>
      <c r="B277" s="18">
        <v>851</v>
      </c>
      <c r="C277" s="21" t="s">
        <v>184</v>
      </c>
      <c r="D277" s="21" t="s">
        <v>18</v>
      </c>
      <c r="E277" s="22" t="s">
        <v>222</v>
      </c>
      <c r="F277" s="21"/>
      <c r="G277" s="23">
        <f t="shared" ref="G277:G278" si="107">G278</f>
        <v>-13000</v>
      </c>
      <c r="H277" s="24">
        <v>0</v>
      </c>
      <c r="I277" s="24">
        <v>0</v>
      </c>
    </row>
    <row r="278" spans="1:9" ht="45" x14ac:dyDescent="0.25">
      <c r="A278" s="25" t="s">
        <v>105</v>
      </c>
      <c r="B278" s="18">
        <v>851</v>
      </c>
      <c r="C278" s="21" t="s">
        <v>184</v>
      </c>
      <c r="D278" s="21" t="s">
        <v>18</v>
      </c>
      <c r="E278" s="22" t="s">
        <v>222</v>
      </c>
      <c r="F278" s="21" t="s">
        <v>188</v>
      </c>
      <c r="G278" s="23">
        <f t="shared" si="107"/>
        <v>-13000</v>
      </c>
      <c r="H278" s="24">
        <v>0</v>
      </c>
      <c r="I278" s="24">
        <v>0</v>
      </c>
    </row>
    <row r="279" spans="1:9" x14ac:dyDescent="0.25">
      <c r="A279" s="25" t="s">
        <v>189</v>
      </c>
      <c r="B279" s="18">
        <v>851</v>
      </c>
      <c r="C279" s="21" t="s">
        <v>184</v>
      </c>
      <c r="D279" s="21" t="s">
        <v>18</v>
      </c>
      <c r="E279" s="22" t="s">
        <v>222</v>
      </c>
      <c r="F279" s="21" t="s">
        <v>190</v>
      </c>
      <c r="G279" s="23">
        <f>'[1]3.ВС'!G193</f>
        <v>-13000</v>
      </c>
      <c r="H279" s="24">
        <v>0</v>
      </c>
      <c r="I279" s="24">
        <v>0</v>
      </c>
    </row>
    <row r="280" spans="1:9" x14ac:dyDescent="0.25">
      <c r="A280" s="20" t="s">
        <v>218</v>
      </c>
      <c r="B280" s="18">
        <v>852</v>
      </c>
      <c r="C280" s="22" t="s">
        <v>184</v>
      </c>
      <c r="D280" s="22" t="s">
        <v>18</v>
      </c>
      <c r="E280" s="22" t="s">
        <v>223</v>
      </c>
      <c r="F280" s="21"/>
      <c r="G280" s="23">
        <f t="shared" ref="G280:G281" si="108">G281</f>
        <v>-8536.19</v>
      </c>
      <c r="H280" s="24">
        <v>0</v>
      </c>
      <c r="I280" s="24">
        <v>0</v>
      </c>
    </row>
    <row r="281" spans="1:9" ht="45" x14ac:dyDescent="0.25">
      <c r="A281" s="25" t="s">
        <v>105</v>
      </c>
      <c r="B281" s="18">
        <v>852</v>
      </c>
      <c r="C281" s="21" t="s">
        <v>184</v>
      </c>
      <c r="D281" s="22" t="s">
        <v>18</v>
      </c>
      <c r="E281" s="22" t="s">
        <v>223</v>
      </c>
      <c r="F281" s="21" t="s">
        <v>188</v>
      </c>
      <c r="G281" s="23">
        <f t="shared" si="108"/>
        <v>-8536.19</v>
      </c>
      <c r="H281" s="24">
        <v>0</v>
      </c>
      <c r="I281" s="24">
        <v>0</v>
      </c>
    </row>
    <row r="282" spans="1:9" x14ac:dyDescent="0.25">
      <c r="A282" s="25" t="s">
        <v>189</v>
      </c>
      <c r="B282" s="18">
        <v>852</v>
      </c>
      <c r="C282" s="21" t="s">
        <v>184</v>
      </c>
      <c r="D282" s="21" t="s">
        <v>18</v>
      </c>
      <c r="E282" s="22" t="s">
        <v>223</v>
      </c>
      <c r="F282" s="21" t="s">
        <v>190</v>
      </c>
      <c r="G282" s="23">
        <f>'[1]3.ВС'!G332</f>
        <v>-8536.19</v>
      </c>
      <c r="H282" s="24">
        <v>0</v>
      </c>
      <c r="I282" s="24">
        <v>0</v>
      </c>
    </row>
    <row r="283" spans="1:9" hidden="1" x14ac:dyDescent="0.25">
      <c r="A283" s="20" t="s">
        <v>193</v>
      </c>
      <c r="B283" s="18">
        <v>852</v>
      </c>
      <c r="C283" s="21" t="s">
        <v>184</v>
      </c>
      <c r="D283" s="21" t="s">
        <v>18</v>
      </c>
      <c r="E283" s="22" t="s">
        <v>194</v>
      </c>
      <c r="F283" s="21"/>
      <c r="G283" s="23">
        <f t="shared" ref="G283:G284" si="109">G284</f>
        <v>0</v>
      </c>
      <c r="H283" s="24">
        <v>0</v>
      </c>
      <c r="I283" s="24">
        <v>0</v>
      </c>
    </row>
    <row r="284" spans="1:9" ht="45" hidden="1" x14ac:dyDescent="0.25">
      <c r="A284" s="25" t="s">
        <v>105</v>
      </c>
      <c r="B284" s="18">
        <v>852</v>
      </c>
      <c r="C284" s="21" t="s">
        <v>184</v>
      </c>
      <c r="D284" s="21" t="s">
        <v>18</v>
      </c>
      <c r="E284" s="22" t="s">
        <v>194</v>
      </c>
      <c r="F284" s="21" t="s">
        <v>188</v>
      </c>
      <c r="G284" s="23">
        <f t="shared" si="109"/>
        <v>0</v>
      </c>
      <c r="H284" s="24">
        <v>0</v>
      </c>
      <c r="I284" s="24">
        <v>0</v>
      </c>
    </row>
    <row r="285" spans="1:9" hidden="1" x14ac:dyDescent="0.25">
      <c r="A285" s="25" t="s">
        <v>189</v>
      </c>
      <c r="B285" s="18">
        <v>852</v>
      </c>
      <c r="C285" s="21" t="s">
        <v>184</v>
      </c>
      <c r="D285" s="22" t="s">
        <v>18</v>
      </c>
      <c r="E285" s="22" t="s">
        <v>194</v>
      </c>
      <c r="F285" s="21" t="s">
        <v>190</v>
      </c>
      <c r="G285" s="23">
        <f>'[1]3.ВС'!G335</f>
        <v>0</v>
      </c>
      <c r="H285" s="24">
        <v>0</v>
      </c>
      <c r="I285" s="24">
        <v>0</v>
      </c>
    </row>
    <row r="286" spans="1:9" ht="30" hidden="1" x14ac:dyDescent="0.25">
      <c r="A286" s="25" t="s">
        <v>195</v>
      </c>
      <c r="B286" s="22">
        <v>852</v>
      </c>
      <c r="C286" s="22" t="s">
        <v>184</v>
      </c>
      <c r="D286" s="22" t="s">
        <v>18</v>
      </c>
      <c r="E286" s="22" t="s">
        <v>196</v>
      </c>
      <c r="F286" s="21"/>
      <c r="G286" s="23">
        <f t="shared" ref="G286:G287" si="110">G287</f>
        <v>0</v>
      </c>
      <c r="H286" s="24">
        <v>0</v>
      </c>
      <c r="I286" s="24">
        <v>0</v>
      </c>
    </row>
    <row r="287" spans="1:9" ht="45" hidden="1" x14ac:dyDescent="0.25">
      <c r="A287" s="25" t="s">
        <v>105</v>
      </c>
      <c r="B287" s="22">
        <v>852</v>
      </c>
      <c r="C287" s="21" t="s">
        <v>184</v>
      </c>
      <c r="D287" s="22" t="s">
        <v>18</v>
      </c>
      <c r="E287" s="22" t="s">
        <v>196</v>
      </c>
      <c r="F287" s="21" t="s">
        <v>188</v>
      </c>
      <c r="G287" s="23">
        <f t="shared" si="110"/>
        <v>0</v>
      </c>
      <c r="H287" s="24">
        <v>0</v>
      </c>
      <c r="I287" s="24">
        <v>0</v>
      </c>
    </row>
    <row r="288" spans="1:9" hidden="1" x14ac:dyDescent="0.25">
      <c r="A288" s="25" t="s">
        <v>189</v>
      </c>
      <c r="B288" s="22">
        <v>852</v>
      </c>
      <c r="C288" s="21" t="s">
        <v>184</v>
      </c>
      <c r="D288" s="22" t="s">
        <v>18</v>
      </c>
      <c r="E288" s="22" t="s">
        <v>196</v>
      </c>
      <c r="F288" s="21" t="s">
        <v>190</v>
      </c>
      <c r="G288" s="23">
        <f>'[1]3.ВС'!G338</f>
        <v>0</v>
      </c>
      <c r="H288" s="24">
        <v>0</v>
      </c>
      <c r="I288" s="24">
        <v>0</v>
      </c>
    </row>
    <row r="289" spans="1:9" ht="45" hidden="1" x14ac:dyDescent="0.25">
      <c r="A289" s="25" t="s">
        <v>224</v>
      </c>
      <c r="B289" s="22">
        <v>852</v>
      </c>
      <c r="C289" s="22" t="s">
        <v>184</v>
      </c>
      <c r="D289" s="22" t="s">
        <v>18</v>
      </c>
      <c r="E289" s="22" t="s">
        <v>225</v>
      </c>
      <c r="F289" s="21"/>
      <c r="G289" s="23">
        <f t="shared" ref="G289:G290" si="111">G290</f>
        <v>0</v>
      </c>
      <c r="H289" s="24">
        <v>0</v>
      </c>
      <c r="I289" s="24">
        <v>0</v>
      </c>
    </row>
    <row r="290" spans="1:9" ht="45" hidden="1" x14ac:dyDescent="0.25">
      <c r="A290" s="25" t="s">
        <v>105</v>
      </c>
      <c r="B290" s="22">
        <v>852</v>
      </c>
      <c r="C290" s="21" t="s">
        <v>184</v>
      </c>
      <c r="D290" s="22" t="s">
        <v>18</v>
      </c>
      <c r="E290" s="22" t="s">
        <v>225</v>
      </c>
      <c r="F290" s="21" t="s">
        <v>188</v>
      </c>
      <c r="G290" s="23">
        <f t="shared" si="111"/>
        <v>0</v>
      </c>
      <c r="H290" s="24">
        <v>0</v>
      </c>
      <c r="I290" s="24">
        <v>0</v>
      </c>
    </row>
    <row r="291" spans="1:9" hidden="1" x14ac:dyDescent="0.25">
      <c r="A291" s="25" t="s">
        <v>189</v>
      </c>
      <c r="B291" s="22">
        <v>852</v>
      </c>
      <c r="C291" s="21" t="s">
        <v>184</v>
      </c>
      <c r="D291" s="22" t="s">
        <v>18</v>
      </c>
      <c r="E291" s="22" t="s">
        <v>225</v>
      </c>
      <c r="F291" s="21" t="s">
        <v>190</v>
      </c>
      <c r="G291" s="23">
        <f>'[1]3.ВС'!G341</f>
        <v>0</v>
      </c>
      <c r="H291" s="24">
        <v>0</v>
      </c>
      <c r="I291" s="24">
        <v>0</v>
      </c>
    </row>
    <row r="292" spans="1:9" ht="120" hidden="1" x14ac:dyDescent="0.25">
      <c r="A292" s="25" t="s">
        <v>197</v>
      </c>
      <c r="B292" s="18">
        <v>852</v>
      </c>
      <c r="C292" s="21" t="s">
        <v>184</v>
      </c>
      <c r="D292" s="21" t="s">
        <v>18</v>
      </c>
      <c r="E292" s="22" t="s">
        <v>198</v>
      </c>
      <c r="F292" s="21"/>
      <c r="G292" s="23">
        <f t="shared" ref="G292:G293" si="112">G293</f>
        <v>0</v>
      </c>
      <c r="H292" s="24">
        <v>0</v>
      </c>
      <c r="I292" s="24">
        <v>0</v>
      </c>
    </row>
    <row r="293" spans="1:9" ht="45" hidden="1" x14ac:dyDescent="0.25">
      <c r="A293" s="25" t="s">
        <v>105</v>
      </c>
      <c r="B293" s="18">
        <v>852</v>
      </c>
      <c r="C293" s="21" t="s">
        <v>184</v>
      </c>
      <c r="D293" s="21" t="s">
        <v>18</v>
      </c>
      <c r="E293" s="22" t="s">
        <v>198</v>
      </c>
      <c r="F293" s="21" t="s">
        <v>188</v>
      </c>
      <c r="G293" s="23">
        <f t="shared" si="112"/>
        <v>0</v>
      </c>
      <c r="H293" s="24">
        <v>0</v>
      </c>
      <c r="I293" s="24">
        <v>0</v>
      </c>
    </row>
    <row r="294" spans="1:9" hidden="1" x14ac:dyDescent="0.25">
      <c r="A294" s="25" t="s">
        <v>189</v>
      </c>
      <c r="B294" s="18">
        <v>852</v>
      </c>
      <c r="C294" s="21" t="s">
        <v>184</v>
      </c>
      <c r="D294" s="22" t="s">
        <v>18</v>
      </c>
      <c r="E294" s="22" t="s">
        <v>198</v>
      </c>
      <c r="F294" s="21" t="s">
        <v>190</v>
      </c>
      <c r="G294" s="23">
        <f>'[1]3.ВС'!G344</f>
        <v>0</v>
      </c>
      <c r="H294" s="24">
        <v>0</v>
      </c>
      <c r="I294" s="24">
        <v>0</v>
      </c>
    </row>
    <row r="295" spans="1:9" x14ac:dyDescent="0.25">
      <c r="A295" s="20" t="s">
        <v>226</v>
      </c>
      <c r="B295" s="18">
        <v>852</v>
      </c>
      <c r="C295" s="21" t="s">
        <v>184</v>
      </c>
      <c r="D295" s="21" t="s">
        <v>184</v>
      </c>
      <c r="E295" s="22"/>
      <c r="F295" s="21"/>
      <c r="G295" s="23">
        <f t="shared" ref="G295" si="113">G296</f>
        <v>0</v>
      </c>
      <c r="H295" s="24">
        <v>0</v>
      </c>
      <c r="I295" s="24">
        <v>0</v>
      </c>
    </row>
    <row r="296" spans="1:9" ht="30" x14ac:dyDescent="0.25">
      <c r="A296" s="20" t="s">
        <v>227</v>
      </c>
      <c r="B296" s="18">
        <v>852</v>
      </c>
      <c r="C296" s="21" t="s">
        <v>184</v>
      </c>
      <c r="D296" s="21" t="s">
        <v>184</v>
      </c>
      <c r="E296" s="22" t="s">
        <v>228</v>
      </c>
      <c r="F296" s="21"/>
      <c r="G296" s="23">
        <f t="shared" ref="G296" si="114">G297+G299</f>
        <v>0</v>
      </c>
      <c r="H296" s="24">
        <v>0</v>
      </c>
      <c r="I296" s="24">
        <v>0</v>
      </c>
    </row>
    <row r="297" spans="1:9" ht="90" x14ac:dyDescent="0.25">
      <c r="A297" s="20" t="s">
        <v>22</v>
      </c>
      <c r="B297" s="18">
        <v>852</v>
      </c>
      <c r="C297" s="21" t="s">
        <v>184</v>
      </c>
      <c r="D297" s="21" t="s">
        <v>184</v>
      </c>
      <c r="E297" s="22" t="s">
        <v>228</v>
      </c>
      <c r="F297" s="21" t="s">
        <v>23</v>
      </c>
      <c r="G297" s="23">
        <f t="shared" ref="G297" si="115">G298</f>
        <v>-15700</v>
      </c>
      <c r="H297" s="24">
        <v>0</v>
      </c>
      <c r="I297" s="24">
        <v>0</v>
      </c>
    </row>
    <row r="298" spans="1:9" ht="30" x14ac:dyDescent="0.25">
      <c r="A298" s="25" t="s">
        <v>120</v>
      </c>
      <c r="B298" s="18">
        <v>852</v>
      </c>
      <c r="C298" s="21" t="s">
        <v>184</v>
      </c>
      <c r="D298" s="21" t="s">
        <v>184</v>
      </c>
      <c r="E298" s="22" t="s">
        <v>228</v>
      </c>
      <c r="F298" s="21" t="s">
        <v>121</v>
      </c>
      <c r="G298" s="23">
        <f>'[1]3.ВС'!G348</f>
        <v>-15700</v>
      </c>
      <c r="H298" s="24">
        <v>0</v>
      </c>
      <c r="I298" s="24">
        <v>0</v>
      </c>
    </row>
    <row r="299" spans="1:9" ht="45" x14ac:dyDescent="0.25">
      <c r="A299" s="25" t="s">
        <v>26</v>
      </c>
      <c r="B299" s="18">
        <v>852</v>
      </c>
      <c r="C299" s="21" t="s">
        <v>184</v>
      </c>
      <c r="D299" s="21" t="s">
        <v>184</v>
      </c>
      <c r="E299" s="22" t="s">
        <v>228</v>
      </c>
      <c r="F299" s="21" t="s">
        <v>27</v>
      </c>
      <c r="G299" s="23">
        <f t="shared" ref="G299" si="116">G300</f>
        <v>15700</v>
      </c>
      <c r="H299" s="24">
        <v>0</v>
      </c>
      <c r="I299" s="24">
        <v>0</v>
      </c>
    </row>
    <row r="300" spans="1:9" ht="45" x14ac:dyDescent="0.25">
      <c r="A300" s="25" t="s">
        <v>28</v>
      </c>
      <c r="B300" s="18">
        <v>852</v>
      </c>
      <c r="C300" s="21" t="s">
        <v>184</v>
      </c>
      <c r="D300" s="21" t="s">
        <v>184</v>
      </c>
      <c r="E300" s="22" t="s">
        <v>228</v>
      </c>
      <c r="F300" s="21" t="s">
        <v>29</v>
      </c>
      <c r="G300" s="23">
        <f>'[1]3.ВС'!G350</f>
        <v>15700</v>
      </c>
      <c r="H300" s="24">
        <v>0</v>
      </c>
      <c r="I300" s="24">
        <v>0</v>
      </c>
    </row>
    <row r="301" spans="1:9" x14ac:dyDescent="0.25">
      <c r="A301" s="20" t="s">
        <v>229</v>
      </c>
      <c r="B301" s="18">
        <v>852</v>
      </c>
      <c r="C301" s="21" t="s">
        <v>184</v>
      </c>
      <c r="D301" s="21" t="s">
        <v>141</v>
      </c>
      <c r="E301" s="22"/>
      <c r="F301" s="21"/>
      <c r="G301" s="23">
        <f>G302+G307+G310+G317+G320+G323</f>
        <v>-68099.850000000006</v>
      </c>
      <c r="H301" s="24">
        <v>0</v>
      </c>
      <c r="I301" s="24">
        <v>0</v>
      </c>
    </row>
    <row r="302" spans="1:9" ht="45" hidden="1" x14ac:dyDescent="0.25">
      <c r="A302" s="20" t="s">
        <v>230</v>
      </c>
      <c r="B302" s="18">
        <v>852</v>
      </c>
      <c r="C302" s="21" t="s">
        <v>184</v>
      </c>
      <c r="D302" s="21" t="s">
        <v>141</v>
      </c>
      <c r="E302" s="22" t="s">
        <v>231</v>
      </c>
      <c r="F302" s="21"/>
      <c r="G302" s="23">
        <f t="shared" ref="G302" si="117">G303+G305</f>
        <v>0</v>
      </c>
      <c r="H302" s="24">
        <v>0</v>
      </c>
      <c r="I302" s="24">
        <v>0</v>
      </c>
    </row>
    <row r="303" spans="1:9" ht="90" hidden="1" x14ac:dyDescent="0.25">
      <c r="A303" s="20" t="s">
        <v>22</v>
      </c>
      <c r="B303" s="18">
        <v>852</v>
      </c>
      <c r="C303" s="21" t="s">
        <v>184</v>
      </c>
      <c r="D303" s="21" t="s">
        <v>141</v>
      </c>
      <c r="E303" s="22" t="s">
        <v>231</v>
      </c>
      <c r="F303" s="21" t="s">
        <v>23</v>
      </c>
      <c r="G303" s="23">
        <f t="shared" ref="G303" si="118">G304</f>
        <v>0</v>
      </c>
      <c r="H303" s="24">
        <v>0</v>
      </c>
      <c r="I303" s="24">
        <v>0</v>
      </c>
    </row>
    <row r="304" spans="1:9" ht="30" hidden="1" x14ac:dyDescent="0.25">
      <c r="A304" s="20" t="s">
        <v>24</v>
      </c>
      <c r="B304" s="18">
        <v>852</v>
      </c>
      <c r="C304" s="21" t="s">
        <v>184</v>
      </c>
      <c r="D304" s="21" t="s">
        <v>141</v>
      </c>
      <c r="E304" s="22" t="s">
        <v>231</v>
      </c>
      <c r="F304" s="21" t="s">
        <v>25</v>
      </c>
      <c r="G304" s="23">
        <f>'[1]3.ВС'!G354</f>
        <v>0</v>
      </c>
      <c r="H304" s="24">
        <v>0</v>
      </c>
      <c r="I304" s="24">
        <v>0</v>
      </c>
    </row>
    <row r="305" spans="1:9" ht="45" hidden="1" x14ac:dyDescent="0.25">
      <c r="A305" s="25" t="s">
        <v>26</v>
      </c>
      <c r="B305" s="18">
        <v>852</v>
      </c>
      <c r="C305" s="21" t="s">
        <v>184</v>
      </c>
      <c r="D305" s="21" t="s">
        <v>141</v>
      </c>
      <c r="E305" s="22" t="s">
        <v>231</v>
      </c>
      <c r="F305" s="21" t="s">
        <v>27</v>
      </c>
      <c r="G305" s="23">
        <f t="shared" ref="G305" si="119">G306</f>
        <v>0</v>
      </c>
      <c r="H305" s="24">
        <v>0</v>
      </c>
      <c r="I305" s="24">
        <v>0</v>
      </c>
    </row>
    <row r="306" spans="1:9" ht="45" hidden="1" x14ac:dyDescent="0.25">
      <c r="A306" s="25" t="s">
        <v>28</v>
      </c>
      <c r="B306" s="18">
        <v>852</v>
      </c>
      <c r="C306" s="21" t="s">
        <v>184</v>
      </c>
      <c r="D306" s="21" t="s">
        <v>141</v>
      </c>
      <c r="E306" s="22" t="s">
        <v>231</v>
      </c>
      <c r="F306" s="21" t="s">
        <v>29</v>
      </c>
      <c r="G306" s="23">
        <f>'[1]3.ВС'!G356</f>
        <v>0</v>
      </c>
      <c r="H306" s="24">
        <v>0</v>
      </c>
      <c r="I306" s="24">
        <v>0</v>
      </c>
    </row>
    <row r="307" spans="1:9" ht="45" hidden="1" x14ac:dyDescent="0.25">
      <c r="A307" s="20" t="s">
        <v>19</v>
      </c>
      <c r="B307" s="18">
        <v>852</v>
      </c>
      <c r="C307" s="21" t="s">
        <v>184</v>
      </c>
      <c r="D307" s="21" t="s">
        <v>141</v>
      </c>
      <c r="E307" s="22" t="s">
        <v>232</v>
      </c>
      <c r="F307" s="21"/>
      <c r="G307" s="23">
        <f t="shared" ref="G307:G308" si="120">G308</f>
        <v>0</v>
      </c>
      <c r="H307" s="24">
        <v>0</v>
      </c>
      <c r="I307" s="24">
        <v>0</v>
      </c>
    </row>
    <row r="308" spans="1:9" ht="90" hidden="1" x14ac:dyDescent="0.25">
      <c r="A308" s="20" t="s">
        <v>22</v>
      </c>
      <c r="B308" s="18">
        <v>852</v>
      </c>
      <c r="C308" s="21" t="s">
        <v>184</v>
      </c>
      <c r="D308" s="21" t="s">
        <v>141</v>
      </c>
      <c r="E308" s="22" t="s">
        <v>232</v>
      </c>
      <c r="F308" s="21" t="s">
        <v>23</v>
      </c>
      <c r="G308" s="23">
        <f t="shared" si="120"/>
        <v>0</v>
      </c>
      <c r="H308" s="24">
        <v>0</v>
      </c>
      <c r="I308" s="24">
        <v>0</v>
      </c>
    </row>
    <row r="309" spans="1:9" ht="30" hidden="1" x14ac:dyDescent="0.25">
      <c r="A309" s="20" t="s">
        <v>24</v>
      </c>
      <c r="B309" s="18">
        <v>852</v>
      </c>
      <c r="C309" s="21" t="s">
        <v>184</v>
      </c>
      <c r="D309" s="21" t="s">
        <v>141</v>
      </c>
      <c r="E309" s="22" t="s">
        <v>232</v>
      </c>
      <c r="F309" s="21" t="s">
        <v>25</v>
      </c>
      <c r="G309" s="23">
        <f>'[1]3.ВС'!G359</f>
        <v>0</v>
      </c>
      <c r="H309" s="24">
        <v>0</v>
      </c>
      <c r="I309" s="24">
        <v>0</v>
      </c>
    </row>
    <row r="310" spans="1:9" ht="45" x14ac:dyDescent="0.25">
      <c r="A310" s="20" t="s">
        <v>233</v>
      </c>
      <c r="B310" s="18">
        <v>852</v>
      </c>
      <c r="C310" s="21" t="s">
        <v>184</v>
      </c>
      <c r="D310" s="21" t="s">
        <v>141</v>
      </c>
      <c r="E310" s="22" t="s">
        <v>234</v>
      </c>
      <c r="F310" s="21"/>
      <c r="G310" s="23">
        <f t="shared" ref="G310" si="121">G311+G313+G315</f>
        <v>-5507</v>
      </c>
      <c r="H310" s="24">
        <v>0</v>
      </c>
      <c r="I310" s="24">
        <v>0</v>
      </c>
    </row>
    <row r="311" spans="1:9" ht="90" hidden="1" x14ac:dyDescent="0.25">
      <c r="A311" s="20" t="s">
        <v>22</v>
      </c>
      <c r="B311" s="18">
        <v>852</v>
      </c>
      <c r="C311" s="21" t="s">
        <v>184</v>
      </c>
      <c r="D311" s="21" t="s">
        <v>141</v>
      </c>
      <c r="E311" s="22" t="s">
        <v>234</v>
      </c>
      <c r="F311" s="21" t="s">
        <v>23</v>
      </c>
      <c r="G311" s="23">
        <f t="shared" ref="G311" si="122">G312</f>
        <v>0</v>
      </c>
      <c r="H311" s="24">
        <v>0</v>
      </c>
      <c r="I311" s="24">
        <v>0</v>
      </c>
    </row>
    <row r="312" spans="1:9" ht="30" hidden="1" x14ac:dyDescent="0.25">
      <c r="A312" s="20" t="s">
        <v>24</v>
      </c>
      <c r="B312" s="18">
        <v>852</v>
      </c>
      <c r="C312" s="21" t="s">
        <v>184</v>
      </c>
      <c r="D312" s="21" t="s">
        <v>141</v>
      </c>
      <c r="E312" s="22" t="s">
        <v>234</v>
      </c>
      <c r="F312" s="21" t="s">
        <v>25</v>
      </c>
      <c r="G312" s="23">
        <f>'[1]3.ВС'!G362</f>
        <v>0</v>
      </c>
      <c r="H312" s="24">
        <v>0</v>
      </c>
      <c r="I312" s="24">
        <v>0</v>
      </c>
    </row>
    <row r="313" spans="1:9" ht="45" hidden="1" x14ac:dyDescent="0.25">
      <c r="A313" s="25" t="s">
        <v>26</v>
      </c>
      <c r="B313" s="18">
        <v>852</v>
      </c>
      <c r="C313" s="21" t="s">
        <v>184</v>
      </c>
      <c r="D313" s="21" t="s">
        <v>141</v>
      </c>
      <c r="E313" s="22" t="s">
        <v>234</v>
      </c>
      <c r="F313" s="21" t="s">
        <v>27</v>
      </c>
      <c r="G313" s="23">
        <f t="shared" ref="G313" si="123">G314</f>
        <v>0</v>
      </c>
      <c r="H313" s="24">
        <v>0</v>
      </c>
      <c r="I313" s="24">
        <v>0</v>
      </c>
    </row>
    <row r="314" spans="1:9" ht="45" hidden="1" x14ac:dyDescent="0.25">
      <c r="A314" s="25" t="s">
        <v>28</v>
      </c>
      <c r="B314" s="18">
        <v>852</v>
      </c>
      <c r="C314" s="21" t="s">
        <v>184</v>
      </c>
      <c r="D314" s="21" t="s">
        <v>141</v>
      </c>
      <c r="E314" s="22" t="s">
        <v>234</v>
      </c>
      <c r="F314" s="21" t="s">
        <v>29</v>
      </c>
      <c r="G314" s="23">
        <f>'[1]3.ВС'!G364</f>
        <v>0</v>
      </c>
      <c r="H314" s="24">
        <v>0</v>
      </c>
      <c r="I314" s="24">
        <v>0</v>
      </c>
    </row>
    <row r="315" spans="1:9" x14ac:dyDescent="0.25">
      <c r="A315" s="25" t="s">
        <v>50</v>
      </c>
      <c r="B315" s="18">
        <v>852</v>
      </c>
      <c r="C315" s="21" t="s">
        <v>184</v>
      </c>
      <c r="D315" s="21" t="s">
        <v>141</v>
      </c>
      <c r="E315" s="22" t="s">
        <v>234</v>
      </c>
      <c r="F315" s="21" t="s">
        <v>51</v>
      </c>
      <c r="G315" s="23">
        <f t="shared" ref="G315" si="124">G316</f>
        <v>-5507</v>
      </c>
      <c r="H315" s="24">
        <v>0</v>
      </c>
      <c r="I315" s="24">
        <v>0</v>
      </c>
    </row>
    <row r="316" spans="1:9" x14ac:dyDescent="0.25">
      <c r="A316" s="25" t="s">
        <v>52</v>
      </c>
      <c r="B316" s="18">
        <v>852</v>
      </c>
      <c r="C316" s="21" t="s">
        <v>184</v>
      </c>
      <c r="D316" s="21" t="s">
        <v>141</v>
      </c>
      <c r="E316" s="22" t="s">
        <v>234</v>
      </c>
      <c r="F316" s="21" t="s">
        <v>53</v>
      </c>
      <c r="G316" s="23">
        <f>'[1]3.ВС'!G366</f>
        <v>-5507</v>
      </c>
      <c r="H316" s="24">
        <v>0</v>
      </c>
      <c r="I316" s="24">
        <v>0</v>
      </c>
    </row>
    <row r="317" spans="1:9" ht="32.25" customHeight="1" x14ac:dyDescent="0.25">
      <c r="A317" s="26" t="s">
        <v>60</v>
      </c>
      <c r="B317" s="22">
        <v>852</v>
      </c>
      <c r="C317" s="21" t="s">
        <v>184</v>
      </c>
      <c r="D317" s="21" t="s">
        <v>141</v>
      </c>
      <c r="E317" s="27" t="s">
        <v>235</v>
      </c>
      <c r="F317" s="28"/>
      <c r="G317" s="23">
        <f>G318</f>
        <v>59207.15</v>
      </c>
      <c r="H317" s="24">
        <v>0</v>
      </c>
      <c r="I317" s="24">
        <v>0</v>
      </c>
    </row>
    <row r="318" spans="1:9" ht="32.25" customHeight="1" x14ac:dyDescent="0.25">
      <c r="A318" s="26" t="s">
        <v>22</v>
      </c>
      <c r="B318" s="22">
        <v>852</v>
      </c>
      <c r="C318" s="21" t="s">
        <v>184</v>
      </c>
      <c r="D318" s="21" t="s">
        <v>141</v>
      </c>
      <c r="E318" s="27" t="s">
        <v>235</v>
      </c>
      <c r="F318" s="28" t="s">
        <v>23</v>
      </c>
      <c r="G318" s="23">
        <f>G319</f>
        <v>59207.15</v>
      </c>
      <c r="H318" s="24">
        <v>0</v>
      </c>
      <c r="I318" s="24">
        <v>0</v>
      </c>
    </row>
    <row r="319" spans="1:9" ht="32.25" customHeight="1" x14ac:dyDescent="0.25">
      <c r="A319" s="26" t="s">
        <v>34</v>
      </c>
      <c r="B319" s="22">
        <v>852</v>
      </c>
      <c r="C319" s="21" t="s">
        <v>184</v>
      </c>
      <c r="D319" s="21" t="s">
        <v>141</v>
      </c>
      <c r="E319" s="27" t="s">
        <v>235</v>
      </c>
      <c r="F319" s="28" t="s">
        <v>25</v>
      </c>
      <c r="G319" s="23">
        <f>'[1]3.ВС'!G369</f>
        <v>59207.15</v>
      </c>
      <c r="H319" s="24">
        <v>0</v>
      </c>
      <c r="I319" s="24">
        <v>0</v>
      </c>
    </row>
    <row r="320" spans="1:9" ht="120" x14ac:dyDescent="0.25">
      <c r="A320" s="25" t="s">
        <v>197</v>
      </c>
      <c r="B320" s="18">
        <v>852</v>
      </c>
      <c r="C320" s="21" t="s">
        <v>184</v>
      </c>
      <c r="D320" s="21" t="s">
        <v>141</v>
      </c>
      <c r="E320" s="22" t="s">
        <v>198</v>
      </c>
      <c r="F320" s="21"/>
      <c r="G320" s="23">
        <f t="shared" ref="G320:G321" si="125">G321</f>
        <v>-121800</v>
      </c>
      <c r="H320" s="24">
        <v>0</v>
      </c>
      <c r="I320" s="24">
        <v>0</v>
      </c>
    </row>
    <row r="321" spans="1:9" ht="30" x14ac:dyDescent="0.25">
      <c r="A321" s="25" t="s">
        <v>236</v>
      </c>
      <c r="B321" s="18">
        <v>852</v>
      </c>
      <c r="C321" s="21" t="s">
        <v>184</v>
      </c>
      <c r="D321" s="21" t="s">
        <v>141</v>
      </c>
      <c r="E321" s="22" t="s">
        <v>198</v>
      </c>
      <c r="F321" s="21" t="s">
        <v>237</v>
      </c>
      <c r="G321" s="23">
        <f t="shared" si="125"/>
        <v>-121800</v>
      </c>
      <c r="H321" s="24">
        <v>0</v>
      </c>
      <c r="I321" s="24">
        <v>0</v>
      </c>
    </row>
    <row r="322" spans="1:9" ht="30" x14ac:dyDescent="0.25">
      <c r="A322" s="25" t="s">
        <v>238</v>
      </c>
      <c r="B322" s="18">
        <v>852</v>
      </c>
      <c r="C322" s="21" t="s">
        <v>184</v>
      </c>
      <c r="D322" s="21" t="s">
        <v>141</v>
      </c>
      <c r="E322" s="22" t="s">
        <v>198</v>
      </c>
      <c r="F322" s="21" t="s">
        <v>239</v>
      </c>
      <c r="G322" s="23">
        <f>'[1]3.ВС'!G372</f>
        <v>-121800</v>
      </c>
      <c r="H322" s="24">
        <v>0</v>
      </c>
      <c r="I322" s="24">
        <v>0</v>
      </c>
    </row>
    <row r="323" spans="1:9" ht="45" hidden="1" x14ac:dyDescent="0.25">
      <c r="A323" s="30" t="s">
        <v>72</v>
      </c>
      <c r="B323" s="17">
        <v>852</v>
      </c>
      <c r="C323" s="16" t="s">
        <v>184</v>
      </c>
      <c r="D323" s="16" t="s">
        <v>141</v>
      </c>
      <c r="E323" s="15" t="s">
        <v>73</v>
      </c>
      <c r="F323" s="16"/>
      <c r="G323" s="23">
        <f t="shared" ref="G323:G324" si="126">G324</f>
        <v>0</v>
      </c>
      <c r="H323" s="24">
        <v>0</v>
      </c>
      <c r="I323" s="24">
        <v>0</v>
      </c>
    </row>
    <row r="324" spans="1:9" ht="90" hidden="1" x14ac:dyDescent="0.25">
      <c r="A324" s="30" t="s">
        <v>22</v>
      </c>
      <c r="B324" s="17">
        <v>852</v>
      </c>
      <c r="C324" s="16" t="s">
        <v>184</v>
      </c>
      <c r="D324" s="16" t="s">
        <v>141</v>
      </c>
      <c r="E324" s="15" t="s">
        <v>73</v>
      </c>
      <c r="F324" s="16" t="s">
        <v>23</v>
      </c>
      <c r="G324" s="23">
        <f t="shared" si="126"/>
        <v>0</v>
      </c>
      <c r="H324" s="24">
        <v>0</v>
      </c>
      <c r="I324" s="24">
        <v>0</v>
      </c>
    </row>
    <row r="325" spans="1:9" ht="30" hidden="1" x14ac:dyDescent="0.25">
      <c r="A325" s="30" t="s">
        <v>34</v>
      </c>
      <c r="B325" s="17">
        <v>852</v>
      </c>
      <c r="C325" s="16" t="s">
        <v>184</v>
      </c>
      <c r="D325" s="16" t="s">
        <v>141</v>
      </c>
      <c r="E325" s="15" t="s">
        <v>73</v>
      </c>
      <c r="F325" s="16" t="s">
        <v>25</v>
      </c>
      <c r="G325" s="23">
        <f>'[1]3.ВС'!G375</f>
        <v>0</v>
      </c>
      <c r="H325" s="24">
        <v>0</v>
      </c>
      <c r="I325" s="24">
        <v>0</v>
      </c>
    </row>
    <row r="326" spans="1:9" x14ac:dyDescent="0.25">
      <c r="A326" s="20" t="s">
        <v>240</v>
      </c>
      <c r="B326" s="18">
        <v>851</v>
      </c>
      <c r="C326" s="21" t="s">
        <v>129</v>
      </c>
      <c r="D326" s="21"/>
      <c r="E326" s="22"/>
      <c r="F326" s="21"/>
      <c r="G326" s="23">
        <f t="shared" ref="G326" si="127">G327+G365</f>
        <v>-1133762.7399999998</v>
      </c>
      <c r="H326" s="24">
        <v>0</v>
      </c>
      <c r="I326" s="24">
        <v>0</v>
      </c>
    </row>
    <row r="327" spans="1:9" x14ac:dyDescent="0.25">
      <c r="A327" s="20" t="s">
        <v>241</v>
      </c>
      <c r="B327" s="18">
        <v>851</v>
      </c>
      <c r="C327" s="21" t="s">
        <v>129</v>
      </c>
      <c r="D327" s="21" t="s">
        <v>16</v>
      </c>
      <c r="E327" s="22"/>
      <c r="F327" s="21"/>
      <c r="G327" s="23">
        <f t="shared" ref="G327" si="128">G328+G337+G340+G351+G334+G343+G348+G362+G356+G359+G331</f>
        <v>-1133762.7399999998</v>
      </c>
      <c r="H327" s="24">
        <v>0</v>
      </c>
      <c r="I327" s="24">
        <v>0</v>
      </c>
    </row>
    <row r="328" spans="1:9" ht="30" hidden="1" x14ac:dyDescent="0.25">
      <c r="A328" s="25" t="s">
        <v>242</v>
      </c>
      <c r="B328" s="22">
        <v>851</v>
      </c>
      <c r="C328" s="21" t="s">
        <v>129</v>
      </c>
      <c r="D328" s="21" t="s">
        <v>16</v>
      </c>
      <c r="E328" s="22" t="s">
        <v>243</v>
      </c>
      <c r="F328" s="21"/>
      <c r="G328" s="23">
        <f t="shared" ref="G328:G329" si="129">G329</f>
        <v>0</v>
      </c>
      <c r="H328" s="24">
        <v>0</v>
      </c>
      <c r="I328" s="24">
        <v>0</v>
      </c>
    </row>
    <row r="329" spans="1:9" ht="45" hidden="1" x14ac:dyDescent="0.25">
      <c r="A329" s="25" t="s">
        <v>105</v>
      </c>
      <c r="B329" s="22">
        <v>851</v>
      </c>
      <c r="C329" s="21" t="s">
        <v>129</v>
      </c>
      <c r="D329" s="21" t="s">
        <v>16</v>
      </c>
      <c r="E329" s="22" t="s">
        <v>243</v>
      </c>
      <c r="F329" s="21" t="s">
        <v>188</v>
      </c>
      <c r="G329" s="23">
        <f t="shared" si="129"/>
        <v>0</v>
      </c>
      <c r="H329" s="24">
        <v>0</v>
      </c>
      <c r="I329" s="24">
        <v>0</v>
      </c>
    </row>
    <row r="330" spans="1:9" hidden="1" x14ac:dyDescent="0.25">
      <c r="A330" s="25" t="s">
        <v>106</v>
      </c>
      <c r="B330" s="22">
        <v>851</v>
      </c>
      <c r="C330" s="21" t="s">
        <v>129</v>
      </c>
      <c r="D330" s="21" t="s">
        <v>16</v>
      </c>
      <c r="E330" s="22" t="s">
        <v>243</v>
      </c>
      <c r="F330" s="21" t="s">
        <v>190</v>
      </c>
      <c r="G330" s="23">
        <f>'[1]3.ВС'!G198</f>
        <v>0</v>
      </c>
      <c r="H330" s="24">
        <v>0</v>
      </c>
      <c r="I330" s="24">
        <v>0</v>
      </c>
    </row>
    <row r="331" spans="1:9" ht="30" hidden="1" x14ac:dyDescent="0.25">
      <c r="A331" s="25" t="s">
        <v>244</v>
      </c>
      <c r="B331" s="22">
        <v>851</v>
      </c>
      <c r="C331" s="21" t="s">
        <v>129</v>
      </c>
      <c r="D331" s="21" t="s">
        <v>16</v>
      </c>
      <c r="E331" s="22" t="s">
        <v>245</v>
      </c>
      <c r="F331" s="21"/>
      <c r="G331" s="23">
        <f t="shared" ref="G331:G332" si="130">G332</f>
        <v>0</v>
      </c>
      <c r="H331" s="24">
        <v>0</v>
      </c>
      <c r="I331" s="24">
        <v>0</v>
      </c>
    </row>
    <row r="332" spans="1:9" ht="45" hidden="1" x14ac:dyDescent="0.25">
      <c r="A332" s="25" t="s">
        <v>105</v>
      </c>
      <c r="B332" s="22">
        <v>851</v>
      </c>
      <c r="C332" s="21" t="s">
        <v>129</v>
      </c>
      <c r="D332" s="21" t="s">
        <v>16</v>
      </c>
      <c r="E332" s="22" t="s">
        <v>245</v>
      </c>
      <c r="F332" s="21" t="s">
        <v>188</v>
      </c>
      <c r="G332" s="23">
        <f t="shared" si="130"/>
        <v>0</v>
      </c>
      <c r="H332" s="24">
        <v>0</v>
      </c>
      <c r="I332" s="24">
        <v>0</v>
      </c>
    </row>
    <row r="333" spans="1:9" hidden="1" x14ac:dyDescent="0.25">
      <c r="A333" s="25" t="s">
        <v>106</v>
      </c>
      <c r="B333" s="22">
        <v>851</v>
      </c>
      <c r="C333" s="21" t="s">
        <v>129</v>
      </c>
      <c r="D333" s="21" t="s">
        <v>16</v>
      </c>
      <c r="E333" s="22" t="s">
        <v>245</v>
      </c>
      <c r="F333" s="21" t="s">
        <v>190</v>
      </c>
      <c r="G333" s="23">
        <f>'[1]3.ВС'!G201</f>
        <v>0</v>
      </c>
      <c r="H333" s="24">
        <v>0</v>
      </c>
      <c r="I333" s="24">
        <v>0</v>
      </c>
    </row>
    <row r="334" spans="1:9" ht="90" x14ac:dyDescent="0.25">
      <c r="A334" s="20" t="s">
        <v>246</v>
      </c>
      <c r="B334" s="18">
        <v>851</v>
      </c>
      <c r="C334" s="21" t="s">
        <v>129</v>
      </c>
      <c r="D334" s="21" t="s">
        <v>16</v>
      </c>
      <c r="E334" s="22" t="s">
        <v>247</v>
      </c>
      <c r="F334" s="21"/>
      <c r="G334" s="23">
        <f t="shared" ref="G334:G335" si="131">G335</f>
        <v>-12600</v>
      </c>
      <c r="H334" s="24">
        <v>0</v>
      </c>
      <c r="I334" s="24">
        <v>0</v>
      </c>
    </row>
    <row r="335" spans="1:9" ht="45" x14ac:dyDescent="0.25">
      <c r="A335" s="25" t="s">
        <v>105</v>
      </c>
      <c r="B335" s="18">
        <v>851</v>
      </c>
      <c r="C335" s="21" t="s">
        <v>129</v>
      </c>
      <c r="D335" s="21" t="s">
        <v>16</v>
      </c>
      <c r="E335" s="22" t="s">
        <v>247</v>
      </c>
      <c r="F335" s="21" t="s">
        <v>188</v>
      </c>
      <c r="G335" s="23">
        <f t="shared" si="131"/>
        <v>-12600</v>
      </c>
      <c r="H335" s="24">
        <v>0</v>
      </c>
      <c r="I335" s="24">
        <v>0</v>
      </c>
    </row>
    <row r="336" spans="1:9" x14ac:dyDescent="0.25">
      <c r="A336" s="25" t="s">
        <v>189</v>
      </c>
      <c r="B336" s="18">
        <v>851</v>
      </c>
      <c r="C336" s="21" t="s">
        <v>129</v>
      </c>
      <c r="D336" s="21" t="s">
        <v>16</v>
      </c>
      <c r="E336" s="22" t="s">
        <v>247</v>
      </c>
      <c r="F336" s="21" t="s">
        <v>190</v>
      </c>
      <c r="G336" s="23">
        <f>'[1]3.ВС'!G204</f>
        <v>-12600</v>
      </c>
      <c r="H336" s="24">
        <v>0</v>
      </c>
      <c r="I336" s="24">
        <v>0</v>
      </c>
    </row>
    <row r="337" spans="1:9" x14ac:dyDescent="0.25">
      <c r="A337" s="20" t="s">
        <v>248</v>
      </c>
      <c r="B337" s="18">
        <v>851</v>
      </c>
      <c r="C337" s="21" t="s">
        <v>129</v>
      </c>
      <c r="D337" s="21" t="s">
        <v>16</v>
      </c>
      <c r="E337" s="22" t="s">
        <v>249</v>
      </c>
      <c r="F337" s="21"/>
      <c r="G337" s="23">
        <f t="shared" ref="G337:G338" si="132">G338</f>
        <v>401687.8</v>
      </c>
      <c r="H337" s="24">
        <v>0</v>
      </c>
      <c r="I337" s="24">
        <v>0</v>
      </c>
    </row>
    <row r="338" spans="1:9" ht="45" x14ac:dyDescent="0.25">
      <c r="A338" s="25" t="s">
        <v>105</v>
      </c>
      <c r="B338" s="18">
        <v>851</v>
      </c>
      <c r="C338" s="21" t="s">
        <v>129</v>
      </c>
      <c r="D338" s="21" t="s">
        <v>16</v>
      </c>
      <c r="E338" s="22" t="s">
        <v>249</v>
      </c>
      <c r="F338" s="21" t="s">
        <v>188</v>
      </c>
      <c r="G338" s="23">
        <f t="shared" si="132"/>
        <v>401687.8</v>
      </c>
      <c r="H338" s="24">
        <v>0</v>
      </c>
      <c r="I338" s="24">
        <v>0</v>
      </c>
    </row>
    <row r="339" spans="1:9" x14ac:dyDescent="0.25">
      <c r="A339" s="25" t="s">
        <v>189</v>
      </c>
      <c r="B339" s="18">
        <v>851</v>
      </c>
      <c r="C339" s="21" t="s">
        <v>129</v>
      </c>
      <c r="D339" s="21" t="s">
        <v>16</v>
      </c>
      <c r="E339" s="22" t="s">
        <v>249</v>
      </c>
      <c r="F339" s="21" t="s">
        <v>190</v>
      </c>
      <c r="G339" s="23">
        <f>'[1]3.ВС'!G207</f>
        <v>401687.8</v>
      </c>
      <c r="H339" s="24">
        <v>0</v>
      </c>
      <c r="I339" s="24">
        <v>0</v>
      </c>
    </row>
    <row r="340" spans="1:9" ht="30" hidden="1" x14ac:dyDescent="0.25">
      <c r="A340" s="20" t="s">
        <v>250</v>
      </c>
      <c r="B340" s="18">
        <v>851</v>
      </c>
      <c r="C340" s="21" t="s">
        <v>129</v>
      </c>
      <c r="D340" s="21" t="s">
        <v>16</v>
      </c>
      <c r="E340" s="22" t="s">
        <v>251</v>
      </c>
      <c r="F340" s="21"/>
      <c r="G340" s="23">
        <f t="shared" ref="G340:G341" si="133">G341</f>
        <v>0</v>
      </c>
      <c r="H340" s="24">
        <v>0</v>
      </c>
      <c r="I340" s="24">
        <v>0</v>
      </c>
    </row>
    <row r="341" spans="1:9" ht="45" hidden="1" x14ac:dyDescent="0.25">
      <c r="A341" s="25" t="s">
        <v>105</v>
      </c>
      <c r="B341" s="18">
        <v>851</v>
      </c>
      <c r="C341" s="21" t="s">
        <v>129</v>
      </c>
      <c r="D341" s="21" t="s">
        <v>16</v>
      </c>
      <c r="E341" s="22" t="s">
        <v>251</v>
      </c>
      <c r="F341" s="29">
        <v>600</v>
      </c>
      <c r="G341" s="23">
        <f t="shared" si="133"/>
        <v>0</v>
      </c>
      <c r="H341" s="24">
        <v>0</v>
      </c>
      <c r="I341" s="24">
        <v>0</v>
      </c>
    </row>
    <row r="342" spans="1:9" hidden="1" x14ac:dyDescent="0.25">
      <c r="A342" s="25" t="s">
        <v>189</v>
      </c>
      <c r="B342" s="18">
        <v>851</v>
      </c>
      <c r="C342" s="21" t="s">
        <v>129</v>
      </c>
      <c r="D342" s="21" t="s">
        <v>16</v>
      </c>
      <c r="E342" s="22" t="s">
        <v>251</v>
      </c>
      <c r="F342" s="21" t="s">
        <v>190</v>
      </c>
      <c r="G342" s="23">
        <f>'[1]3.ВС'!G210</f>
        <v>0</v>
      </c>
      <c r="H342" s="24">
        <v>0</v>
      </c>
      <c r="I342" s="24">
        <v>0</v>
      </c>
    </row>
    <row r="343" spans="1:9" x14ac:dyDescent="0.25">
      <c r="A343" s="20" t="s">
        <v>252</v>
      </c>
      <c r="B343" s="18">
        <v>851</v>
      </c>
      <c r="C343" s="21" t="s">
        <v>129</v>
      </c>
      <c r="D343" s="21" t="s">
        <v>16</v>
      </c>
      <c r="E343" s="22" t="s">
        <v>253</v>
      </c>
      <c r="F343" s="21"/>
      <c r="G343" s="23">
        <f t="shared" ref="G343" si="134">G344+G346</f>
        <v>-1409146.8199999998</v>
      </c>
      <c r="H343" s="24">
        <v>0</v>
      </c>
      <c r="I343" s="24">
        <v>0</v>
      </c>
    </row>
    <row r="344" spans="1:9" ht="45" x14ac:dyDescent="0.25">
      <c r="A344" s="25" t="s">
        <v>26</v>
      </c>
      <c r="B344" s="18">
        <v>851</v>
      </c>
      <c r="C344" s="21" t="s">
        <v>129</v>
      </c>
      <c r="D344" s="21" t="s">
        <v>16</v>
      </c>
      <c r="E344" s="22" t="s">
        <v>253</v>
      </c>
      <c r="F344" s="21" t="s">
        <v>27</v>
      </c>
      <c r="G344" s="23">
        <f t="shared" ref="G344" si="135">G345</f>
        <v>-10606.67</v>
      </c>
      <c r="H344" s="24">
        <v>0</v>
      </c>
      <c r="I344" s="24">
        <v>0</v>
      </c>
    </row>
    <row r="345" spans="1:9" ht="45" x14ac:dyDescent="0.25">
      <c r="A345" s="25" t="s">
        <v>28</v>
      </c>
      <c r="B345" s="18">
        <v>851</v>
      </c>
      <c r="C345" s="21" t="s">
        <v>129</v>
      </c>
      <c r="D345" s="21" t="s">
        <v>16</v>
      </c>
      <c r="E345" s="22" t="s">
        <v>253</v>
      </c>
      <c r="F345" s="21" t="s">
        <v>29</v>
      </c>
      <c r="G345" s="23">
        <f>'[1]3.ВС'!G213</f>
        <v>-10606.67</v>
      </c>
      <c r="H345" s="24">
        <v>0</v>
      </c>
      <c r="I345" s="24">
        <v>0</v>
      </c>
    </row>
    <row r="346" spans="1:9" ht="45" x14ac:dyDescent="0.25">
      <c r="A346" s="25" t="s">
        <v>105</v>
      </c>
      <c r="B346" s="18">
        <v>851</v>
      </c>
      <c r="C346" s="21" t="s">
        <v>129</v>
      </c>
      <c r="D346" s="21" t="s">
        <v>16</v>
      </c>
      <c r="E346" s="22" t="s">
        <v>253</v>
      </c>
      <c r="F346" s="21" t="s">
        <v>188</v>
      </c>
      <c r="G346" s="23">
        <f t="shared" ref="G346" si="136">G347</f>
        <v>-1398540.15</v>
      </c>
      <c r="H346" s="24">
        <v>0</v>
      </c>
      <c r="I346" s="24">
        <v>0</v>
      </c>
    </row>
    <row r="347" spans="1:9" x14ac:dyDescent="0.25">
      <c r="A347" s="25" t="s">
        <v>189</v>
      </c>
      <c r="B347" s="18">
        <v>851</v>
      </c>
      <c r="C347" s="21" t="s">
        <v>129</v>
      </c>
      <c r="D347" s="21" t="s">
        <v>16</v>
      </c>
      <c r="E347" s="22" t="s">
        <v>253</v>
      </c>
      <c r="F347" s="21" t="s">
        <v>190</v>
      </c>
      <c r="G347" s="23">
        <f>'[1]3.ВС'!G215</f>
        <v>-1398540.15</v>
      </c>
      <c r="H347" s="24">
        <v>0</v>
      </c>
      <c r="I347" s="24">
        <v>0</v>
      </c>
    </row>
    <row r="348" spans="1:9" ht="30" x14ac:dyDescent="0.25">
      <c r="A348" s="25" t="s">
        <v>195</v>
      </c>
      <c r="B348" s="22">
        <v>851</v>
      </c>
      <c r="C348" s="21" t="s">
        <v>129</v>
      </c>
      <c r="D348" s="21" t="s">
        <v>16</v>
      </c>
      <c r="E348" s="22" t="s">
        <v>254</v>
      </c>
      <c r="F348" s="21"/>
      <c r="G348" s="23">
        <f t="shared" ref="G348:G349" si="137">G349</f>
        <v>-85271.72</v>
      </c>
      <c r="H348" s="24">
        <v>0</v>
      </c>
      <c r="I348" s="24">
        <v>0</v>
      </c>
    </row>
    <row r="349" spans="1:9" ht="45" x14ac:dyDescent="0.25">
      <c r="A349" s="25" t="s">
        <v>105</v>
      </c>
      <c r="B349" s="22">
        <v>851</v>
      </c>
      <c r="C349" s="21" t="s">
        <v>129</v>
      </c>
      <c r="D349" s="21" t="s">
        <v>16</v>
      </c>
      <c r="E349" s="22" t="s">
        <v>254</v>
      </c>
      <c r="F349" s="21" t="s">
        <v>188</v>
      </c>
      <c r="G349" s="23">
        <f t="shared" si="137"/>
        <v>-85271.72</v>
      </c>
      <c r="H349" s="24">
        <v>0</v>
      </c>
      <c r="I349" s="24">
        <v>0</v>
      </c>
    </row>
    <row r="350" spans="1:9" x14ac:dyDescent="0.25">
      <c r="A350" s="25" t="s">
        <v>189</v>
      </c>
      <c r="B350" s="22">
        <v>851</v>
      </c>
      <c r="C350" s="21" t="s">
        <v>129</v>
      </c>
      <c r="D350" s="21" t="s">
        <v>16</v>
      </c>
      <c r="E350" s="22" t="s">
        <v>254</v>
      </c>
      <c r="F350" s="21" t="s">
        <v>190</v>
      </c>
      <c r="G350" s="23">
        <f>'[1]3.ВС'!G218</f>
        <v>-85271.72</v>
      </c>
      <c r="H350" s="24">
        <v>0</v>
      </c>
      <c r="I350" s="24">
        <v>0</v>
      </c>
    </row>
    <row r="351" spans="1:9" ht="105" x14ac:dyDescent="0.25">
      <c r="A351" s="20" t="s">
        <v>255</v>
      </c>
      <c r="B351" s="18">
        <v>851</v>
      </c>
      <c r="C351" s="21" t="s">
        <v>129</v>
      </c>
      <c r="D351" s="21" t="s">
        <v>16</v>
      </c>
      <c r="E351" s="22" t="s">
        <v>256</v>
      </c>
      <c r="F351" s="29"/>
      <c r="G351" s="23">
        <f t="shared" ref="G351" si="138">G352+G354</f>
        <v>-28412</v>
      </c>
      <c r="H351" s="24">
        <v>0</v>
      </c>
      <c r="I351" s="24">
        <v>0</v>
      </c>
    </row>
    <row r="352" spans="1:9" ht="45" x14ac:dyDescent="0.25">
      <c r="A352" s="25" t="s">
        <v>26</v>
      </c>
      <c r="B352" s="18">
        <v>851</v>
      </c>
      <c r="C352" s="21" t="s">
        <v>129</v>
      </c>
      <c r="D352" s="21" t="s">
        <v>16</v>
      </c>
      <c r="E352" s="22" t="s">
        <v>256</v>
      </c>
      <c r="F352" s="29">
        <v>200</v>
      </c>
      <c r="G352" s="23">
        <f t="shared" ref="G352" si="139">G353</f>
        <v>-221100</v>
      </c>
      <c r="H352" s="24">
        <v>0</v>
      </c>
      <c r="I352" s="24">
        <v>0</v>
      </c>
    </row>
    <row r="353" spans="1:9" ht="45" x14ac:dyDescent="0.25">
      <c r="A353" s="25" t="s">
        <v>28</v>
      </c>
      <c r="B353" s="18">
        <v>851</v>
      </c>
      <c r="C353" s="21" t="s">
        <v>129</v>
      </c>
      <c r="D353" s="21" t="s">
        <v>16</v>
      </c>
      <c r="E353" s="22" t="s">
        <v>256</v>
      </c>
      <c r="F353" s="29">
        <v>240</v>
      </c>
      <c r="G353" s="23">
        <f>'[1]3.ВС'!G221</f>
        <v>-221100</v>
      </c>
      <c r="H353" s="24">
        <v>0</v>
      </c>
      <c r="I353" s="24">
        <v>0</v>
      </c>
    </row>
    <row r="354" spans="1:9" ht="45" x14ac:dyDescent="0.25">
      <c r="A354" s="25" t="s">
        <v>105</v>
      </c>
      <c r="B354" s="18">
        <v>851</v>
      </c>
      <c r="C354" s="21" t="s">
        <v>129</v>
      </c>
      <c r="D354" s="21" t="s">
        <v>16</v>
      </c>
      <c r="E354" s="22" t="s">
        <v>256</v>
      </c>
      <c r="F354" s="29">
        <v>600</v>
      </c>
      <c r="G354" s="23">
        <f t="shared" ref="G354" si="140">G355</f>
        <v>192688</v>
      </c>
      <c r="H354" s="24">
        <v>0</v>
      </c>
      <c r="I354" s="24">
        <v>0</v>
      </c>
    </row>
    <row r="355" spans="1:9" x14ac:dyDescent="0.25">
      <c r="A355" s="25" t="s">
        <v>189</v>
      </c>
      <c r="B355" s="18">
        <v>851</v>
      </c>
      <c r="C355" s="21" t="s">
        <v>129</v>
      </c>
      <c r="D355" s="21" t="s">
        <v>16</v>
      </c>
      <c r="E355" s="22" t="s">
        <v>256</v>
      </c>
      <c r="F355" s="21" t="s">
        <v>190</v>
      </c>
      <c r="G355" s="23">
        <f>'[1]3.ВС'!G223</f>
        <v>192688</v>
      </c>
      <c r="H355" s="24">
        <v>0</v>
      </c>
      <c r="I355" s="24">
        <v>0</v>
      </c>
    </row>
    <row r="356" spans="1:9" ht="60" hidden="1" x14ac:dyDescent="0.25">
      <c r="A356" s="20" t="s">
        <v>257</v>
      </c>
      <c r="B356" s="18">
        <v>851</v>
      </c>
      <c r="C356" s="22" t="s">
        <v>129</v>
      </c>
      <c r="D356" s="22" t="s">
        <v>16</v>
      </c>
      <c r="E356" s="22" t="s">
        <v>258</v>
      </c>
      <c r="F356" s="22"/>
      <c r="G356" s="23">
        <f t="shared" ref="G356:G357" si="141">G357</f>
        <v>0</v>
      </c>
      <c r="H356" s="24">
        <v>0</v>
      </c>
      <c r="I356" s="24">
        <v>0</v>
      </c>
    </row>
    <row r="357" spans="1:9" ht="45" hidden="1" x14ac:dyDescent="0.25">
      <c r="A357" s="25" t="s">
        <v>105</v>
      </c>
      <c r="B357" s="18">
        <v>851</v>
      </c>
      <c r="C357" s="21" t="s">
        <v>129</v>
      </c>
      <c r="D357" s="21" t="s">
        <v>16</v>
      </c>
      <c r="E357" s="22" t="s">
        <v>258</v>
      </c>
      <c r="F357" s="21" t="s">
        <v>188</v>
      </c>
      <c r="G357" s="23">
        <f t="shared" si="141"/>
        <v>0</v>
      </c>
      <c r="H357" s="24">
        <v>0</v>
      </c>
      <c r="I357" s="24">
        <v>0</v>
      </c>
    </row>
    <row r="358" spans="1:9" hidden="1" x14ac:dyDescent="0.25">
      <c r="A358" s="25" t="s">
        <v>106</v>
      </c>
      <c r="B358" s="18">
        <v>851</v>
      </c>
      <c r="C358" s="21" t="s">
        <v>129</v>
      </c>
      <c r="D358" s="21" t="s">
        <v>16</v>
      </c>
      <c r="E358" s="22" t="s">
        <v>258</v>
      </c>
      <c r="F358" s="21" t="s">
        <v>190</v>
      </c>
      <c r="G358" s="23">
        <f>'[1]3.ВС'!G226</f>
        <v>0</v>
      </c>
      <c r="H358" s="24">
        <v>0</v>
      </c>
      <c r="I358" s="24">
        <v>0</v>
      </c>
    </row>
    <row r="359" spans="1:9" ht="30" hidden="1" x14ac:dyDescent="0.25">
      <c r="A359" s="25" t="s">
        <v>259</v>
      </c>
      <c r="B359" s="18">
        <v>851</v>
      </c>
      <c r="C359" s="21" t="s">
        <v>129</v>
      </c>
      <c r="D359" s="21" t="s">
        <v>16</v>
      </c>
      <c r="E359" s="22" t="s">
        <v>260</v>
      </c>
      <c r="F359" s="21"/>
      <c r="G359" s="23">
        <f t="shared" ref="G359:G360" si="142">G360</f>
        <v>0</v>
      </c>
      <c r="H359" s="24">
        <v>0</v>
      </c>
      <c r="I359" s="24">
        <v>0</v>
      </c>
    </row>
    <row r="360" spans="1:9" ht="45" hidden="1" x14ac:dyDescent="0.25">
      <c r="A360" s="25" t="s">
        <v>105</v>
      </c>
      <c r="B360" s="18">
        <v>851</v>
      </c>
      <c r="C360" s="21" t="s">
        <v>129</v>
      </c>
      <c r="D360" s="21" t="s">
        <v>16</v>
      </c>
      <c r="E360" s="22" t="s">
        <v>260</v>
      </c>
      <c r="F360" s="21" t="s">
        <v>188</v>
      </c>
      <c r="G360" s="23">
        <f t="shared" si="142"/>
        <v>0</v>
      </c>
      <c r="H360" s="24">
        <v>0</v>
      </c>
      <c r="I360" s="24">
        <v>0</v>
      </c>
    </row>
    <row r="361" spans="1:9" hidden="1" x14ac:dyDescent="0.25">
      <c r="A361" s="25" t="s">
        <v>106</v>
      </c>
      <c r="B361" s="18">
        <v>851</v>
      </c>
      <c r="C361" s="21" t="s">
        <v>129</v>
      </c>
      <c r="D361" s="21" t="s">
        <v>16</v>
      </c>
      <c r="E361" s="22" t="s">
        <v>260</v>
      </c>
      <c r="F361" s="21" t="s">
        <v>190</v>
      </c>
      <c r="G361" s="23">
        <f>'[1]3.ВС'!G229</f>
        <v>0</v>
      </c>
      <c r="H361" s="24">
        <v>0</v>
      </c>
      <c r="I361" s="24">
        <v>0</v>
      </c>
    </row>
    <row r="362" spans="1:9" ht="30" x14ac:dyDescent="0.25">
      <c r="A362" s="25" t="s">
        <v>261</v>
      </c>
      <c r="B362" s="18">
        <v>851</v>
      </c>
      <c r="C362" s="21" t="s">
        <v>129</v>
      </c>
      <c r="D362" s="21" t="s">
        <v>16</v>
      </c>
      <c r="E362" s="22" t="s">
        <v>262</v>
      </c>
      <c r="F362" s="21"/>
      <c r="G362" s="23">
        <f t="shared" ref="G362:G363" si="143">G363</f>
        <v>-20</v>
      </c>
      <c r="H362" s="24">
        <v>0</v>
      </c>
      <c r="I362" s="24">
        <v>0</v>
      </c>
    </row>
    <row r="363" spans="1:9" ht="45" x14ac:dyDescent="0.25">
      <c r="A363" s="25" t="s">
        <v>26</v>
      </c>
      <c r="B363" s="18">
        <v>851</v>
      </c>
      <c r="C363" s="21" t="s">
        <v>129</v>
      </c>
      <c r="D363" s="21" t="s">
        <v>16</v>
      </c>
      <c r="E363" s="22" t="s">
        <v>262</v>
      </c>
      <c r="F363" s="21" t="s">
        <v>27</v>
      </c>
      <c r="G363" s="23">
        <f t="shared" si="143"/>
        <v>-20</v>
      </c>
      <c r="H363" s="24">
        <v>0</v>
      </c>
      <c r="I363" s="24">
        <v>0</v>
      </c>
    </row>
    <row r="364" spans="1:9" ht="45" x14ac:dyDescent="0.25">
      <c r="A364" s="25" t="s">
        <v>28</v>
      </c>
      <c r="B364" s="18">
        <v>851</v>
      </c>
      <c r="C364" s="21" t="s">
        <v>129</v>
      </c>
      <c r="D364" s="21" t="s">
        <v>16</v>
      </c>
      <c r="E364" s="22" t="s">
        <v>262</v>
      </c>
      <c r="F364" s="21" t="s">
        <v>29</v>
      </c>
      <c r="G364" s="23">
        <f>'[1]3.ВС'!G232</f>
        <v>-20</v>
      </c>
      <c r="H364" s="24">
        <v>0</v>
      </c>
      <c r="I364" s="24">
        <v>0</v>
      </c>
    </row>
    <row r="365" spans="1:9" ht="30" hidden="1" x14ac:dyDescent="0.25">
      <c r="A365" s="20" t="s">
        <v>263</v>
      </c>
      <c r="B365" s="18">
        <v>851</v>
      </c>
      <c r="C365" s="21" t="s">
        <v>129</v>
      </c>
      <c r="D365" s="21" t="s">
        <v>31</v>
      </c>
      <c r="E365" s="22"/>
      <c r="F365" s="21"/>
      <c r="G365" s="38">
        <f t="shared" ref="G365:G367" si="144">G366</f>
        <v>0</v>
      </c>
      <c r="H365" s="24">
        <v>0</v>
      </c>
      <c r="I365" s="24">
        <v>0</v>
      </c>
    </row>
    <row r="366" spans="1:9" ht="30" hidden="1" x14ac:dyDescent="0.25">
      <c r="A366" s="20" t="s">
        <v>264</v>
      </c>
      <c r="B366" s="18">
        <v>851</v>
      </c>
      <c r="C366" s="21" t="s">
        <v>129</v>
      </c>
      <c r="D366" s="21" t="s">
        <v>31</v>
      </c>
      <c r="E366" s="22" t="s">
        <v>265</v>
      </c>
      <c r="F366" s="21"/>
      <c r="G366" s="23">
        <f t="shared" si="144"/>
        <v>0</v>
      </c>
      <c r="H366" s="24">
        <v>0</v>
      </c>
      <c r="I366" s="24">
        <v>0</v>
      </c>
    </row>
    <row r="367" spans="1:9" ht="45" hidden="1" x14ac:dyDescent="0.25">
      <c r="A367" s="25" t="s">
        <v>26</v>
      </c>
      <c r="B367" s="18">
        <v>851</v>
      </c>
      <c r="C367" s="21" t="s">
        <v>129</v>
      </c>
      <c r="D367" s="21" t="s">
        <v>31</v>
      </c>
      <c r="E367" s="22" t="s">
        <v>265</v>
      </c>
      <c r="F367" s="21" t="s">
        <v>27</v>
      </c>
      <c r="G367" s="23">
        <f t="shared" si="144"/>
        <v>0</v>
      </c>
      <c r="H367" s="24">
        <v>0</v>
      </c>
      <c r="I367" s="24">
        <v>0</v>
      </c>
    </row>
    <row r="368" spans="1:9" ht="45" hidden="1" x14ac:dyDescent="0.25">
      <c r="A368" s="25" t="s">
        <v>28</v>
      </c>
      <c r="B368" s="18">
        <v>851</v>
      </c>
      <c r="C368" s="21" t="s">
        <v>129</v>
      </c>
      <c r="D368" s="21" t="s">
        <v>31</v>
      </c>
      <c r="E368" s="22" t="s">
        <v>265</v>
      </c>
      <c r="F368" s="21" t="s">
        <v>29</v>
      </c>
      <c r="G368" s="23">
        <f>'[1]3.ВС'!G236</f>
        <v>0</v>
      </c>
      <c r="H368" s="24">
        <v>0</v>
      </c>
      <c r="I368" s="24">
        <v>0</v>
      </c>
    </row>
    <row r="369" spans="1:9" x14ac:dyDescent="0.25">
      <c r="A369" s="20" t="s">
        <v>266</v>
      </c>
      <c r="B369" s="18">
        <v>852</v>
      </c>
      <c r="C369" s="21" t="s">
        <v>117</v>
      </c>
      <c r="D369" s="21"/>
      <c r="E369" s="22"/>
      <c r="F369" s="21"/>
      <c r="G369" s="23">
        <f t="shared" ref="G369" si="145">G370+G374+G391</f>
        <v>1974661.49</v>
      </c>
      <c r="H369" s="24">
        <v>0</v>
      </c>
      <c r="I369" s="24">
        <v>0</v>
      </c>
    </row>
    <row r="370" spans="1:9" x14ac:dyDescent="0.25">
      <c r="A370" s="20" t="s">
        <v>267</v>
      </c>
      <c r="B370" s="18">
        <v>851</v>
      </c>
      <c r="C370" s="21" t="s">
        <v>117</v>
      </c>
      <c r="D370" s="21" t="s">
        <v>16</v>
      </c>
      <c r="E370" s="22"/>
      <c r="F370" s="21"/>
      <c r="G370" s="23">
        <f t="shared" ref="G370:G372" si="146">G371</f>
        <v>-49231.55</v>
      </c>
      <c r="H370" s="24">
        <v>0</v>
      </c>
      <c r="I370" s="24">
        <v>0</v>
      </c>
    </row>
    <row r="371" spans="1:9" ht="30" x14ac:dyDescent="0.25">
      <c r="A371" s="20" t="s">
        <v>268</v>
      </c>
      <c r="B371" s="18">
        <v>851</v>
      </c>
      <c r="C371" s="21" t="s">
        <v>117</v>
      </c>
      <c r="D371" s="21" t="s">
        <v>16</v>
      </c>
      <c r="E371" s="22" t="s">
        <v>269</v>
      </c>
      <c r="F371" s="21"/>
      <c r="G371" s="23">
        <f t="shared" si="146"/>
        <v>-49231.55</v>
      </c>
      <c r="H371" s="24">
        <v>0</v>
      </c>
      <c r="I371" s="24">
        <v>0</v>
      </c>
    </row>
    <row r="372" spans="1:9" ht="30" x14ac:dyDescent="0.25">
      <c r="A372" s="20" t="s">
        <v>236</v>
      </c>
      <c r="B372" s="18">
        <v>851</v>
      </c>
      <c r="C372" s="21" t="s">
        <v>117</v>
      </c>
      <c r="D372" s="21" t="s">
        <v>16</v>
      </c>
      <c r="E372" s="22" t="s">
        <v>269</v>
      </c>
      <c r="F372" s="21" t="s">
        <v>237</v>
      </c>
      <c r="G372" s="23">
        <f t="shared" si="146"/>
        <v>-49231.55</v>
      </c>
      <c r="H372" s="24">
        <v>0</v>
      </c>
      <c r="I372" s="24">
        <v>0</v>
      </c>
    </row>
    <row r="373" spans="1:9" ht="30" x14ac:dyDescent="0.25">
      <c r="A373" s="20" t="s">
        <v>270</v>
      </c>
      <c r="B373" s="18">
        <v>851</v>
      </c>
      <c r="C373" s="21" t="s">
        <v>117</v>
      </c>
      <c r="D373" s="21" t="s">
        <v>16</v>
      </c>
      <c r="E373" s="22" t="s">
        <v>269</v>
      </c>
      <c r="F373" s="21" t="s">
        <v>271</v>
      </c>
      <c r="G373" s="23">
        <f>'[1]3.ВС'!G241</f>
        <v>-49231.55</v>
      </c>
      <c r="H373" s="24">
        <v>0</v>
      </c>
      <c r="I373" s="24">
        <v>0</v>
      </c>
    </row>
    <row r="374" spans="1:9" x14ac:dyDescent="0.25">
      <c r="A374" s="20" t="s">
        <v>272</v>
      </c>
      <c r="B374" s="18">
        <v>852</v>
      </c>
      <c r="C374" s="21" t="s">
        <v>117</v>
      </c>
      <c r="D374" s="21" t="s">
        <v>31</v>
      </c>
      <c r="E374" s="22"/>
      <c r="F374" s="21"/>
      <c r="G374" s="23">
        <f t="shared" ref="G374" si="147">G378+G375+G384+G381+G387</f>
        <v>2023893.04</v>
      </c>
      <c r="H374" s="24">
        <v>0</v>
      </c>
      <c r="I374" s="24">
        <v>0</v>
      </c>
    </row>
    <row r="375" spans="1:9" ht="60" x14ac:dyDescent="0.25">
      <c r="A375" s="20" t="s">
        <v>273</v>
      </c>
      <c r="B375" s="18">
        <v>851</v>
      </c>
      <c r="C375" s="22" t="s">
        <v>117</v>
      </c>
      <c r="D375" s="22" t="s">
        <v>31</v>
      </c>
      <c r="E375" s="22" t="s">
        <v>274</v>
      </c>
      <c r="F375" s="22"/>
      <c r="G375" s="23">
        <f t="shared" ref="G375:G376" si="148">G376</f>
        <v>2191512</v>
      </c>
      <c r="H375" s="24">
        <v>0</v>
      </c>
      <c r="I375" s="24">
        <v>0</v>
      </c>
    </row>
    <row r="376" spans="1:9" ht="45" x14ac:dyDescent="0.25">
      <c r="A376" s="25" t="s">
        <v>163</v>
      </c>
      <c r="B376" s="18">
        <v>851</v>
      </c>
      <c r="C376" s="22" t="s">
        <v>117</v>
      </c>
      <c r="D376" s="22" t="s">
        <v>31</v>
      </c>
      <c r="E376" s="22" t="s">
        <v>274</v>
      </c>
      <c r="F376" s="22" t="s">
        <v>164</v>
      </c>
      <c r="G376" s="23">
        <f t="shared" si="148"/>
        <v>2191512</v>
      </c>
      <c r="H376" s="24">
        <v>0</v>
      </c>
      <c r="I376" s="24">
        <v>0</v>
      </c>
    </row>
    <row r="377" spans="1:9" x14ac:dyDescent="0.25">
      <c r="A377" s="25" t="s">
        <v>165</v>
      </c>
      <c r="B377" s="18">
        <v>851</v>
      </c>
      <c r="C377" s="22" t="s">
        <v>117</v>
      </c>
      <c r="D377" s="22" t="s">
        <v>31</v>
      </c>
      <c r="E377" s="22" t="s">
        <v>274</v>
      </c>
      <c r="F377" s="22" t="s">
        <v>166</v>
      </c>
      <c r="G377" s="23">
        <f>'[1]3.ВС'!G245</f>
        <v>2191512</v>
      </c>
      <c r="H377" s="24">
        <v>0</v>
      </c>
      <c r="I377" s="24">
        <v>0</v>
      </c>
    </row>
    <row r="378" spans="1:9" ht="30" x14ac:dyDescent="0.25">
      <c r="A378" s="20" t="s">
        <v>275</v>
      </c>
      <c r="B378" s="18">
        <v>851</v>
      </c>
      <c r="C378" s="21" t="s">
        <v>117</v>
      </c>
      <c r="D378" s="21" t="s">
        <v>31</v>
      </c>
      <c r="E378" s="22" t="s">
        <v>276</v>
      </c>
      <c r="F378" s="21"/>
      <c r="G378" s="23">
        <f t="shared" ref="G378:G379" si="149">G379</f>
        <v>-23107.96</v>
      </c>
      <c r="H378" s="24">
        <v>0</v>
      </c>
      <c r="I378" s="24">
        <v>0</v>
      </c>
    </row>
    <row r="379" spans="1:9" ht="30" x14ac:dyDescent="0.25">
      <c r="A379" s="20" t="s">
        <v>236</v>
      </c>
      <c r="B379" s="18">
        <v>851</v>
      </c>
      <c r="C379" s="21" t="s">
        <v>117</v>
      </c>
      <c r="D379" s="21" t="s">
        <v>31</v>
      </c>
      <c r="E379" s="22" t="s">
        <v>276</v>
      </c>
      <c r="F379" s="21" t="s">
        <v>237</v>
      </c>
      <c r="G379" s="23">
        <f t="shared" si="149"/>
        <v>-23107.96</v>
      </c>
      <c r="H379" s="24">
        <v>0</v>
      </c>
      <c r="I379" s="24">
        <v>0</v>
      </c>
    </row>
    <row r="380" spans="1:9" ht="30" x14ac:dyDescent="0.25">
      <c r="A380" s="20" t="s">
        <v>238</v>
      </c>
      <c r="B380" s="18">
        <v>851</v>
      </c>
      <c r="C380" s="21" t="s">
        <v>117</v>
      </c>
      <c r="D380" s="21" t="s">
        <v>31</v>
      </c>
      <c r="E380" s="22" t="s">
        <v>276</v>
      </c>
      <c r="F380" s="21" t="s">
        <v>239</v>
      </c>
      <c r="G380" s="23">
        <f>'[1]3.ВС'!G248</f>
        <v>-23107.96</v>
      </c>
      <c r="H380" s="24">
        <v>0</v>
      </c>
      <c r="I380" s="24">
        <v>0</v>
      </c>
    </row>
    <row r="381" spans="1:9" ht="60" x14ac:dyDescent="0.25">
      <c r="A381" s="20" t="s">
        <v>277</v>
      </c>
      <c r="B381" s="18">
        <v>852</v>
      </c>
      <c r="C381" s="21" t="s">
        <v>117</v>
      </c>
      <c r="D381" s="21" t="s">
        <v>31</v>
      </c>
      <c r="E381" s="22" t="s">
        <v>278</v>
      </c>
      <c r="F381" s="21"/>
      <c r="G381" s="23">
        <f t="shared" ref="G381:G382" si="150">G382</f>
        <v>-144511</v>
      </c>
      <c r="H381" s="24">
        <v>0</v>
      </c>
      <c r="I381" s="24">
        <v>0</v>
      </c>
    </row>
    <row r="382" spans="1:9" ht="30" x14ac:dyDescent="0.25">
      <c r="A382" s="20" t="s">
        <v>236</v>
      </c>
      <c r="B382" s="18">
        <v>852</v>
      </c>
      <c r="C382" s="21" t="s">
        <v>117</v>
      </c>
      <c r="D382" s="21" t="s">
        <v>31</v>
      </c>
      <c r="E382" s="22" t="s">
        <v>278</v>
      </c>
      <c r="F382" s="21" t="s">
        <v>237</v>
      </c>
      <c r="G382" s="23">
        <f t="shared" si="150"/>
        <v>-144511</v>
      </c>
      <c r="H382" s="24">
        <v>0</v>
      </c>
      <c r="I382" s="24">
        <v>0</v>
      </c>
    </row>
    <row r="383" spans="1:9" ht="30" x14ac:dyDescent="0.25">
      <c r="A383" s="20" t="s">
        <v>238</v>
      </c>
      <c r="B383" s="18">
        <v>852</v>
      </c>
      <c r="C383" s="21" t="s">
        <v>117</v>
      </c>
      <c r="D383" s="21" t="s">
        <v>31</v>
      </c>
      <c r="E383" s="22" t="s">
        <v>278</v>
      </c>
      <c r="F383" s="21" t="s">
        <v>239</v>
      </c>
      <c r="G383" s="23">
        <f>'[1]3.ВС'!G380</f>
        <v>-144511</v>
      </c>
      <c r="H383" s="24">
        <v>0</v>
      </c>
      <c r="I383" s="24">
        <v>0</v>
      </c>
    </row>
    <row r="384" spans="1:9" ht="45" hidden="1" x14ac:dyDescent="0.25">
      <c r="A384" s="20" t="s">
        <v>279</v>
      </c>
      <c r="B384" s="18">
        <v>852</v>
      </c>
      <c r="C384" s="21" t="s">
        <v>117</v>
      </c>
      <c r="D384" s="21" t="s">
        <v>31</v>
      </c>
      <c r="E384" s="22" t="s">
        <v>280</v>
      </c>
      <c r="F384" s="21"/>
      <c r="G384" s="23">
        <f t="shared" ref="G384:G385" si="151">G385</f>
        <v>0</v>
      </c>
      <c r="H384" s="24">
        <v>0</v>
      </c>
      <c r="I384" s="24">
        <v>0</v>
      </c>
    </row>
    <row r="385" spans="1:9" ht="30" hidden="1" x14ac:dyDescent="0.25">
      <c r="A385" s="20" t="s">
        <v>236</v>
      </c>
      <c r="B385" s="18">
        <v>852</v>
      </c>
      <c r="C385" s="21" t="s">
        <v>117</v>
      </c>
      <c r="D385" s="21" t="s">
        <v>31</v>
      </c>
      <c r="E385" s="22" t="s">
        <v>280</v>
      </c>
      <c r="F385" s="21" t="s">
        <v>237</v>
      </c>
      <c r="G385" s="23">
        <f t="shared" si="151"/>
        <v>0</v>
      </c>
      <c r="H385" s="24">
        <v>0</v>
      </c>
      <c r="I385" s="24">
        <v>0</v>
      </c>
    </row>
    <row r="386" spans="1:9" ht="30" hidden="1" x14ac:dyDescent="0.25">
      <c r="A386" s="20" t="s">
        <v>238</v>
      </c>
      <c r="B386" s="18">
        <v>852</v>
      </c>
      <c r="C386" s="21" t="s">
        <v>117</v>
      </c>
      <c r="D386" s="21" t="s">
        <v>31</v>
      </c>
      <c r="E386" s="22" t="s">
        <v>280</v>
      </c>
      <c r="F386" s="21" t="s">
        <v>239</v>
      </c>
      <c r="G386" s="23">
        <f>'[1]3.ВС'!G383</f>
        <v>0</v>
      </c>
      <c r="H386" s="24">
        <v>0</v>
      </c>
      <c r="I386" s="24">
        <v>0</v>
      </c>
    </row>
    <row r="387" spans="1:9" ht="105" hidden="1" x14ac:dyDescent="0.25">
      <c r="A387" s="25" t="s">
        <v>281</v>
      </c>
      <c r="B387" s="18"/>
      <c r="C387" s="21" t="s">
        <v>117</v>
      </c>
      <c r="D387" s="21" t="s">
        <v>31</v>
      </c>
      <c r="E387" s="22" t="s">
        <v>282</v>
      </c>
      <c r="F387" s="21"/>
      <c r="G387" s="23">
        <f t="shared" ref="G387" si="152">G388</f>
        <v>0</v>
      </c>
      <c r="H387" s="24">
        <v>0</v>
      </c>
      <c r="I387" s="24">
        <v>0</v>
      </c>
    </row>
    <row r="388" spans="1:9" ht="30" hidden="1" x14ac:dyDescent="0.25">
      <c r="A388" s="20" t="s">
        <v>236</v>
      </c>
      <c r="B388" s="18">
        <v>852</v>
      </c>
      <c r="C388" s="21" t="s">
        <v>117</v>
      </c>
      <c r="D388" s="21" t="s">
        <v>31</v>
      </c>
      <c r="E388" s="22" t="s">
        <v>282</v>
      </c>
      <c r="F388" s="21" t="s">
        <v>237</v>
      </c>
      <c r="G388" s="23">
        <f t="shared" ref="G388" si="153">G389+G390</f>
        <v>0</v>
      </c>
      <c r="H388" s="24">
        <v>0</v>
      </c>
      <c r="I388" s="24">
        <v>0</v>
      </c>
    </row>
    <row r="389" spans="1:9" ht="30" hidden="1" x14ac:dyDescent="0.25">
      <c r="A389" s="20" t="s">
        <v>270</v>
      </c>
      <c r="B389" s="18">
        <v>852</v>
      </c>
      <c r="C389" s="21" t="s">
        <v>117</v>
      </c>
      <c r="D389" s="21" t="s">
        <v>31</v>
      </c>
      <c r="E389" s="22" t="s">
        <v>282</v>
      </c>
      <c r="F389" s="21" t="s">
        <v>271</v>
      </c>
      <c r="G389" s="23">
        <f>'[1]3.ВС'!G386</f>
        <v>0</v>
      </c>
      <c r="H389" s="24">
        <v>0</v>
      </c>
      <c r="I389" s="24">
        <v>0</v>
      </c>
    </row>
    <row r="390" spans="1:9" ht="30" hidden="1" x14ac:dyDescent="0.25">
      <c r="A390" s="20" t="s">
        <v>238</v>
      </c>
      <c r="B390" s="18">
        <v>852</v>
      </c>
      <c r="C390" s="21" t="s">
        <v>117</v>
      </c>
      <c r="D390" s="21" t="s">
        <v>31</v>
      </c>
      <c r="E390" s="22" t="s">
        <v>282</v>
      </c>
      <c r="F390" s="21" t="s">
        <v>239</v>
      </c>
      <c r="G390" s="23">
        <f>'[1]3.ВС'!G387</f>
        <v>0</v>
      </c>
      <c r="H390" s="24">
        <v>0</v>
      </c>
      <c r="I390" s="24">
        <v>0</v>
      </c>
    </row>
    <row r="391" spans="1:9" ht="30" hidden="1" x14ac:dyDescent="0.25">
      <c r="A391" s="20" t="s">
        <v>283</v>
      </c>
      <c r="B391" s="18">
        <v>852</v>
      </c>
      <c r="C391" s="21" t="s">
        <v>117</v>
      </c>
      <c r="D391" s="21" t="s">
        <v>79</v>
      </c>
      <c r="E391" s="22"/>
      <c r="F391" s="21"/>
      <c r="G391" s="23">
        <f t="shared" ref="G391" si="154">G392+G395</f>
        <v>0</v>
      </c>
      <c r="H391" s="24">
        <v>0</v>
      </c>
      <c r="I391" s="24">
        <v>0</v>
      </c>
    </row>
    <row r="392" spans="1:9" ht="120" hidden="1" x14ac:dyDescent="0.25">
      <c r="A392" s="20" t="s">
        <v>284</v>
      </c>
      <c r="B392" s="18">
        <v>852</v>
      </c>
      <c r="C392" s="22" t="s">
        <v>117</v>
      </c>
      <c r="D392" s="22" t="s">
        <v>79</v>
      </c>
      <c r="E392" s="22" t="s">
        <v>285</v>
      </c>
      <c r="F392" s="21"/>
      <c r="G392" s="23">
        <f t="shared" ref="G392:G393" si="155">G393</f>
        <v>0</v>
      </c>
      <c r="H392" s="24">
        <v>0</v>
      </c>
      <c r="I392" s="24">
        <v>0</v>
      </c>
    </row>
    <row r="393" spans="1:9" ht="45" hidden="1" x14ac:dyDescent="0.25">
      <c r="A393" s="25" t="s">
        <v>26</v>
      </c>
      <c r="B393" s="18">
        <v>852</v>
      </c>
      <c r="C393" s="22" t="s">
        <v>117</v>
      </c>
      <c r="D393" s="22" t="s">
        <v>79</v>
      </c>
      <c r="E393" s="22" t="s">
        <v>285</v>
      </c>
      <c r="F393" s="21" t="s">
        <v>27</v>
      </c>
      <c r="G393" s="23">
        <f t="shared" si="155"/>
        <v>0</v>
      </c>
      <c r="H393" s="24">
        <v>0</v>
      </c>
      <c r="I393" s="24">
        <v>0</v>
      </c>
    </row>
    <row r="394" spans="1:9" ht="45" hidden="1" x14ac:dyDescent="0.25">
      <c r="A394" s="25" t="s">
        <v>28</v>
      </c>
      <c r="B394" s="18">
        <v>852</v>
      </c>
      <c r="C394" s="22" t="s">
        <v>117</v>
      </c>
      <c r="D394" s="22" t="s">
        <v>79</v>
      </c>
      <c r="E394" s="22" t="s">
        <v>285</v>
      </c>
      <c r="F394" s="21" t="s">
        <v>29</v>
      </c>
      <c r="G394" s="23">
        <f>'[1]3.ВС'!G391</f>
        <v>0</v>
      </c>
      <c r="H394" s="24">
        <v>0</v>
      </c>
      <c r="I394" s="24">
        <v>0</v>
      </c>
    </row>
    <row r="395" spans="1:9" hidden="1" x14ac:dyDescent="0.25">
      <c r="A395" s="20" t="s">
        <v>90</v>
      </c>
      <c r="B395" s="18">
        <v>851</v>
      </c>
      <c r="C395" s="21" t="s">
        <v>117</v>
      </c>
      <c r="D395" s="21" t="s">
        <v>79</v>
      </c>
      <c r="E395" s="22" t="s">
        <v>91</v>
      </c>
      <c r="F395" s="21"/>
      <c r="G395" s="23">
        <f t="shared" ref="G395:G396" si="156">G396</f>
        <v>0</v>
      </c>
      <c r="H395" s="24">
        <v>0</v>
      </c>
      <c r="I395" s="24">
        <v>0</v>
      </c>
    </row>
    <row r="396" spans="1:9" ht="30" hidden="1" x14ac:dyDescent="0.25">
      <c r="A396" s="20" t="s">
        <v>236</v>
      </c>
      <c r="B396" s="18">
        <v>851</v>
      </c>
      <c r="C396" s="21" t="s">
        <v>117</v>
      </c>
      <c r="D396" s="21" t="s">
        <v>79</v>
      </c>
      <c r="E396" s="22" t="s">
        <v>91</v>
      </c>
      <c r="F396" s="21" t="s">
        <v>237</v>
      </c>
      <c r="G396" s="23">
        <f t="shared" si="156"/>
        <v>0</v>
      </c>
      <c r="H396" s="24">
        <v>0</v>
      </c>
      <c r="I396" s="24">
        <v>0</v>
      </c>
    </row>
    <row r="397" spans="1:9" ht="30" hidden="1" x14ac:dyDescent="0.25">
      <c r="A397" s="20" t="s">
        <v>238</v>
      </c>
      <c r="B397" s="18">
        <v>851</v>
      </c>
      <c r="C397" s="21" t="s">
        <v>117</v>
      </c>
      <c r="D397" s="21" t="s">
        <v>79</v>
      </c>
      <c r="E397" s="22" t="s">
        <v>91</v>
      </c>
      <c r="F397" s="21" t="s">
        <v>239</v>
      </c>
      <c r="G397" s="23">
        <f>'[1]3.ВС'!G252</f>
        <v>0</v>
      </c>
      <c r="H397" s="24">
        <v>0</v>
      </c>
      <c r="I397" s="24">
        <v>0</v>
      </c>
    </row>
    <row r="398" spans="1:9" x14ac:dyDescent="0.25">
      <c r="A398" s="20" t="s">
        <v>286</v>
      </c>
      <c r="B398" s="18">
        <v>851</v>
      </c>
      <c r="C398" s="21" t="s">
        <v>89</v>
      </c>
      <c r="D398" s="21"/>
      <c r="E398" s="22"/>
      <c r="F398" s="21"/>
      <c r="G398" s="23">
        <f t="shared" ref="G398" si="157">G399+G403+G422</f>
        <v>-648061.46</v>
      </c>
      <c r="H398" s="24">
        <v>0</v>
      </c>
      <c r="I398" s="24">
        <v>0</v>
      </c>
    </row>
    <row r="399" spans="1:9" hidden="1" x14ac:dyDescent="0.25">
      <c r="A399" s="20" t="s">
        <v>287</v>
      </c>
      <c r="B399" s="18"/>
      <c r="C399" s="21" t="s">
        <v>89</v>
      </c>
      <c r="D399" s="21" t="s">
        <v>16</v>
      </c>
      <c r="E399" s="22"/>
      <c r="F399" s="21"/>
      <c r="G399" s="23">
        <f t="shared" ref="G399:G401" si="158">G400</f>
        <v>0</v>
      </c>
      <c r="H399" s="24">
        <v>0</v>
      </c>
      <c r="I399" s="24">
        <v>0</v>
      </c>
    </row>
    <row r="400" spans="1:9" ht="45" hidden="1" x14ac:dyDescent="0.25">
      <c r="A400" s="20" t="s">
        <v>288</v>
      </c>
      <c r="B400" s="22">
        <v>851</v>
      </c>
      <c r="C400" s="21" t="s">
        <v>89</v>
      </c>
      <c r="D400" s="21" t="s">
        <v>16</v>
      </c>
      <c r="E400" s="22" t="s">
        <v>289</v>
      </c>
      <c r="F400" s="21"/>
      <c r="G400" s="23">
        <f t="shared" si="158"/>
        <v>0</v>
      </c>
      <c r="H400" s="24">
        <v>0</v>
      </c>
      <c r="I400" s="24">
        <v>0</v>
      </c>
    </row>
    <row r="401" spans="1:9" ht="45" hidden="1" x14ac:dyDescent="0.25">
      <c r="A401" s="25" t="s">
        <v>163</v>
      </c>
      <c r="B401" s="22">
        <v>851</v>
      </c>
      <c r="C401" s="21" t="s">
        <v>89</v>
      </c>
      <c r="D401" s="21" t="s">
        <v>16</v>
      </c>
      <c r="E401" s="22" t="s">
        <v>289</v>
      </c>
      <c r="F401" s="21" t="s">
        <v>164</v>
      </c>
      <c r="G401" s="23">
        <f t="shared" si="158"/>
        <v>0</v>
      </c>
      <c r="H401" s="24">
        <v>0</v>
      </c>
      <c r="I401" s="24">
        <v>0</v>
      </c>
    </row>
    <row r="402" spans="1:9" hidden="1" x14ac:dyDescent="0.25">
      <c r="A402" s="25" t="s">
        <v>165</v>
      </c>
      <c r="B402" s="22">
        <v>851</v>
      </c>
      <c r="C402" s="21" t="s">
        <v>89</v>
      </c>
      <c r="D402" s="21" t="s">
        <v>16</v>
      </c>
      <c r="E402" s="22" t="s">
        <v>289</v>
      </c>
      <c r="F402" s="21" t="s">
        <v>166</v>
      </c>
      <c r="G402" s="23">
        <f>'[1]3.ВС'!G257</f>
        <v>0</v>
      </c>
      <c r="H402" s="24">
        <v>0</v>
      </c>
      <c r="I402" s="24">
        <v>0</v>
      </c>
    </row>
    <row r="403" spans="1:9" x14ac:dyDescent="0.25">
      <c r="A403" s="35" t="s">
        <v>290</v>
      </c>
      <c r="B403" s="18">
        <v>851</v>
      </c>
      <c r="C403" s="21" t="s">
        <v>89</v>
      </c>
      <c r="D403" s="21" t="s">
        <v>110</v>
      </c>
      <c r="E403" s="22"/>
      <c r="F403" s="21"/>
      <c r="G403" s="23">
        <f t="shared" ref="G403" si="159">G404+G409+G417+G414</f>
        <v>-139418.25</v>
      </c>
      <c r="H403" s="24">
        <v>0</v>
      </c>
      <c r="I403" s="24">
        <v>0</v>
      </c>
    </row>
    <row r="404" spans="1:9" s="39" customFormat="1" ht="30" x14ac:dyDescent="0.25">
      <c r="A404" s="20" t="s">
        <v>291</v>
      </c>
      <c r="B404" s="18">
        <v>851</v>
      </c>
      <c r="C404" s="21" t="s">
        <v>89</v>
      </c>
      <c r="D404" s="21" t="s">
        <v>110</v>
      </c>
      <c r="E404" s="22" t="s">
        <v>292</v>
      </c>
      <c r="F404" s="21"/>
      <c r="G404" s="23">
        <f t="shared" ref="G404" si="160">G405+G407</f>
        <v>-94583.59</v>
      </c>
      <c r="H404" s="24">
        <v>0</v>
      </c>
      <c r="I404" s="24">
        <v>0</v>
      </c>
    </row>
    <row r="405" spans="1:9" s="39" customFormat="1" ht="90" hidden="1" x14ac:dyDescent="0.25">
      <c r="A405" s="20" t="s">
        <v>22</v>
      </c>
      <c r="B405" s="18">
        <v>851</v>
      </c>
      <c r="C405" s="21" t="s">
        <v>89</v>
      </c>
      <c r="D405" s="21" t="s">
        <v>110</v>
      </c>
      <c r="E405" s="22" t="s">
        <v>292</v>
      </c>
      <c r="F405" s="21" t="s">
        <v>23</v>
      </c>
      <c r="G405" s="23">
        <f t="shared" ref="G405" si="161">G406</f>
        <v>0</v>
      </c>
      <c r="H405" s="24">
        <v>0</v>
      </c>
      <c r="I405" s="24">
        <v>0</v>
      </c>
    </row>
    <row r="406" spans="1:9" s="39" customFormat="1" ht="30" hidden="1" x14ac:dyDescent="0.25">
      <c r="A406" s="25" t="s">
        <v>120</v>
      </c>
      <c r="B406" s="18">
        <v>851</v>
      </c>
      <c r="C406" s="21" t="s">
        <v>89</v>
      </c>
      <c r="D406" s="21" t="s">
        <v>110</v>
      </c>
      <c r="E406" s="22" t="s">
        <v>292</v>
      </c>
      <c r="F406" s="21" t="s">
        <v>121</v>
      </c>
      <c r="G406" s="23">
        <f>'[1]3.ВС'!G261</f>
        <v>0</v>
      </c>
      <c r="H406" s="24">
        <v>0</v>
      </c>
      <c r="I406" s="24">
        <v>0</v>
      </c>
    </row>
    <row r="407" spans="1:9" ht="45" x14ac:dyDescent="0.25">
      <c r="A407" s="25" t="s">
        <v>26</v>
      </c>
      <c r="B407" s="18">
        <v>851</v>
      </c>
      <c r="C407" s="21" t="s">
        <v>89</v>
      </c>
      <c r="D407" s="21" t="s">
        <v>110</v>
      </c>
      <c r="E407" s="22" t="s">
        <v>292</v>
      </c>
      <c r="F407" s="21" t="s">
        <v>27</v>
      </c>
      <c r="G407" s="23">
        <f t="shared" ref="G407" si="162">G408</f>
        <v>-94583.59</v>
      </c>
      <c r="H407" s="24">
        <v>0</v>
      </c>
      <c r="I407" s="24">
        <v>0</v>
      </c>
    </row>
    <row r="408" spans="1:9" ht="45" x14ac:dyDescent="0.25">
      <c r="A408" s="25" t="s">
        <v>28</v>
      </c>
      <c r="B408" s="18">
        <v>851</v>
      </c>
      <c r="C408" s="21" t="s">
        <v>89</v>
      </c>
      <c r="D408" s="21" t="s">
        <v>110</v>
      </c>
      <c r="E408" s="22" t="s">
        <v>292</v>
      </c>
      <c r="F408" s="21" t="s">
        <v>29</v>
      </c>
      <c r="G408" s="23">
        <f>'[1]3.ВС'!G263</f>
        <v>-94583.59</v>
      </c>
      <c r="H408" s="24">
        <v>0</v>
      </c>
      <c r="I408" s="24">
        <v>0</v>
      </c>
    </row>
    <row r="409" spans="1:9" ht="30" hidden="1" x14ac:dyDescent="0.25">
      <c r="A409" s="20" t="s">
        <v>293</v>
      </c>
      <c r="B409" s="18">
        <v>851</v>
      </c>
      <c r="C409" s="21" t="s">
        <v>89</v>
      </c>
      <c r="D409" s="21" t="s">
        <v>110</v>
      </c>
      <c r="E409" s="22" t="s">
        <v>294</v>
      </c>
      <c r="F409" s="21"/>
      <c r="G409" s="23">
        <f t="shared" ref="G409" si="163">G412+G410</f>
        <v>0</v>
      </c>
      <c r="H409" s="24">
        <v>0</v>
      </c>
      <c r="I409" s="24">
        <v>0</v>
      </c>
    </row>
    <row r="410" spans="1:9" ht="90" hidden="1" x14ac:dyDescent="0.25">
      <c r="A410" s="20" t="s">
        <v>22</v>
      </c>
      <c r="B410" s="18">
        <v>851</v>
      </c>
      <c r="C410" s="21" t="s">
        <v>89</v>
      </c>
      <c r="D410" s="21" t="s">
        <v>110</v>
      </c>
      <c r="E410" s="22" t="s">
        <v>294</v>
      </c>
      <c r="F410" s="21" t="s">
        <v>23</v>
      </c>
      <c r="G410" s="23">
        <f t="shared" ref="G410" si="164">G411</f>
        <v>0</v>
      </c>
      <c r="H410" s="24">
        <v>0</v>
      </c>
      <c r="I410" s="24">
        <v>0</v>
      </c>
    </row>
    <row r="411" spans="1:9" ht="30" hidden="1" x14ac:dyDescent="0.25">
      <c r="A411" s="25" t="s">
        <v>120</v>
      </c>
      <c r="B411" s="18">
        <v>851</v>
      </c>
      <c r="C411" s="21" t="s">
        <v>89</v>
      </c>
      <c r="D411" s="21" t="s">
        <v>110</v>
      </c>
      <c r="E411" s="22" t="s">
        <v>294</v>
      </c>
      <c r="F411" s="21" t="s">
        <v>121</v>
      </c>
      <c r="G411" s="23">
        <f>'[1]3.ВС'!G266</f>
        <v>0</v>
      </c>
      <c r="H411" s="24">
        <v>0</v>
      </c>
      <c r="I411" s="24">
        <v>0</v>
      </c>
    </row>
    <row r="412" spans="1:9" ht="45" hidden="1" x14ac:dyDescent="0.25">
      <c r="A412" s="25" t="s">
        <v>26</v>
      </c>
      <c r="B412" s="18">
        <v>851</v>
      </c>
      <c r="C412" s="21" t="s">
        <v>89</v>
      </c>
      <c r="D412" s="21" t="s">
        <v>110</v>
      </c>
      <c r="E412" s="22" t="s">
        <v>294</v>
      </c>
      <c r="F412" s="21" t="s">
        <v>27</v>
      </c>
      <c r="G412" s="23">
        <f t="shared" ref="G412" si="165">G413</f>
        <v>0</v>
      </c>
      <c r="H412" s="24">
        <v>0</v>
      </c>
      <c r="I412" s="24">
        <v>0</v>
      </c>
    </row>
    <row r="413" spans="1:9" ht="45" hidden="1" x14ac:dyDescent="0.25">
      <c r="A413" s="25" t="s">
        <v>28</v>
      </c>
      <c r="B413" s="18">
        <v>851</v>
      </c>
      <c r="C413" s="21" t="s">
        <v>89</v>
      </c>
      <c r="D413" s="21" t="s">
        <v>110</v>
      </c>
      <c r="E413" s="22" t="s">
        <v>294</v>
      </c>
      <c r="F413" s="21" t="s">
        <v>29</v>
      </c>
      <c r="G413" s="23">
        <f>'[1]3.ВС'!G268</f>
        <v>0</v>
      </c>
      <c r="H413" s="24">
        <v>0</v>
      </c>
      <c r="I413" s="24">
        <v>0</v>
      </c>
    </row>
    <row r="414" spans="1:9" ht="60" hidden="1" x14ac:dyDescent="0.25">
      <c r="A414" s="20" t="s">
        <v>295</v>
      </c>
      <c r="B414" s="18">
        <v>851</v>
      </c>
      <c r="C414" s="21" t="s">
        <v>89</v>
      </c>
      <c r="D414" s="21" t="s">
        <v>110</v>
      </c>
      <c r="E414" s="22" t="s">
        <v>296</v>
      </c>
      <c r="F414" s="21"/>
      <c r="G414" s="23">
        <f t="shared" ref="G414:G415" si="166">G415</f>
        <v>0</v>
      </c>
      <c r="H414" s="24">
        <v>0</v>
      </c>
      <c r="I414" s="24">
        <v>0</v>
      </c>
    </row>
    <row r="415" spans="1:9" ht="45" hidden="1" x14ac:dyDescent="0.25">
      <c r="A415" s="25" t="s">
        <v>26</v>
      </c>
      <c r="B415" s="18">
        <v>851</v>
      </c>
      <c r="C415" s="21" t="s">
        <v>89</v>
      </c>
      <c r="D415" s="21" t="s">
        <v>110</v>
      </c>
      <c r="E415" s="22" t="s">
        <v>296</v>
      </c>
      <c r="F415" s="21" t="s">
        <v>27</v>
      </c>
      <c r="G415" s="23">
        <f t="shared" si="166"/>
        <v>0</v>
      </c>
      <c r="H415" s="24">
        <v>0</v>
      </c>
      <c r="I415" s="24">
        <v>0</v>
      </c>
    </row>
    <row r="416" spans="1:9" ht="45" hidden="1" x14ac:dyDescent="0.25">
      <c r="A416" s="25" t="s">
        <v>28</v>
      </c>
      <c r="B416" s="18">
        <v>851</v>
      </c>
      <c r="C416" s="21" t="s">
        <v>89</v>
      </c>
      <c r="D416" s="21" t="s">
        <v>110</v>
      </c>
      <c r="E416" s="22" t="s">
        <v>296</v>
      </c>
      <c r="F416" s="21" t="s">
        <v>29</v>
      </c>
      <c r="G416" s="23">
        <f>'[1]3.ВС'!G271</f>
        <v>0</v>
      </c>
      <c r="H416" s="24">
        <v>0</v>
      </c>
      <c r="I416" s="24">
        <v>0</v>
      </c>
    </row>
    <row r="417" spans="1:9" ht="135" x14ac:dyDescent="0.25">
      <c r="A417" s="20" t="s">
        <v>297</v>
      </c>
      <c r="B417" s="18">
        <v>851</v>
      </c>
      <c r="C417" s="21" t="s">
        <v>89</v>
      </c>
      <c r="D417" s="21" t="s">
        <v>110</v>
      </c>
      <c r="E417" s="22" t="s">
        <v>298</v>
      </c>
      <c r="F417" s="21"/>
      <c r="G417" s="23">
        <f t="shared" ref="G417" si="167">G420+G418</f>
        <v>-44834.66</v>
      </c>
      <c r="H417" s="24">
        <v>0</v>
      </c>
      <c r="I417" s="24">
        <v>0</v>
      </c>
    </row>
    <row r="418" spans="1:9" ht="90" hidden="1" x14ac:dyDescent="0.25">
      <c r="A418" s="20" t="s">
        <v>22</v>
      </c>
      <c r="B418" s="18">
        <v>851</v>
      </c>
      <c r="C418" s="21" t="s">
        <v>89</v>
      </c>
      <c r="D418" s="21" t="s">
        <v>110</v>
      </c>
      <c r="E418" s="22" t="s">
        <v>298</v>
      </c>
      <c r="F418" s="21" t="s">
        <v>23</v>
      </c>
      <c r="G418" s="23">
        <f t="shared" ref="G418" si="168">G419</f>
        <v>0</v>
      </c>
      <c r="H418" s="24">
        <v>0</v>
      </c>
      <c r="I418" s="24">
        <v>0</v>
      </c>
    </row>
    <row r="419" spans="1:9" ht="30" hidden="1" x14ac:dyDescent="0.25">
      <c r="A419" s="25" t="s">
        <v>120</v>
      </c>
      <c r="B419" s="18">
        <v>851</v>
      </c>
      <c r="C419" s="21" t="s">
        <v>89</v>
      </c>
      <c r="D419" s="21" t="s">
        <v>110</v>
      </c>
      <c r="E419" s="22" t="s">
        <v>298</v>
      </c>
      <c r="F419" s="21" t="s">
        <v>121</v>
      </c>
      <c r="G419" s="23">
        <f>'[1]3.ВС'!G274</f>
        <v>0</v>
      </c>
      <c r="H419" s="24">
        <v>0</v>
      </c>
      <c r="I419" s="24">
        <v>0</v>
      </c>
    </row>
    <row r="420" spans="1:9" ht="45" x14ac:dyDescent="0.25">
      <c r="A420" s="25" t="s">
        <v>26</v>
      </c>
      <c r="B420" s="18">
        <v>851</v>
      </c>
      <c r="C420" s="21" t="s">
        <v>89</v>
      </c>
      <c r="D420" s="21" t="s">
        <v>110</v>
      </c>
      <c r="E420" s="22" t="s">
        <v>298</v>
      </c>
      <c r="F420" s="21" t="s">
        <v>27</v>
      </c>
      <c r="G420" s="23">
        <f t="shared" ref="G420" si="169">G421</f>
        <v>-44834.66</v>
      </c>
      <c r="H420" s="24">
        <v>0</v>
      </c>
      <c r="I420" s="24">
        <v>0</v>
      </c>
    </row>
    <row r="421" spans="1:9" ht="45" x14ac:dyDescent="0.25">
      <c r="A421" s="25" t="s">
        <v>28</v>
      </c>
      <c r="B421" s="18">
        <v>851</v>
      </c>
      <c r="C421" s="21" t="s">
        <v>89</v>
      </c>
      <c r="D421" s="21" t="s">
        <v>110</v>
      </c>
      <c r="E421" s="22" t="s">
        <v>298</v>
      </c>
      <c r="F421" s="21" t="s">
        <v>29</v>
      </c>
      <c r="G421" s="23">
        <f>'[1]3.ВС'!G276</f>
        <v>-44834.66</v>
      </c>
      <c r="H421" s="24">
        <v>0</v>
      </c>
      <c r="I421" s="24">
        <v>0</v>
      </c>
    </row>
    <row r="422" spans="1:9" x14ac:dyDescent="0.25">
      <c r="A422" s="25" t="s">
        <v>299</v>
      </c>
      <c r="B422" s="22" t="s">
        <v>201</v>
      </c>
      <c r="C422" s="22" t="s">
        <v>89</v>
      </c>
      <c r="D422" s="22" t="s">
        <v>18</v>
      </c>
      <c r="E422" s="22"/>
      <c r="F422" s="21"/>
      <c r="G422" s="23">
        <f t="shared" ref="G422" si="170">G423+G426+G429+G432+G435</f>
        <v>-508643.21</v>
      </c>
      <c r="H422" s="24">
        <v>0</v>
      </c>
      <c r="I422" s="24">
        <v>0</v>
      </c>
    </row>
    <row r="423" spans="1:9" x14ac:dyDescent="0.25">
      <c r="A423" s="25" t="s">
        <v>218</v>
      </c>
      <c r="B423" s="22" t="s">
        <v>201</v>
      </c>
      <c r="C423" s="22" t="s">
        <v>89</v>
      </c>
      <c r="D423" s="22" t="s">
        <v>18</v>
      </c>
      <c r="E423" s="22" t="s">
        <v>223</v>
      </c>
      <c r="F423" s="35"/>
      <c r="G423" s="23">
        <f t="shared" ref="G423:G424" si="171">G424</f>
        <v>-323102.21000000002</v>
      </c>
      <c r="H423" s="24">
        <v>0</v>
      </c>
      <c r="I423" s="24">
        <v>0</v>
      </c>
    </row>
    <row r="424" spans="1:9" ht="45" x14ac:dyDescent="0.25">
      <c r="A424" s="25" t="s">
        <v>105</v>
      </c>
      <c r="B424" s="22" t="s">
        <v>201</v>
      </c>
      <c r="C424" s="22" t="s">
        <v>89</v>
      </c>
      <c r="D424" s="22" t="s">
        <v>18</v>
      </c>
      <c r="E424" s="22" t="s">
        <v>223</v>
      </c>
      <c r="F424" s="21" t="s">
        <v>188</v>
      </c>
      <c r="G424" s="23">
        <f t="shared" si="171"/>
        <v>-323102.21000000002</v>
      </c>
      <c r="H424" s="24">
        <v>0</v>
      </c>
      <c r="I424" s="24">
        <v>0</v>
      </c>
    </row>
    <row r="425" spans="1:9" x14ac:dyDescent="0.25">
      <c r="A425" s="25" t="s">
        <v>189</v>
      </c>
      <c r="B425" s="22" t="s">
        <v>201</v>
      </c>
      <c r="C425" s="22" t="s">
        <v>89</v>
      </c>
      <c r="D425" s="22" t="s">
        <v>18</v>
      </c>
      <c r="E425" s="22" t="s">
        <v>223</v>
      </c>
      <c r="F425" s="21" t="s">
        <v>190</v>
      </c>
      <c r="G425" s="23">
        <f>'[1]3.ВС'!G396</f>
        <v>-323102.21000000002</v>
      </c>
      <c r="H425" s="24">
        <v>0</v>
      </c>
      <c r="I425" s="24">
        <v>0</v>
      </c>
    </row>
    <row r="426" spans="1:9" x14ac:dyDescent="0.25">
      <c r="A426" s="25" t="s">
        <v>193</v>
      </c>
      <c r="B426" s="22">
        <v>852</v>
      </c>
      <c r="C426" s="22" t="s">
        <v>89</v>
      </c>
      <c r="D426" s="22" t="s">
        <v>18</v>
      </c>
      <c r="E426" s="22" t="s">
        <v>194</v>
      </c>
      <c r="F426" s="21"/>
      <c r="G426" s="23">
        <f t="shared" ref="G426:G427" si="172">G427</f>
        <v>-179741</v>
      </c>
      <c r="H426" s="24">
        <v>0</v>
      </c>
      <c r="I426" s="24">
        <v>0</v>
      </c>
    </row>
    <row r="427" spans="1:9" ht="45" x14ac:dyDescent="0.25">
      <c r="A427" s="25" t="s">
        <v>105</v>
      </c>
      <c r="B427" s="22">
        <v>852</v>
      </c>
      <c r="C427" s="22" t="s">
        <v>89</v>
      </c>
      <c r="D427" s="22" t="s">
        <v>18</v>
      </c>
      <c r="E427" s="22" t="s">
        <v>194</v>
      </c>
      <c r="F427" s="21" t="s">
        <v>188</v>
      </c>
      <c r="G427" s="23">
        <f t="shared" si="172"/>
        <v>-179741</v>
      </c>
      <c r="H427" s="24">
        <v>0</v>
      </c>
      <c r="I427" s="24">
        <v>0</v>
      </c>
    </row>
    <row r="428" spans="1:9" x14ac:dyDescent="0.25">
      <c r="A428" s="25" t="s">
        <v>189</v>
      </c>
      <c r="B428" s="22">
        <v>852</v>
      </c>
      <c r="C428" s="22" t="s">
        <v>89</v>
      </c>
      <c r="D428" s="22" t="s">
        <v>18</v>
      </c>
      <c r="E428" s="22" t="s">
        <v>194</v>
      </c>
      <c r="F428" s="21" t="s">
        <v>190</v>
      </c>
      <c r="G428" s="23">
        <f>'[1]3.ВС'!G399</f>
        <v>-179741</v>
      </c>
      <c r="H428" s="24">
        <v>0</v>
      </c>
      <c r="I428" s="24">
        <v>0</v>
      </c>
    </row>
    <row r="429" spans="1:9" ht="30" hidden="1" x14ac:dyDescent="0.25">
      <c r="A429" s="25" t="s">
        <v>195</v>
      </c>
      <c r="B429" s="22">
        <v>852</v>
      </c>
      <c r="C429" s="22" t="s">
        <v>89</v>
      </c>
      <c r="D429" s="22" t="s">
        <v>18</v>
      </c>
      <c r="E429" s="22" t="s">
        <v>196</v>
      </c>
      <c r="F429" s="21"/>
      <c r="G429" s="23">
        <f t="shared" ref="G429:G430" si="173">G430</f>
        <v>0</v>
      </c>
      <c r="H429" s="24">
        <v>0</v>
      </c>
      <c r="I429" s="24">
        <v>0</v>
      </c>
    </row>
    <row r="430" spans="1:9" ht="45" hidden="1" x14ac:dyDescent="0.25">
      <c r="A430" s="25" t="s">
        <v>105</v>
      </c>
      <c r="B430" s="22">
        <v>852</v>
      </c>
      <c r="C430" s="22" t="s">
        <v>89</v>
      </c>
      <c r="D430" s="22" t="s">
        <v>18</v>
      </c>
      <c r="E430" s="22" t="s">
        <v>196</v>
      </c>
      <c r="F430" s="21" t="s">
        <v>188</v>
      </c>
      <c r="G430" s="23">
        <f t="shared" si="173"/>
        <v>0</v>
      </c>
      <c r="H430" s="24">
        <v>0</v>
      </c>
      <c r="I430" s="24">
        <v>0</v>
      </c>
    </row>
    <row r="431" spans="1:9" hidden="1" x14ac:dyDescent="0.25">
      <c r="A431" s="25" t="s">
        <v>189</v>
      </c>
      <c r="B431" s="22">
        <v>852</v>
      </c>
      <c r="C431" s="22" t="s">
        <v>89</v>
      </c>
      <c r="D431" s="22" t="s">
        <v>18</v>
      </c>
      <c r="E431" s="22" t="s">
        <v>196</v>
      </c>
      <c r="F431" s="21" t="s">
        <v>190</v>
      </c>
      <c r="G431" s="23">
        <f>'[1]3.ВС'!G402</f>
        <v>0</v>
      </c>
      <c r="H431" s="24">
        <v>0</v>
      </c>
      <c r="I431" s="24">
        <v>0</v>
      </c>
    </row>
    <row r="432" spans="1:9" ht="45" hidden="1" x14ac:dyDescent="0.25">
      <c r="A432" s="25" t="s">
        <v>224</v>
      </c>
      <c r="B432" s="22">
        <v>852</v>
      </c>
      <c r="C432" s="22" t="s">
        <v>89</v>
      </c>
      <c r="D432" s="22" t="s">
        <v>18</v>
      </c>
      <c r="E432" s="22" t="s">
        <v>225</v>
      </c>
      <c r="F432" s="21"/>
      <c r="G432" s="23">
        <f t="shared" ref="G432:G433" si="174">G433</f>
        <v>0</v>
      </c>
      <c r="H432" s="24">
        <v>0</v>
      </c>
      <c r="I432" s="24">
        <v>0</v>
      </c>
    </row>
    <row r="433" spans="1:9" ht="45" hidden="1" x14ac:dyDescent="0.25">
      <c r="A433" s="25" t="s">
        <v>105</v>
      </c>
      <c r="B433" s="22">
        <v>852</v>
      </c>
      <c r="C433" s="22" t="s">
        <v>89</v>
      </c>
      <c r="D433" s="22" t="s">
        <v>18</v>
      </c>
      <c r="E433" s="22" t="s">
        <v>225</v>
      </c>
      <c r="F433" s="21" t="s">
        <v>188</v>
      </c>
      <c r="G433" s="23">
        <f t="shared" si="174"/>
        <v>0</v>
      </c>
      <c r="H433" s="24">
        <v>0</v>
      </c>
      <c r="I433" s="24">
        <v>0</v>
      </c>
    </row>
    <row r="434" spans="1:9" hidden="1" x14ac:dyDescent="0.25">
      <c r="A434" s="25" t="s">
        <v>189</v>
      </c>
      <c r="B434" s="22">
        <v>852</v>
      </c>
      <c r="C434" s="21" t="s">
        <v>89</v>
      </c>
      <c r="D434" s="22" t="s">
        <v>18</v>
      </c>
      <c r="E434" s="22" t="s">
        <v>225</v>
      </c>
      <c r="F434" s="21" t="s">
        <v>190</v>
      </c>
      <c r="G434" s="23">
        <f>'[1]3.ВС'!G405</f>
        <v>0</v>
      </c>
      <c r="H434" s="24">
        <v>0</v>
      </c>
      <c r="I434" s="24">
        <v>0</v>
      </c>
    </row>
    <row r="435" spans="1:9" ht="120" x14ac:dyDescent="0.25">
      <c r="A435" s="25" t="s">
        <v>197</v>
      </c>
      <c r="B435" s="22">
        <v>852</v>
      </c>
      <c r="C435" s="22" t="s">
        <v>89</v>
      </c>
      <c r="D435" s="22" t="s">
        <v>18</v>
      </c>
      <c r="E435" s="22" t="s">
        <v>198</v>
      </c>
      <c r="F435" s="21"/>
      <c r="G435" s="23">
        <f t="shared" ref="G435:G436" si="175">G436</f>
        <v>-5800</v>
      </c>
      <c r="H435" s="24">
        <v>0</v>
      </c>
      <c r="I435" s="24">
        <v>0</v>
      </c>
    </row>
    <row r="436" spans="1:9" ht="45" x14ac:dyDescent="0.25">
      <c r="A436" s="25" t="s">
        <v>105</v>
      </c>
      <c r="B436" s="22">
        <v>852</v>
      </c>
      <c r="C436" s="22" t="s">
        <v>89</v>
      </c>
      <c r="D436" s="22" t="s">
        <v>18</v>
      </c>
      <c r="E436" s="22" t="s">
        <v>198</v>
      </c>
      <c r="F436" s="21" t="s">
        <v>188</v>
      </c>
      <c r="G436" s="23">
        <f t="shared" si="175"/>
        <v>-5800</v>
      </c>
      <c r="H436" s="24">
        <v>0</v>
      </c>
      <c r="I436" s="24">
        <v>0</v>
      </c>
    </row>
    <row r="437" spans="1:9" x14ac:dyDescent="0.25">
      <c r="A437" s="25" t="s">
        <v>189</v>
      </c>
      <c r="B437" s="22">
        <v>852</v>
      </c>
      <c r="C437" s="22" t="s">
        <v>89</v>
      </c>
      <c r="D437" s="22" t="s">
        <v>18</v>
      </c>
      <c r="E437" s="22" t="s">
        <v>198</v>
      </c>
      <c r="F437" s="21" t="s">
        <v>190</v>
      </c>
      <c r="G437" s="23">
        <f>'[1]3.ВС'!G408</f>
        <v>-5800</v>
      </c>
      <c r="H437" s="24">
        <v>0</v>
      </c>
      <c r="I437" s="24">
        <v>0</v>
      </c>
    </row>
    <row r="438" spans="1:9" ht="45" hidden="1" x14ac:dyDescent="0.25">
      <c r="A438" s="20" t="s">
        <v>300</v>
      </c>
      <c r="B438" s="29">
        <v>853</v>
      </c>
      <c r="C438" s="22" t="s">
        <v>301</v>
      </c>
      <c r="D438" s="22"/>
      <c r="E438" s="22"/>
      <c r="F438" s="22"/>
      <c r="G438" s="34">
        <f t="shared" ref="G438" si="176">G439+G443</f>
        <v>0</v>
      </c>
      <c r="H438" s="24">
        <v>0</v>
      </c>
      <c r="I438" s="24">
        <v>0</v>
      </c>
    </row>
    <row r="439" spans="1:9" ht="45" hidden="1" x14ac:dyDescent="0.25">
      <c r="A439" s="20" t="s">
        <v>302</v>
      </c>
      <c r="B439" s="29">
        <v>853</v>
      </c>
      <c r="C439" s="22" t="s">
        <v>301</v>
      </c>
      <c r="D439" s="22" t="s">
        <v>16</v>
      </c>
      <c r="E439" s="40"/>
      <c r="F439" s="22"/>
      <c r="G439" s="37">
        <f t="shared" ref="G439:G441" si="177">G440</f>
        <v>0</v>
      </c>
      <c r="H439" s="24">
        <v>0</v>
      </c>
      <c r="I439" s="24">
        <v>0</v>
      </c>
    </row>
    <row r="440" spans="1:9" ht="30" hidden="1" x14ac:dyDescent="0.25">
      <c r="A440" s="20" t="s">
        <v>303</v>
      </c>
      <c r="B440" s="29">
        <v>853</v>
      </c>
      <c r="C440" s="22" t="s">
        <v>301</v>
      </c>
      <c r="D440" s="22" t="s">
        <v>16</v>
      </c>
      <c r="E440" s="22" t="s">
        <v>304</v>
      </c>
      <c r="F440" s="22"/>
      <c r="G440" s="23">
        <f t="shared" si="177"/>
        <v>0</v>
      </c>
      <c r="H440" s="24">
        <v>0</v>
      </c>
      <c r="I440" s="24">
        <v>0</v>
      </c>
    </row>
    <row r="441" spans="1:9" hidden="1" x14ac:dyDescent="0.25">
      <c r="A441" s="20" t="s">
        <v>39</v>
      </c>
      <c r="B441" s="29">
        <v>853</v>
      </c>
      <c r="C441" s="21" t="s">
        <v>301</v>
      </c>
      <c r="D441" s="21" t="s">
        <v>16</v>
      </c>
      <c r="E441" s="22" t="s">
        <v>304</v>
      </c>
      <c r="F441" s="21" t="s">
        <v>40</v>
      </c>
      <c r="G441" s="23">
        <f t="shared" si="177"/>
        <v>0</v>
      </c>
      <c r="H441" s="24">
        <v>0</v>
      </c>
      <c r="I441" s="24">
        <v>0</v>
      </c>
    </row>
    <row r="442" spans="1:9" hidden="1" x14ac:dyDescent="0.25">
      <c r="A442" s="20" t="s">
        <v>305</v>
      </c>
      <c r="B442" s="29">
        <v>853</v>
      </c>
      <c r="C442" s="21" t="s">
        <v>301</v>
      </c>
      <c r="D442" s="21" t="s">
        <v>16</v>
      </c>
      <c r="E442" s="22" t="s">
        <v>304</v>
      </c>
      <c r="F442" s="21" t="s">
        <v>306</v>
      </c>
      <c r="G442" s="23">
        <f>'[1]3.ВС'!G438</f>
        <v>0</v>
      </c>
      <c r="H442" s="24">
        <v>0</v>
      </c>
      <c r="I442" s="24">
        <v>0</v>
      </c>
    </row>
    <row r="443" spans="1:9" hidden="1" x14ac:dyDescent="0.25">
      <c r="A443" s="35" t="s">
        <v>307</v>
      </c>
      <c r="B443" s="29">
        <v>853</v>
      </c>
      <c r="C443" s="21" t="s">
        <v>301</v>
      </c>
      <c r="D443" s="21" t="s">
        <v>110</v>
      </c>
      <c r="E443" s="22" t="s">
        <v>114</v>
      </c>
      <c r="F443" s="21"/>
      <c r="G443" s="23">
        <f t="shared" ref="G443:G445" si="178">G444</f>
        <v>0</v>
      </c>
      <c r="H443" s="24">
        <v>0</v>
      </c>
      <c r="I443" s="24">
        <v>0</v>
      </c>
    </row>
    <row r="444" spans="1:9" ht="30" hidden="1" x14ac:dyDescent="0.25">
      <c r="A444" s="20" t="s">
        <v>308</v>
      </c>
      <c r="B444" s="29">
        <v>853</v>
      </c>
      <c r="C444" s="21" t="s">
        <v>301</v>
      </c>
      <c r="D444" s="21" t="s">
        <v>110</v>
      </c>
      <c r="E444" s="22" t="s">
        <v>309</v>
      </c>
      <c r="F444" s="21"/>
      <c r="G444" s="23">
        <f t="shared" si="178"/>
        <v>0</v>
      </c>
      <c r="H444" s="24">
        <v>0</v>
      </c>
      <c r="I444" s="24">
        <v>0</v>
      </c>
    </row>
    <row r="445" spans="1:9" hidden="1" x14ac:dyDescent="0.25">
      <c r="A445" s="20" t="s">
        <v>39</v>
      </c>
      <c r="B445" s="29">
        <v>853</v>
      </c>
      <c r="C445" s="21" t="s">
        <v>301</v>
      </c>
      <c r="D445" s="21" t="s">
        <v>110</v>
      </c>
      <c r="E445" s="22" t="s">
        <v>309</v>
      </c>
      <c r="F445" s="21" t="s">
        <v>40</v>
      </c>
      <c r="G445" s="23">
        <f t="shared" si="178"/>
        <v>0</v>
      </c>
      <c r="H445" s="24">
        <v>0</v>
      </c>
      <c r="I445" s="24">
        <v>0</v>
      </c>
    </row>
    <row r="446" spans="1:9" hidden="1" x14ac:dyDescent="0.25">
      <c r="A446" s="20" t="s">
        <v>310</v>
      </c>
      <c r="B446" s="29">
        <v>853</v>
      </c>
      <c r="C446" s="21" t="s">
        <v>301</v>
      </c>
      <c r="D446" s="21" t="s">
        <v>110</v>
      </c>
      <c r="E446" s="22" t="s">
        <v>309</v>
      </c>
      <c r="F446" s="21" t="s">
        <v>306</v>
      </c>
      <c r="G446" s="23">
        <f>'[1]3.ВС'!G442</f>
        <v>0</v>
      </c>
      <c r="H446" s="24">
        <v>0</v>
      </c>
      <c r="I446" s="24">
        <v>0</v>
      </c>
    </row>
    <row r="447" spans="1:9" s="19" customFormat="1" x14ac:dyDescent="0.25">
      <c r="A447" s="20" t="s">
        <v>311</v>
      </c>
      <c r="B447" s="15"/>
      <c r="C447" s="16"/>
      <c r="D447" s="16"/>
      <c r="E447" s="17"/>
      <c r="F447" s="16"/>
      <c r="G447" s="23">
        <f>G8+G129+G138+G150+G176+G211+G216+G326+G369+G398+G438</f>
        <v>-4621013.4400000004</v>
      </c>
      <c r="H447" s="24">
        <v>0</v>
      </c>
      <c r="I447" s="24">
        <v>0</v>
      </c>
    </row>
    <row r="449" spans="7:7" x14ac:dyDescent="0.25">
      <c r="G449" s="41"/>
    </row>
  </sheetData>
  <mergeCells count="5">
    <mergeCell ref="E1:I1"/>
    <mergeCell ref="E2:I2"/>
    <mergeCell ref="E3:I3"/>
    <mergeCell ref="E4:I4"/>
    <mergeCell ref="A5:I5"/>
  </mergeCells>
  <pageMargins left="0.70866141732283472" right="0.51181102362204722" top="0.31496062992125984" bottom="0.59055118110236227" header="0.31496062992125984" footer="0.31496062992125984"/>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4.ФС</vt:lpstr>
      <vt:lpstr>'4.ФС'!Заголовки_для_печати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ИРИНА</dc:creator>
  <cp:lastModifiedBy>ИРИНА</cp:lastModifiedBy>
  <dcterms:created xsi:type="dcterms:W3CDTF">2023-12-26T09:53:30Z</dcterms:created>
  <dcterms:modified xsi:type="dcterms:W3CDTF">2023-12-26T09:53:48Z</dcterms:modified>
</cp:coreProperties>
</file>