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835"/>
  </bookViews>
  <sheets>
    <sheet name="5.ПС" sheetId="1" r:id="rId1"/>
  </sheets>
  <externalReferences>
    <externalReference r:id="rId2"/>
  </externalReferences>
  <definedNames>
    <definedName name="_xlnm.Print_Titles" localSheetId="0">'5.ПС'!$7:$7</definedName>
  </definedNames>
  <calcPr calcId="145621" iterate="1"/>
</workbook>
</file>

<file path=xl/calcChain.xml><?xml version="1.0" encoding="utf-8"?>
<calcChain xmlns="http://schemas.openxmlformats.org/spreadsheetml/2006/main">
  <c r="H457" i="1" l="1"/>
  <c r="H456" i="1" s="1"/>
  <c r="H455" i="1" s="1"/>
  <c r="H454" i="1"/>
  <c r="H453" i="1"/>
  <c r="H452" i="1" s="1"/>
  <c r="H451" i="1"/>
  <c r="H450" i="1"/>
  <c r="H449" i="1"/>
  <c r="H447" i="1"/>
  <c r="H446" i="1"/>
  <c r="H445" i="1"/>
  <c r="H444" i="1" s="1"/>
  <c r="H443" i="1" s="1"/>
  <c r="H442" i="1" s="1"/>
  <c r="H441" i="1"/>
  <c r="H440" i="1" s="1"/>
  <c r="H439" i="1" s="1"/>
  <c r="H438" i="1"/>
  <c r="H437" i="1"/>
  <c r="H436" i="1"/>
  <c r="H435" i="1" s="1"/>
  <c r="H434" i="1" s="1"/>
  <c r="H433" i="1" s="1"/>
  <c r="H432" i="1"/>
  <c r="H431" i="1" s="1"/>
  <c r="H430" i="1" s="1"/>
  <c r="H429" i="1" s="1"/>
  <c r="H428" i="1"/>
  <c r="H427" i="1" s="1"/>
  <c r="H426" i="1" s="1"/>
  <c r="H425" i="1"/>
  <c r="H424" i="1" s="1"/>
  <c r="H423" i="1" s="1"/>
  <c r="H422" i="1" s="1"/>
  <c r="H420" i="1"/>
  <c r="H419" i="1" s="1"/>
  <c r="H418" i="1" s="1"/>
  <c r="H417" i="1"/>
  <c r="H416" i="1" s="1"/>
  <c r="H415" i="1" s="1"/>
  <c r="H414" i="1" s="1"/>
  <c r="H413" i="1" s="1"/>
  <c r="H412" i="1"/>
  <c r="H411" i="1" s="1"/>
  <c r="H410" i="1" s="1"/>
  <c r="J409" i="1"/>
  <c r="J408" i="1" s="1"/>
  <c r="J407" i="1" s="1"/>
  <c r="J401" i="1" s="1"/>
  <c r="I409" i="1"/>
  <c r="H409" i="1"/>
  <c r="I408" i="1"/>
  <c r="I407" i="1" s="1"/>
  <c r="I401" i="1" s="1"/>
  <c r="H408" i="1"/>
  <c r="H407" i="1"/>
  <c r="H406" i="1"/>
  <c r="H405" i="1" s="1"/>
  <c r="H404" i="1"/>
  <c r="H403" i="1"/>
  <c r="H402" i="1" s="1"/>
  <c r="H401" i="1" s="1"/>
  <c r="H400" i="1" s="1"/>
  <c r="H399" i="1" s="1"/>
  <c r="H398" i="1"/>
  <c r="H397" i="1"/>
  <c r="H396" i="1" s="1"/>
  <c r="H395" i="1" s="1"/>
  <c r="H394" i="1"/>
  <c r="H393" i="1"/>
  <c r="H392" i="1" s="1"/>
  <c r="H391" i="1"/>
  <c r="H390" i="1"/>
  <c r="H389" i="1"/>
  <c r="H386" i="1"/>
  <c r="H385" i="1"/>
  <c r="H384" i="1"/>
  <c r="H383" i="1" s="1"/>
  <c r="H382" i="1" s="1"/>
  <c r="H381" i="1" s="1"/>
  <c r="H380" i="1" s="1"/>
  <c r="H379" i="1"/>
  <c r="H378" i="1"/>
  <c r="H377" i="1"/>
  <c r="H376" i="1" s="1"/>
  <c r="H375" i="1" s="1"/>
  <c r="H373" i="1"/>
  <c r="H372" i="1"/>
  <c r="H371" i="1" s="1"/>
  <c r="H370" i="1" s="1"/>
  <c r="H369" i="1" s="1"/>
  <c r="H368" i="1"/>
  <c r="H367" i="1" s="1"/>
  <c r="H364" i="1" s="1"/>
  <c r="H363" i="1" s="1"/>
  <c r="H362" i="1" s="1"/>
  <c r="H366" i="1"/>
  <c r="H365" i="1"/>
  <c r="H361" i="1"/>
  <c r="H360" i="1" s="1"/>
  <c r="H359" i="1" s="1"/>
  <c r="H358" i="1"/>
  <c r="H357" i="1"/>
  <c r="H356" i="1" s="1"/>
  <c r="H355" i="1"/>
  <c r="H354" i="1" s="1"/>
  <c r="H353" i="1" s="1"/>
  <c r="H352" i="1"/>
  <c r="H351" i="1" s="1"/>
  <c r="H350" i="1" s="1"/>
  <c r="H349" i="1"/>
  <c r="H348" i="1" s="1"/>
  <c r="H347" i="1" s="1"/>
  <c r="H346" i="1"/>
  <c r="H345" i="1"/>
  <c r="H344" i="1" s="1"/>
  <c r="H343" i="1"/>
  <c r="H342" i="1" s="1"/>
  <c r="H341" i="1" s="1"/>
  <c r="H340" i="1"/>
  <c r="H339" i="1" s="1"/>
  <c r="H338" i="1" s="1"/>
  <c r="H337" i="1"/>
  <c r="H336" i="1" s="1"/>
  <c r="H335" i="1" s="1"/>
  <c r="H334" i="1"/>
  <c r="H333" i="1"/>
  <c r="H332" i="1" s="1"/>
  <c r="H331" i="1"/>
  <c r="H330" i="1" s="1"/>
  <c r="H329" i="1" s="1"/>
  <c r="H328" i="1"/>
  <c r="H327" i="1" s="1"/>
  <c r="H326" i="1" s="1"/>
  <c r="J323" i="1"/>
  <c r="I323" i="1"/>
  <c r="H323" i="1"/>
  <c r="H322" i="1" s="1"/>
  <c r="H321" i="1" s="1"/>
  <c r="J322" i="1"/>
  <c r="I322" i="1"/>
  <c r="J321" i="1"/>
  <c r="I321" i="1"/>
  <c r="I305" i="1" s="1"/>
  <c r="H320" i="1"/>
  <c r="H319" i="1"/>
  <c r="H318" i="1"/>
  <c r="H317" i="1" s="1"/>
  <c r="H316" i="1"/>
  <c r="H315" i="1"/>
  <c r="H314" i="1" s="1"/>
  <c r="H313" i="1"/>
  <c r="H312" i="1" s="1"/>
  <c r="H311" i="1" s="1"/>
  <c r="H310" i="1"/>
  <c r="H309" i="1" s="1"/>
  <c r="H308" i="1"/>
  <c r="H307" i="1"/>
  <c r="H306" i="1" s="1"/>
  <c r="J305" i="1"/>
  <c r="H303" i="1"/>
  <c r="H302" i="1" s="1"/>
  <c r="H301" i="1" s="1"/>
  <c r="H300" i="1" s="1"/>
  <c r="H299" i="1" s="1"/>
  <c r="H297" i="1"/>
  <c r="H296" i="1" s="1"/>
  <c r="H295" i="1" s="1"/>
  <c r="H294" i="1" s="1"/>
  <c r="H293" i="1" s="1"/>
  <c r="H292" i="1" s="1"/>
  <c r="H291" i="1"/>
  <c r="H290" i="1" s="1"/>
  <c r="H289" i="1" s="1"/>
  <c r="H288" i="1" s="1"/>
  <c r="H285" i="1"/>
  <c r="H284" i="1" s="1"/>
  <c r="H283" i="1" s="1"/>
  <c r="H281" i="1"/>
  <c r="H280" i="1"/>
  <c r="H279" i="1" s="1"/>
  <c r="H278" i="1" s="1"/>
  <c r="H277" i="1"/>
  <c r="H276" i="1"/>
  <c r="H275" i="1" s="1"/>
  <c r="H274" i="1" s="1"/>
  <c r="H273" i="1" s="1"/>
  <c r="H272" i="1" s="1"/>
  <c r="H271" i="1"/>
  <c r="H270" i="1" s="1"/>
  <c r="H269" i="1"/>
  <c r="H268" i="1"/>
  <c r="H267" i="1" s="1"/>
  <c r="H266" i="1"/>
  <c r="H265" i="1" s="1"/>
  <c r="H264" i="1" s="1"/>
  <c r="H263" i="1"/>
  <c r="H262" i="1" s="1"/>
  <c r="H259" i="1" s="1"/>
  <c r="H261" i="1"/>
  <c r="H260" i="1"/>
  <c r="H258" i="1"/>
  <c r="H257" i="1" s="1"/>
  <c r="H256" i="1"/>
  <c r="H255" i="1" s="1"/>
  <c r="H254" i="1" s="1"/>
  <c r="H253" i="1" s="1"/>
  <c r="H252" i="1" s="1"/>
  <c r="H251" i="1" s="1"/>
  <c r="H250" i="1"/>
  <c r="H249" i="1" s="1"/>
  <c r="H248" i="1" s="1"/>
  <c r="H247" i="1" s="1"/>
  <c r="H244" i="1"/>
  <c r="H243" i="1" s="1"/>
  <c r="H242" i="1" s="1"/>
  <c r="H241" i="1" s="1"/>
  <c r="H240" i="1" s="1"/>
  <c r="H239" i="1"/>
  <c r="H238" i="1" s="1"/>
  <c r="H237" i="1" s="1"/>
  <c r="H236" i="1"/>
  <c r="H235" i="1"/>
  <c r="H234" i="1" s="1"/>
  <c r="H233" i="1"/>
  <c r="H232" i="1"/>
  <c r="H231" i="1"/>
  <c r="H230" i="1" s="1"/>
  <c r="H229" i="1" s="1"/>
  <c r="H228" i="1"/>
  <c r="H227" i="1" s="1"/>
  <c r="H226" i="1" s="1"/>
  <c r="H225" i="1"/>
  <c r="H224" i="1"/>
  <c r="H223" i="1"/>
  <c r="H222" i="1"/>
  <c r="H221" i="1" s="1"/>
  <c r="H220" i="1"/>
  <c r="H219" i="1" s="1"/>
  <c r="H218" i="1" s="1"/>
  <c r="H217" i="1"/>
  <c r="H216" i="1"/>
  <c r="H215" i="1" s="1"/>
  <c r="H212" i="1"/>
  <c r="H211" i="1" s="1"/>
  <c r="H210" i="1" s="1"/>
  <c r="H209" i="1" s="1"/>
  <c r="H208" i="1" s="1"/>
  <c r="H207" i="1"/>
  <c r="H206" i="1" s="1"/>
  <c r="H205" i="1" s="1"/>
  <c r="H204" i="1" s="1"/>
  <c r="H203" i="1" s="1"/>
  <c r="H202" i="1"/>
  <c r="H201" i="1" s="1"/>
  <c r="H200" i="1" s="1"/>
  <c r="H199" i="1" s="1"/>
  <c r="H198" i="1" s="1"/>
  <c r="H196" i="1"/>
  <c r="H195" i="1" s="1"/>
  <c r="H194" i="1" s="1"/>
  <c r="H193" i="1" s="1"/>
  <c r="H192" i="1" s="1"/>
  <c r="H191" i="1"/>
  <c r="H190" i="1" s="1"/>
  <c r="H189" i="1" s="1"/>
  <c r="H188" i="1" s="1"/>
  <c r="H187" i="1" s="1"/>
  <c r="H186" i="1"/>
  <c r="H185" i="1" s="1"/>
  <c r="H184" i="1" s="1"/>
  <c r="H183" i="1"/>
  <c r="H182" i="1" s="1"/>
  <c r="H181" i="1" s="1"/>
  <c r="H180" i="1"/>
  <c r="H179" i="1" s="1"/>
  <c r="H178" i="1" s="1"/>
  <c r="H177" i="1" s="1"/>
  <c r="H176" i="1" s="1"/>
  <c r="H175" i="1"/>
  <c r="H174" i="1" s="1"/>
  <c r="H173" i="1" s="1"/>
  <c r="H172" i="1" s="1"/>
  <c r="H171" i="1" s="1"/>
  <c r="H170" i="1"/>
  <c r="H169" i="1" s="1"/>
  <c r="H168" i="1" s="1"/>
  <c r="H167" i="1"/>
  <c r="H166" i="1" s="1"/>
  <c r="H165" i="1" s="1"/>
  <c r="H164" i="1"/>
  <c r="H162" i="1" s="1"/>
  <c r="H163" i="1"/>
  <c r="H161" i="1"/>
  <c r="H160" i="1"/>
  <c r="H158" i="1"/>
  <c r="H157" i="1" s="1"/>
  <c r="H156" i="1" s="1"/>
  <c r="H155" i="1"/>
  <c r="H154" i="1" s="1"/>
  <c r="H153" i="1" s="1"/>
  <c r="H150" i="1"/>
  <c r="H149" i="1" s="1"/>
  <c r="H148" i="1" s="1"/>
  <c r="H147" i="1" s="1"/>
  <c r="H146" i="1" s="1"/>
  <c r="H145" i="1"/>
  <c r="H144" i="1"/>
  <c r="H143" i="1"/>
  <c r="H142" i="1"/>
  <c r="H141" i="1" s="1"/>
  <c r="H140" i="1"/>
  <c r="H139" i="1"/>
  <c r="H138" i="1"/>
  <c r="H137" i="1" s="1"/>
  <c r="H136" i="1"/>
  <c r="H135" i="1"/>
  <c r="H134" i="1" s="1"/>
  <c r="H133" i="1" s="1"/>
  <c r="H132" i="1" s="1"/>
  <c r="H131" i="1"/>
  <c r="H130" i="1"/>
  <c r="H129" i="1" s="1"/>
  <c r="H128" i="1" s="1"/>
  <c r="H127" i="1" s="1"/>
  <c r="H126" i="1"/>
  <c r="H125" i="1" s="1"/>
  <c r="H124" i="1"/>
  <c r="H123" i="1"/>
  <c r="H122" i="1"/>
  <c r="H121" i="1"/>
  <c r="H120" i="1"/>
  <c r="H119" i="1"/>
  <c r="H118" i="1"/>
  <c r="H114" i="1"/>
  <c r="H113" i="1" s="1"/>
  <c r="H112" i="1"/>
  <c r="H111" i="1"/>
  <c r="H110" i="1"/>
  <c r="H109" i="1"/>
  <c r="H108" i="1"/>
  <c r="H107" i="1"/>
  <c r="H106" i="1"/>
  <c r="H105" i="1" s="1"/>
  <c r="H104" i="1" s="1"/>
  <c r="H103" i="1" s="1"/>
  <c r="H102" i="1"/>
  <c r="H101" i="1" s="1"/>
  <c r="H100" i="1"/>
  <c r="H99" i="1" s="1"/>
  <c r="H98" i="1" s="1"/>
  <c r="H97" i="1"/>
  <c r="H96" i="1"/>
  <c r="H95" i="1" s="1"/>
  <c r="H94" i="1"/>
  <c r="H93" i="1" s="1"/>
  <c r="H92" i="1" s="1"/>
  <c r="H91" i="1"/>
  <c r="H90" i="1" s="1"/>
  <c r="H89" i="1" s="1"/>
  <c r="H88" i="1"/>
  <c r="H87" i="1" s="1"/>
  <c r="H86" i="1" s="1"/>
  <c r="H83" i="1"/>
  <c r="H82" i="1" s="1"/>
  <c r="H81" i="1" s="1"/>
  <c r="H80" i="1"/>
  <c r="H79" i="1" s="1"/>
  <c r="H78" i="1" s="1"/>
  <c r="H77" i="1"/>
  <c r="H76" i="1"/>
  <c r="H75" i="1" s="1"/>
  <c r="H74" i="1"/>
  <c r="H73" i="1" s="1"/>
  <c r="H72" i="1" s="1"/>
  <c r="H71" i="1"/>
  <c r="H70" i="1" s="1"/>
  <c r="H69" i="1" s="1"/>
  <c r="J68" i="1"/>
  <c r="J67" i="1" s="1"/>
  <c r="J66" i="1" s="1"/>
  <c r="I68" i="1"/>
  <c r="H68" i="1"/>
  <c r="H67" i="1" s="1"/>
  <c r="H66" i="1" s="1"/>
  <c r="I67" i="1"/>
  <c r="I66" i="1" s="1"/>
  <c r="H65" i="1"/>
  <c r="H64" i="1"/>
  <c r="H63" i="1" s="1"/>
  <c r="H62" i="1"/>
  <c r="H61" i="1"/>
  <c r="H60" i="1" s="1"/>
  <c r="H59" i="1"/>
  <c r="H58" i="1"/>
  <c r="H57" i="1"/>
  <c r="H56" i="1"/>
  <c r="H55" i="1" s="1"/>
  <c r="H54" i="1"/>
  <c r="H53" i="1"/>
  <c r="H52" i="1"/>
  <c r="H51" i="1"/>
  <c r="H50" i="1"/>
  <c r="H49" i="1"/>
  <c r="H48" i="1"/>
  <c r="H47" i="1" s="1"/>
  <c r="H46" i="1"/>
  <c r="H45" i="1"/>
  <c r="H44" i="1" s="1"/>
  <c r="H43" i="1"/>
  <c r="H42" i="1"/>
  <c r="H41" i="1"/>
  <c r="H40" i="1" s="1"/>
  <c r="H39" i="1" s="1"/>
  <c r="H38" i="1"/>
  <c r="H37" i="1" s="1"/>
  <c r="H36" i="1"/>
  <c r="H35" i="1" s="1"/>
  <c r="H34" i="1" s="1"/>
  <c r="H33" i="1"/>
  <c r="H32" i="1" s="1"/>
  <c r="H29" i="1" s="1"/>
  <c r="H31" i="1"/>
  <c r="H30" i="1"/>
  <c r="H28" i="1"/>
  <c r="H27" i="1" s="1"/>
  <c r="H26" i="1"/>
  <c r="H25" i="1" s="1"/>
  <c r="H24" i="1" s="1"/>
  <c r="H23" i="1"/>
  <c r="H22" i="1"/>
  <c r="H21" i="1"/>
  <c r="H20" i="1"/>
  <c r="H19" i="1" s="1"/>
  <c r="H16" i="1"/>
  <c r="H15" i="1" s="1"/>
  <c r="H14" i="1"/>
  <c r="H13" i="1"/>
  <c r="H12" i="1"/>
  <c r="H11" i="1" s="1"/>
  <c r="H10" i="1" s="1"/>
  <c r="H9" i="1" s="1"/>
  <c r="H18" i="1" l="1"/>
  <c r="H17" i="1" s="1"/>
  <c r="H159" i="1"/>
  <c r="H152" i="1" s="1"/>
  <c r="H151" i="1" s="1"/>
  <c r="H245" i="1"/>
  <c r="H246" i="1"/>
  <c r="H85" i="1"/>
  <c r="H84" i="1" s="1"/>
  <c r="H214" i="1"/>
  <c r="H213" i="1" s="1"/>
  <c r="H197" i="1" s="1"/>
  <c r="H388" i="1"/>
  <c r="H387" i="1" s="1"/>
  <c r="H117" i="1"/>
  <c r="H116" i="1" s="1"/>
  <c r="H115" i="1" s="1"/>
  <c r="H448" i="1"/>
  <c r="H421" i="1" s="1"/>
  <c r="H287" i="1"/>
  <c r="H286" i="1"/>
  <c r="H305" i="1"/>
  <c r="H304" i="1" s="1"/>
  <c r="H298" i="1" s="1"/>
  <c r="H325" i="1"/>
  <c r="H324" i="1" s="1"/>
  <c r="H8" i="1" l="1"/>
  <c r="H458" i="1" s="1"/>
</calcChain>
</file>

<file path=xl/sharedStrings.xml><?xml version="1.0" encoding="utf-8"?>
<sst xmlns="http://schemas.openxmlformats.org/spreadsheetml/2006/main" count="1514" uniqueCount="322">
  <si>
    <t>Приложение 4</t>
  </si>
  <si>
    <t>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</si>
  <si>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Приложение 5.3.</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</si>
  <si>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</si>
  <si>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2023 год и на плановый период 2024 и 2025 годов </t>
  </si>
  <si>
    <t>рублей</t>
  </si>
  <si>
    <t>Наименование</t>
  </si>
  <si>
    <t>МП</t>
  </si>
  <si>
    <t>ППМП</t>
  </si>
  <si>
    <t>ОМ</t>
  </si>
  <si>
    <t>ГРБС</t>
  </si>
  <si>
    <t>НР</t>
  </si>
  <si>
    <t>ВР</t>
  </si>
  <si>
    <t>2023 год</t>
  </si>
  <si>
    <t>2024 год</t>
  </si>
  <si>
    <t>2025 год</t>
  </si>
  <si>
    <t xml:space="preserve">Обеспечение реализации полномочий Клетнянского муниципального района </t>
  </si>
  <si>
    <t>Региональный проект "Чистая вода (Брянская область)"</t>
  </si>
  <si>
    <t>F5</t>
  </si>
  <si>
    <t>Администрация Клетнянского района</t>
  </si>
  <si>
    <t xml:space="preserve">Софинансирование объектов капитальных вложений муниципальной собственности </t>
  </si>
  <si>
    <t>11270</t>
  </si>
  <si>
    <t>Капитальные вложения в объекты государственной (муниципальной) собственности</t>
  </si>
  <si>
    <t>400</t>
  </si>
  <si>
    <t>Бюджетные инвестиции</t>
  </si>
  <si>
    <t>410</t>
  </si>
  <si>
    <t>Строительство и реконструкция (модернизация) объектов питьевого водоснабжения</t>
  </si>
  <si>
    <t>52430</t>
  </si>
  <si>
    <t xml:space="preserve">Обеспечение эффективной деятельности главы и аппарата исполнительно-распорядительного органа муниципального образования </t>
  </si>
  <si>
    <t>01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</si>
  <si>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</si>
  <si>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</si>
  <si>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</si>
  <si>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</si>
  <si>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</si>
  <si>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</si>
  <si>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</si>
  <si>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</si>
  <si>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</si>
  <si>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</si>
  <si>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</si>
  <si>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</si>
  <si>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</si>
  <si>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</si>
  <si>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</si>
  <si>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Межбюджетные трансферты</t>
  </si>
  <si>
    <t>500</t>
  </si>
  <si>
    <t>Субвенции</t>
  </si>
  <si>
    <t>530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</si>
  <si>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</si>
  <si>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17390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</si>
  <si>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</si>
  <si>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</si>
  <si>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 xml:space="preserve">Обеспечение деятельности главы местной администрации (исполнительно-распорядительного органа муниципального образования) </t>
  </si>
  <si>
    <t>80020</t>
  </si>
  <si>
    <t>Руководство и управление в сфере установленных функций органов местного самоуправления</t>
  </si>
  <si>
    <t>80040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</si>
  <si>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</si>
  <si>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</si>
  <si>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</si>
  <si>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</si>
  <si>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</si>
  <si>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80070</t>
  </si>
  <si>
    <t>Опубликование нормативных правовых актов муниципальных образований и иной официальной информации</t>
  </si>
  <si>
    <t>80100</t>
  </si>
  <si>
    <t>Членские взносы некоммерческим организациям</t>
  </si>
  <si>
    <t>81410</t>
  </si>
  <si>
    <t>Повышение энергетической эффективности и обеспечения энергосбережения</t>
  </si>
  <si>
    <t>83260</t>
  </si>
  <si>
    <t xml:space="preserve">Мероприятия (включая стимулирующие (поощрительные) выплаты), источником финансового обеспечения которых являются межбюджетные трансферты стимулирующего (поощрительного) характера из областного бюджета </t>
  </si>
  <si>
    <t>83420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</si>
  <si>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</si>
  <si>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</si>
  <si>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</si>
  <si>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</si>
  <si>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</si>
  <si>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</si>
  <si>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</si>
  <si>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</si>
  <si>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</si>
  <si>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84460</t>
  </si>
  <si>
    <t>Обеспечение эффективного управления муниципальным имуществом</t>
  </si>
  <si>
    <t>02</t>
  </si>
  <si>
    <t>Оценка имущества, признание прав и регулирование отношений муниципальной собственности</t>
  </si>
  <si>
    <t>80900</t>
  </si>
  <si>
    <t>Эксплуатация и содержание имущества, находящегося в муниципальной собственности, арендованного недвижимого имущества</t>
  </si>
  <si>
    <t>80930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</si>
  <si>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</si>
  <si>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</si>
  <si>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Проведение комплексных кадастровых работ</t>
  </si>
  <si>
    <t>L5110</t>
  </si>
  <si>
    <t>Повышение качества и доступности предоставления муниципальных услуг в Клетнянском районе</t>
  </si>
  <si>
    <t>03</t>
  </si>
  <si>
    <t>Многофункциональные центры предоставления государственных и муниципальных услуг</t>
  </si>
  <si>
    <t>80710</t>
  </si>
  <si>
    <t>Предоставление субсидий бюджетным, автономным учреждениям и иным некоммерческим организациям</t>
  </si>
  <si>
    <t>600</t>
  </si>
  <si>
    <t xml:space="preserve">Субсидии бюджетным учреждениям </t>
  </si>
  <si>
    <t>610</t>
  </si>
  <si>
    <t>Обеспечение реализации отдельных государственных полномочий Брянской области, включая переданные на муниципальный уровень полномочия</t>
  </si>
  <si>
    <t>04</t>
  </si>
  <si>
    <t>Осуществление первичного воинского учета органами местного самоуправления поселений, муниципальных и городских округов</t>
  </si>
  <si>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</si>
  <si>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</si>
  <si>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</si>
  <si>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 xml:space="preserve">Повышение защиты населения и территории Клетнянского района от чрезвычайных ситуаций природного и техногенного характера </t>
  </si>
  <si>
    <t>05</t>
  </si>
  <si>
    <t>Единые дежурно-диспетчерские службы</t>
  </si>
  <si>
    <t>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</si>
  <si>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</si>
  <si>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</si>
  <si>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</si>
  <si>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81200</t>
  </si>
  <si>
    <t>Предупреждение и ликвидация заразных и иных болезней</t>
  </si>
  <si>
    <t>06</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</si>
  <si>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</si>
  <si>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</si>
  <si>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Обеспечение устойчивой работы и развития автотранспортного комплекса</t>
  </si>
  <si>
    <t>07</t>
  </si>
  <si>
    <t>Мероприятия по обеспечению функционирования комплекса "Безопасный город"</t>
  </si>
  <si>
    <t>81190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</si>
  <si>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</si>
  <si>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81630</t>
  </si>
  <si>
    <t xml:space="preserve">Субсидии юридическим лицам (кроме некоммерческих организаций), индивидуальным предпринимателям, физическим лицам </t>
  </si>
  <si>
    <t>810</t>
  </si>
  <si>
    <t>Прочие мероприятия в области развития транспортной инфраструктуры</t>
  </si>
  <si>
    <t>81650</t>
  </si>
  <si>
    <t>Уплата налогв, сборов и иных обязательных платежей</t>
  </si>
  <si>
    <t>83360</t>
  </si>
  <si>
    <t>Повышение эффективности и безопасности функционирования автомобильных дорог общего пользования местного значения</t>
  </si>
  <si>
    <t>08</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</si>
  <si>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</si>
  <si>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</si>
  <si>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Иные межбюджетные трансферты</t>
  </si>
  <si>
    <t>540</t>
  </si>
  <si>
    <t>Содействие реформированию жилищно-коммунального хозяйства; создание благоприятных условий проживания граждан</t>
  </si>
  <si>
    <t>09</t>
  </si>
  <si>
    <t xml:space="preserve">Бюджетные инвестиции в объекты капитального строительства муниципальной собственности </t>
  </si>
  <si>
    <t>81680</t>
  </si>
  <si>
    <t>Мероприятия в сфере коммунального хозяйства</t>
  </si>
  <si>
    <t>81740</t>
  </si>
  <si>
    <t>Мероприятия в сфере жилищного хозяйства</t>
  </si>
  <si>
    <t>81750</t>
  </si>
  <si>
    <t>Исполнение судебных актов</t>
  </si>
  <si>
    <t>830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</si>
  <si>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</si>
  <si>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83760</t>
  </si>
  <si>
    <t>Софинансирование объектов капитальных вложений муниципальной собственности</t>
  </si>
  <si>
    <t>S1270</t>
  </si>
  <si>
    <t>Реализация мероприятий по проведению работ по ремонту, реставрации, благоустройству воинских захоронений</t>
  </si>
  <si>
    <t>10</t>
  </si>
  <si>
    <t>Реализация федеральной целевой программы "Увековечение памяти погибших при защите Отечества на 2019 - 2024 годы"</t>
  </si>
  <si>
    <t>L2990</t>
  </si>
  <si>
    <t>Повышение доступности и качества предоставления дополнительного образования детей</t>
  </si>
  <si>
    <t>11</t>
  </si>
  <si>
    <t>Организации дополнительного образования</t>
  </si>
  <si>
    <t>80320</t>
  </si>
  <si>
    <t>Субсидии бюджетным учреждениям</t>
  </si>
  <si>
    <t>Мероприятия по развитию образования</t>
  </si>
  <si>
    <t>82330</t>
  </si>
  <si>
    <t>Мероприятия по комплексной безопасности муниципальных учреждений</t>
  </si>
  <si>
    <t>82430</t>
  </si>
  <si>
    <t>Реализация мер государственной поддержки работников образования</t>
  </si>
  <si>
    <t>12</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</si>
  <si>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</si>
  <si>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</si>
  <si>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Реализация мероприятий по улучшению экологической обстановки на территории Клетнянского района</t>
  </si>
  <si>
    <t>23</t>
  </si>
  <si>
    <t>Мероприятия в сфере охраны окружающей среды</t>
  </si>
  <si>
    <t>81210</t>
  </si>
  <si>
    <t>Подпрограмма "Культура Клетнянского района"</t>
  </si>
  <si>
    <t>Региональный проект "Культурная среда (Брянская область)"</t>
  </si>
  <si>
    <t>А1</t>
  </si>
  <si>
    <t>Развитие сети учреждений культурно-досугового типа</t>
  </si>
  <si>
    <t>851</t>
  </si>
  <si>
    <t>55130</t>
  </si>
  <si>
    <t>Региональный проект "Творческие люди (Брянская область)"</t>
  </si>
  <si>
    <t>А2</t>
  </si>
  <si>
    <t>Государственная поддержка отрасли культуры</t>
  </si>
  <si>
    <t>55190</t>
  </si>
  <si>
    <t>Реализация мер государственной поддержки работников культуры</t>
  </si>
  <si>
    <t>13</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</si>
  <si>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</si>
  <si>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</si>
  <si>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Обеспечение свободы творчества и прав граждан на участие в культурной жизни, на равный доступ к культурным ценностям</t>
  </si>
  <si>
    <t>14</t>
  </si>
  <si>
    <t>Библиотеки</t>
  </si>
  <si>
    <t>80450</t>
  </si>
  <si>
    <t>Дворцы и дома культуры, клубы, выставочные залы</t>
  </si>
  <si>
    <t>80480</t>
  </si>
  <si>
    <t>Мероприятия по развитию культуры</t>
  </si>
  <si>
    <t>82400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</si>
  <si>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</si>
  <si>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84260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</si>
  <si>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</si>
  <si>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</si>
  <si>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Государственная поддержка отрасли культуры </t>
  </si>
  <si>
    <t>L5190</t>
  </si>
  <si>
    <t>Обеспечение сохранности и использования объектов культурного наследия, популяризация объектов культурного наследия</t>
  </si>
  <si>
    <t>15</t>
  </si>
  <si>
    <t>Мероприятия по охране, сохранению и популяризации культурного наследия</t>
  </si>
  <si>
    <t>82410</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</si>
  <si>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</si>
  <si>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</si>
  <si>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</si>
  <si>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Противодействие злоупотреблению наркотиками и их незаконному обороту</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</si>
  <si>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</si>
  <si>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</si>
  <si>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</si>
  <si>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</si>
  <si>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Мероприятия по развитию физической культуры и спорта</t>
  </si>
  <si>
    <t>82300</t>
  </si>
  <si>
    <t>Оказание поддержки спортивным сборным командам</t>
  </si>
  <si>
    <t>82310</t>
  </si>
  <si>
    <t>Реализация мероприятий по поэтапному внедрению Всероссийского физкультурно-спортивного комплекса «Готов к труду и обороне» (ГТО)</t>
  </si>
  <si>
    <t>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</si>
  <si>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</si>
  <si>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84290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</si>
  <si>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</si>
  <si>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</si>
  <si>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</si>
  <si>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Выплата муниципальных пенсий (доплат к государственным пенсиям)</t>
  </si>
  <si>
    <t>82450</t>
  </si>
  <si>
    <t>Социальное обеспечение и иные выплаты населению</t>
  </si>
  <si>
    <t>300</t>
  </si>
  <si>
    <t>Публичные нормативные социальные выплаты гражданам</t>
  </si>
  <si>
    <t>310</t>
  </si>
  <si>
    <t>Защита прав и законных интересов несовершеннолетних, лиц из числа детей-сирот и детей, оставшихся без попечения родителей</t>
  </si>
  <si>
    <t>18</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</si>
  <si>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</si>
  <si>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</si>
  <si>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</si>
  <si>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</si>
  <si>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</si>
  <si>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</si>
  <si>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</si>
  <si>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Реализация мероприятий по обеспечению жильем молодых семей</t>
  </si>
  <si>
    <t>L4970</t>
  </si>
  <si>
    <t>Социальные выплаты гражданам, кроме публичных нормативных социальных выплат</t>
  </si>
  <si>
    <t>320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</si>
  <si>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</si>
  <si>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</si>
  <si>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</si>
  <si>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Обеспечение жильем тренеров, тренеров-преподавателей учреждений физической культуры и спорта Брянской области</t>
  </si>
  <si>
    <t>S7620</t>
  </si>
  <si>
    <t xml:space="preserve">Развитие системы образования Клетнянского муниципального  района </t>
  </si>
  <si>
    <t>Региональный проект "Патриотическое воспитание граждан Российской Федерации (Брянская область)"</t>
  </si>
  <si>
    <t>ЕВ</t>
  </si>
  <si>
    <t>Управление образования администрации Клетнянского района</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</si>
  <si>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</si>
  <si>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</si>
  <si>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Реализация муниципальной политики в сфере образования на территории Клетнянского района</t>
  </si>
  <si>
    <t>Организация и осуществление деятельности по опеке и попечительству (содержание органов по опеке и попечительству)</t>
  </si>
  <si>
    <t>16721</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</si>
  <si>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</si>
  <si>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</si>
  <si>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</si>
  <si>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</si>
  <si>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</si>
  <si>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</si>
  <si>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</si>
  <si>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</si>
  <si>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</si>
  <si>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Дошкольные образовательные организации</t>
  </si>
  <si>
    <t>80300</t>
  </si>
  <si>
    <t>Общеобразовательные организации</t>
  </si>
  <si>
    <t>80310</t>
  </si>
  <si>
    <t xml:space="preserve">Мероприятия по развитию образования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</si>
  <si>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</si>
  <si>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</si>
  <si>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</si>
  <si>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</si>
  <si>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"Точка роста" помещений муниципальных общеобразовательных организаций</t>
  </si>
  <si>
    <t>S4910</t>
  </si>
  <si>
    <t>Развитие материально-технической базы муниципальных образовательных организаций в сфере физической культуры и спорта</t>
  </si>
  <si>
    <t>S7670</t>
  </si>
  <si>
    <t>Развитие кадрового потенциала сферы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</si>
  <si>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</si>
  <si>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53030</t>
  </si>
  <si>
    <t>Реализация мероприятий по усовершенствованию инфраструктуры сферы образования</t>
  </si>
  <si>
    <t>Проведение оздоровительной кампании детей и молодежи</t>
  </si>
  <si>
    <t>Мероприятия по проведению оздоровительной кампании детей</t>
  </si>
  <si>
    <t>S4790</t>
  </si>
  <si>
    <t>Создание условий эффективной самореализации молодежи</t>
  </si>
  <si>
    <t>Мероприятия по работе с семьей, детьми и молодежью</t>
  </si>
  <si>
    <t>82360</t>
  </si>
  <si>
    <t>Защита прав и законных интересов детей, в том числе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</si>
  <si>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</si>
  <si>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</si>
  <si>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</si>
  <si>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</si>
  <si>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</si>
  <si>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</si>
  <si>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</si>
  <si>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</si>
  <si>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Финансовое управление администрации Клетнянского района</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</si>
  <si>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</si>
  <si>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</si>
  <si>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 xml:space="preserve">Выравнивание бюджетной обеспеченности, поддержка мер по обеспечению сбалансированности местных бюджетов </t>
  </si>
  <si>
    <t xml:space="preserve">Выравнивание бюджетной обеспеченности поселений </t>
  </si>
  <si>
    <t>15840</t>
  </si>
  <si>
    <t xml:space="preserve">Дотации             </t>
  </si>
  <si>
    <t>510</t>
  </si>
  <si>
    <t>Поддержка мер по обеспечению сбалансированности бюджетов поселений</t>
  </si>
  <si>
    <t>83020</t>
  </si>
  <si>
    <t xml:space="preserve">Непрограммная деятельность </t>
  </si>
  <si>
    <t>00</t>
  </si>
  <si>
    <t>Достижение показателей деятельности органов исполнительной власти субъектов Российской Федерации</t>
  </si>
  <si>
    <t>55490</t>
  </si>
  <si>
    <t xml:space="preserve">Резервный фонд местной администрации </t>
  </si>
  <si>
    <t>83030</t>
  </si>
  <si>
    <t>Условно утвержденные расходы</t>
  </si>
  <si>
    <t>80080</t>
  </si>
  <si>
    <t>Резервные средства</t>
  </si>
  <si>
    <t>870</t>
  </si>
  <si>
    <t>Клетнянский районный Совет народных депутатов</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</si>
  <si>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</si>
  <si>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</si>
  <si>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</si>
  <si>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</si>
  <si>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84200</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</si>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</sst>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sz val="11"/>
      <name val="Times New Roman"/>
      <family val="1"/>
      <charset val="204"/>
    </font>
    <font>
      <u/>
      <sz val="11"/>
      <name val="Times New Roman"/>
      <family val="1"/>
      <charset val="204"/>
    </font>
    <font>
      <sz val="8"/>
      <color rgb="FF000000"/>
      <name val="Arial"/>
      <family val="2"/>
      <charset val="204"/>
    </font>
    <font>
      <sz val="11"/>
      <name val="Calibri"/>
      <family val="2"/>
    </font>
    <font>
      <sz val="10"/>
      <name val="Times New Roman Cyr"/>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5">
    <xf numFmtId="0" fontId="0" fillId="0" borderId="0"/>
    <xf numFmtId="0" fontId="4" fillId="0" borderId="3">
      <alignment horizontal="left" wrapText="1" indent="2"/>
    </xf>
    <xf numFmtId="49" fontId="4" fillId="0" borderId="2">
      <alignment horizontal="center"/>
    </xf>
    <xf numFmtId="0" fontId="5" fillId="0" borderId="0"/>
    <xf numFmtId="0" fontId="1" fillId="0" borderId="0"/>
  </cellStyleXfs>
  <cellXfs count="28">
    <xf numFmtId="0" fontId="0" fillId="0" borderId="0" xfId="0"/>
    <xf numFmtId="0" fontId="2" fillId="0" borderId="0" xfId="0" applyFont="1" applyFill="1" applyAlignment="1">
      <alignment vertical="top" wrapText="1"/>
    </xf>
    <xf numFmtId="0" fontId="2" fillId="0" borderId="0" xfId="0" applyFont="1" applyFill="1" applyAlignment="1">
      <alignment vertical="top"/>
    </xf>
    <xf numFmtId="0" fontId="2" fillId="0" borderId="0" xfId="0" applyFont="1" applyFill="1" applyAlignment="1">
      <alignment horizontal="center" vertical="top"/>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2" fontId="2" fillId="0" borderId="0"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xf>
    <xf numFmtId="4" fontId="2" fillId="0" borderId="1" xfId="0" applyNumberFormat="1" applyFont="1" applyFill="1" applyBorder="1" applyAlignment="1">
      <alignment horizontal="right" vertical="top" wrapText="1"/>
    </xf>
    <xf numFmtId="2" fontId="2" fillId="0" borderId="1" xfId="0" applyNumberFormat="1" applyFont="1" applyFill="1" applyBorder="1" applyAlignment="1">
      <alignment vertical="top"/>
    </xf>
    <xf numFmtId="0" fontId="3" fillId="0" borderId="0" xfId="0" applyFont="1" applyFill="1" applyAlignment="1">
      <alignment vertical="top"/>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vertical="top" wrapText="1"/>
    </xf>
    <xf numFmtId="0" fontId="2" fillId="0" borderId="1" xfId="0" applyFont="1" applyFill="1" applyBorder="1" applyAlignment="1">
      <alignment vertical="center" wrapText="1"/>
    </xf>
    <xf numFmtId="4" fontId="2" fillId="0" borderId="1" xfId="0" applyNumberFormat="1" applyFont="1" applyFill="1" applyBorder="1" applyAlignment="1">
      <alignment vertical="top"/>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top"/>
    </xf>
    <xf numFmtId="0" fontId="2" fillId="0" borderId="2" xfId="0" applyFont="1" applyFill="1" applyBorder="1" applyAlignment="1">
      <alignment horizontal="left" vertical="top" wrapText="1"/>
    </xf>
    <xf numFmtId="0" fontId="2" fillId="0" borderId="1" xfId="0" applyFont="1" applyFill="1" applyBorder="1" applyAlignment="1">
      <alignment vertical="top"/>
    </xf>
    <xf numFmtId="4" fontId="2" fillId="0" borderId="1" xfId="0" applyNumberFormat="1" applyFont="1" applyFill="1" applyBorder="1" applyAlignment="1">
      <alignment horizontal="center" vertical="top"/>
    </xf>
    <xf numFmtId="4" fontId="2" fillId="0" borderId="0" xfId="0" applyNumberFormat="1" applyFont="1" applyFill="1" applyAlignment="1">
      <alignment vertical="top"/>
    </xf>
  </cellXfs>
  <cellStyles count="5">
    <cellStyle name="xl31" xfId="1"/>
    <cellStyle name="xl43" xfId="2"/>
    <cellStyle name="Обычный" xfId="0" builtinId="0"/>
    <cellStyle name="Обычный 2" xfId="3"/>
    <cellStyle name="Обычн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_%202023-2025%20&#1076;&#1077;&#1082;&#1072;&#1073;&#1088;&#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Дох "/>
      <sheetName val="3.ВС"/>
      <sheetName val="4.ФС"/>
      <sheetName val="5.ПС"/>
      <sheetName val="8.Ист"/>
    </sheetNames>
    <sheetDataSet>
      <sheetData sheetId="0"/>
      <sheetData sheetId="1">
        <row r="13">
          <cell r="G13">
            <v>57457.94</v>
          </cell>
        </row>
        <row r="15">
          <cell r="G15">
            <v>-57457.94</v>
          </cell>
        </row>
        <row r="18">
          <cell r="G18">
            <v>-8043.33</v>
          </cell>
        </row>
        <row r="20">
          <cell r="G20">
            <v>8043.33</v>
          </cell>
        </row>
        <row r="33">
          <cell r="G33">
            <v>-29438.26</v>
          </cell>
        </row>
        <row r="35">
          <cell r="G35">
            <v>29438.26</v>
          </cell>
        </row>
        <row r="38">
          <cell r="G38">
            <v>194704.28</v>
          </cell>
        </row>
        <row r="41">
          <cell r="G41">
            <v>-104096</v>
          </cell>
        </row>
        <row r="43">
          <cell r="G43">
            <v>-271471.86</v>
          </cell>
        </row>
        <row r="45">
          <cell r="G45">
            <v>-2682</v>
          </cell>
        </row>
        <row r="51">
          <cell r="G51">
            <v>-48124.639999999999</v>
          </cell>
        </row>
        <row r="57">
          <cell r="G57">
            <v>502171.43</v>
          </cell>
          <cell r="H57">
            <v>0</v>
          </cell>
          <cell r="I57">
            <v>0</v>
          </cell>
        </row>
        <row r="86">
          <cell r="G86">
            <v>-49334.9</v>
          </cell>
        </row>
        <row r="89">
          <cell r="G89">
            <v>84470</v>
          </cell>
        </row>
        <row r="92">
          <cell r="G92">
            <v>-281000</v>
          </cell>
        </row>
        <row r="97">
          <cell r="G97">
            <v>2268.5</v>
          </cell>
        </row>
        <row r="99">
          <cell r="G99">
            <v>-2268.5</v>
          </cell>
        </row>
        <row r="106">
          <cell r="G106">
            <v>-37934.33</v>
          </cell>
        </row>
        <row r="108">
          <cell r="G108">
            <v>32242.23</v>
          </cell>
        </row>
        <row r="113">
          <cell r="G113">
            <v>86800</v>
          </cell>
        </row>
        <row r="128">
          <cell r="G128">
            <v>125000</v>
          </cell>
        </row>
        <row r="131">
          <cell r="G131">
            <v>11642</v>
          </cell>
        </row>
        <row r="144">
          <cell r="G144">
            <v>8357.9</v>
          </cell>
        </row>
        <row r="147">
          <cell r="G147">
            <v>32338.13</v>
          </cell>
        </row>
        <row r="149">
          <cell r="G149">
            <v>76.680000000000007</v>
          </cell>
        </row>
        <row r="150">
          <cell r="G150">
            <v>50000</v>
          </cell>
        </row>
        <row r="157">
          <cell r="G157">
            <v>-400091.74</v>
          </cell>
        </row>
        <row r="187">
          <cell r="G187">
            <v>583237</v>
          </cell>
        </row>
        <row r="190">
          <cell r="G190">
            <v>-660000</v>
          </cell>
        </row>
        <row r="193">
          <cell r="G193">
            <v>-13000</v>
          </cell>
        </row>
        <row r="204">
          <cell r="G204">
            <v>-12600</v>
          </cell>
        </row>
        <row r="207">
          <cell r="G207">
            <v>401687.8</v>
          </cell>
        </row>
        <row r="210">
          <cell r="G210">
            <v>0</v>
          </cell>
        </row>
        <row r="213">
          <cell r="G213">
            <v>-10606.67</v>
          </cell>
        </row>
        <row r="215">
          <cell r="G215">
            <v>-1398540.15</v>
          </cell>
        </row>
        <row r="218">
          <cell r="G218">
            <v>-85271.72</v>
          </cell>
        </row>
        <row r="221">
          <cell r="G221">
            <v>-221100</v>
          </cell>
        </row>
        <row r="223">
          <cell r="G223">
            <v>192688</v>
          </cell>
        </row>
        <row r="232">
          <cell r="G232">
            <v>-20</v>
          </cell>
        </row>
        <row r="241">
          <cell r="G241">
            <v>-49231.55</v>
          </cell>
        </row>
        <row r="245">
          <cell r="G245">
            <v>2191512</v>
          </cell>
        </row>
        <row r="248">
          <cell r="G248">
            <v>-23107.96</v>
          </cell>
        </row>
        <row r="263">
          <cell r="G263">
            <v>-94583.59</v>
          </cell>
        </row>
        <row r="276">
          <cell r="G276">
            <v>-44834.66</v>
          </cell>
        </row>
        <row r="282">
          <cell r="G282">
            <v>266200</v>
          </cell>
        </row>
        <row r="285">
          <cell r="G285">
            <v>-1266998</v>
          </cell>
        </row>
        <row r="288">
          <cell r="G288">
            <v>51745</v>
          </cell>
        </row>
        <row r="291">
          <cell r="G291">
            <v>-7980</v>
          </cell>
        </row>
        <row r="294">
          <cell r="G294">
            <v>-32600</v>
          </cell>
        </row>
        <row r="304">
          <cell r="G304">
            <v>-3199891</v>
          </cell>
        </row>
        <row r="307">
          <cell r="G307">
            <v>413743</v>
          </cell>
        </row>
        <row r="310">
          <cell r="G310">
            <v>-492527</v>
          </cell>
        </row>
        <row r="322">
          <cell r="G322">
            <v>-93000</v>
          </cell>
        </row>
        <row r="325">
          <cell r="G325">
            <v>-400000</v>
          </cell>
        </row>
        <row r="332">
          <cell r="G332">
            <v>-8536.19</v>
          </cell>
        </row>
        <row r="348">
          <cell r="G348">
            <v>-15700</v>
          </cell>
        </row>
        <row r="350">
          <cell r="G350">
            <v>15700</v>
          </cell>
        </row>
        <row r="366">
          <cell r="G366">
            <v>-5507</v>
          </cell>
        </row>
        <row r="369">
          <cell r="G369">
            <v>59207.15</v>
          </cell>
          <cell r="H369">
            <v>0</v>
          </cell>
          <cell r="I369">
            <v>0</v>
          </cell>
        </row>
        <row r="372">
          <cell r="G372">
            <v>-121800</v>
          </cell>
        </row>
        <row r="380">
          <cell r="G380">
            <v>-144511</v>
          </cell>
        </row>
        <row r="396">
          <cell r="G396">
            <v>-323102.21000000002</v>
          </cell>
        </row>
        <row r="399">
          <cell r="G399">
            <v>-179741</v>
          </cell>
        </row>
        <row r="408">
          <cell r="G408">
            <v>-5800</v>
          </cell>
        </row>
        <row r="414">
          <cell r="G414">
            <v>-14000</v>
          </cell>
        </row>
        <row r="416">
          <cell r="G416">
            <v>-20000</v>
          </cell>
        </row>
        <row r="419">
          <cell r="G419">
            <v>218621.42</v>
          </cell>
          <cell r="H419">
            <v>0</v>
          </cell>
          <cell r="I419">
            <v>0</v>
          </cell>
        </row>
        <row r="448">
          <cell r="G448">
            <v>-2341.64</v>
          </cell>
        </row>
        <row r="450">
          <cell r="G450">
            <v>2341.64</v>
          </cell>
        </row>
        <row r="459">
          <cell r="G459">
            <v>-3832.29</v>
          </cell>
        </row>
      </sheetData>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R461"/>
  <sheetViews>
    <sheetView tabSelected="1" zoomScale="70" zoomScaleNormal="70" workbookViewId="0">
      <pane xSplit="7" ySplit="7" topLeftCell="H408" activePane="bottomRight" state="frozen"/>
      <selection activeCell="B20" sqref="B20"/>
      <selection pane="topRight" activeCell="B20" sqref="B20"/>
      <selection pane="bottomLeft" activeCell="B20" sqref="B20"/>
      <selection pane="bottomRight" activeCell="L408" sqref="L408"/>
    </sheetView>
  </sheetViews>
  <sheetFormatPr defaultRowHeight="15" x14ac:dyDescent="0.25"/>
  <cols>
    <col min="1" max="1" width="47" style="1" customWidth="1"/>
    <col min="2" max="3" width="4.5703125" style="2" customWidth="1"/>
    <col min="4" max="4" width="4.5703125" style="3" customWidth="1"/>
    <col min="5" max="5" width="5.140625" style="3" customWidth="1"/>
    <col min="6" max="6" width="7.5703125" style="3" customWidth="1"/>
    <col min="7" max="7" width="4.42578125" style="2" customWidth="1"/>
    <col min="8" max="8" width="15.85546875" style="2" customWidth="1"/>
    <col min="9" max="10" width="12.140625" style="2" customWidth="1"/>
    <col min="11" max="149" width="9.140625" style="2"/>
    <col min="150" max="150" width="1.42578125" style="2" customWidth="1"/>
    <col min="151" max="151" width="59.5703125" style="2" customWidth="1"/>
    <col min="152" max="152" width="9.140625" style="2" customWidth="1"/>
    <col min="153" max="154" width="3.85546875" style="2" customWidth="1"/>
    <col min="155" max="155" width="10.5703125" style="2" customWidth="1"/>
    <col min="156" max="156" width="3.85546875" style="2" customWidth="1"/>
    <col min="157" max="159" width="14.42578125" style="2" customWidth="1"/>
    <col min="160" max="160" width="4.140625" style="2" customWidth="1"/>
    <col min="161" max="161" width="15" style="2" customWidth="1"/>
    <col min="162" max="163" width="9.140625" style="2" customWidth="1"/>
    <col min="164" max="164" width="11.5703125" style="2" customWidth="1"/>
    <col min="165" max="165" width="18.140625" style="2" customWidth="1"/>
    <col min="166" max="166" width="13.140625" style="2" customWidth="1"/>
    <col min="167" max="167" width="12.28515625" style="2" customWidth="1"/>
    <col min="168" max="405" width="9.140625" style="2"/>
    <col min="406" max="406" width="1.42578125" style="2" customWidth="1"/>
    <col min="407" max="407" width="59.5703125" style="2" customWidth="1"/>
    <col min="408" max="408" width="9.140625" style="2" customWidth="1"/>
    <col min="409" max="410" width="3.85546875" style="2" customWidth="1"/>
    <col min="411" max="411" width="10.5703125" style="2" customWidth="1"/>
    <col min="412" max="412" width="3.85546875" style="2" customWidth="1"/>
    <col min="413" max="415" width="14.42578125" style="2" customWidth="1"/>
    <col min="416" max="416" width="4.140625" style="2" customWidth="1"/>
    <col min="417" max="417" width="15" style="2" customWidth="1"/>
    <col min="418" max="419" width="9.140625" style="2" customWidth="1"/>
    <col min="420" max="420" width="11.5703125" style="2" customWidth="1"/>
    <col min="421" max="421" width="18.140625" style="2" customWidth="1"/>
    <col min="422" max="422" width="13.140625" style="2" customWidth="1"/>
    <col min="423" max="423" width="12.28515625" style="2" customWidth="1"/>
    <col min="424" max="661" width="9.140625" style="2"/>
    <col min="662" max="662" width="1.42578125" style="2" customWidth="1"/>
    <col min="663" max="663" width="59.5703125" style="2" customWidth="1"/>
    <col min="664" max="664" width="9.140625" style="2" customWidth="1"/>
    <col min="665" max="666" width="3.85546875" style="2" customWidth="1"/>
    <col min="667" max="667" width="10.5703125" style="2" customWidth="1"/>
    <col min="668" max="668" width="3.85546875" style="2" customWidth="1"/>
    <col min="669" max="671" width="14.42578125" style="2" customWidth="1"/>
    <col min="672" max="672" width="4.140625" style="2" customWidth="1"/>
    <col min="673" max="673" width="15" style="2" customWidth="1"/>
    <col min="674" max="675" width="9.140625" style="2" customWidth="1"/>
    <col min="676" max="676" width="11.5703125" style="2" customWidth="1"/>
    <col min="677" max="677" width="18.140625" style="2" customWidth="1"/>
    <col min="678" max="678" width="13.140625" style="2" customWidth="1"/>
    <col min="679" max="679" width="12.28515625" style="2" customWidth="1"/>
    <col min="680" max="917" width="9.140625" style="2"/>
    <col min="918" max="918" width="1.42578125" style="2" customWidth="1"/>
    <col min="919" max="919" width="59.5703125" style="2" customWidth="1"/>
    <col min="920" max="920" width="9.140625" style="2" customWidth="1"/>
    <col min="921" max="922" width="3.85546875" style="2" customWidth="1"/>
    <col min="923" max="923" width="10.5703125" style="2" customWidth="1"/>
    <col min="924" max="924" width="3.85546875" style="2" customWidth="1"/>
    <col min="925" max="927" width="14.42578125" style="2" customWidth="1"/>
    <col min="928" max="928" width="4.140625" style="2" customWidth="1"/>
    <col min="929" max="929" width="15" style="2" customWidth="1"/>
    <col min="930" max="931" width="9.140625" style="2" customWidth="1"/>
    <col min="932" max="932" width="11.5703125" style="2" customWidth="1"/>
    <col min="933" max="933" width="18.140625" style="2" customWidth="1"/>
    <col min="934" max="934" width="13.140625" style="2" customWidth="1"/>
    <col min="935" max="935" width="12.28515625" style="2" customWidth="1"/>
    <col min="936" max="1173" width="9.140625" style="2"/>
    <col min="1174" max="1174" width="1.42578125" style="2" customWidth="1"/>
    <col min="1175" max="1175" width="59.5703125" style="2" customWidth="1"/>
    <col min="1176" max="1176" width="9.140625" style="2" customWidth="1"/>
    <col min="1177" max="1178" width="3.85546875" style="2" customWidth="1"/>
    <col min="1179" max="1179" width="10.5703125" style="2" customWidth="1"/>
    <col min="1180" max="1180" width="3.85546875" style="2" customWidth="1"/>
    <col min="1181" max="1183" width="14.42578125" style="2" customWidth="1"/>
    <col min="1184" max="1184" width="4.140625" style="2" customWidth="1"/>
    <col min="1185" max="1185" width="15" style="2" customWidth="1"/>
    <col min="1186" max="1187" width="9.140625" style="2" customWidth="1"/>
    <col min="1188" max="1188" width="11.5703125" style="2" customWidth="1"/>
    <col min="1189" max="1189" width="18.140625" style="2" customWidth="1"/>
    <col min="1190" max="1190" width="13.140625" style="2" customWidth="1"/>
    <col min="1191" max="1191" width="12.28515625" style="2" customWidth="1"/>
    <col min="1192" max="1429" width="9.140625" style="2"/>
    <col min="1430" max="1430" width="1.42578125" style="2" customWidth="1"/>
    <col min="1431" max="1431" width="59.5703125" style="2" customWidth="1"/>
    <col min="1432" max="1432" width="9.140625" style="2" customWidth="1"/>
    <col min="1433" max="1434" width="3.85546875" style="2" customWidth="1"/>
    <col min="1435" max="1435" width="10.5703125" style="2" customWidth="1"/>
    <col min="1436" max="1436" width="3.85546875" style="2" customWidth="1"/>
    <col min="1437" max="1439" width="14.42578125" style="2" customWidth="1"/>
    <col min="1440" max="1440" width="4.140625" style="2" customWidth="1"/>
    <col min="1441" max="1441" width="15" style="2" customWidth="1"/>
    <col min="1442" max="1443" width="9.140625" style="2" customWidth="1"/>
    <col min="1444" max="1444" width="11.5703125" style="2" customWidth="1"/>
    <col min="1445" max="1445" width="18.140625" style="2" customWidth="1"/>
    <col min="1446" max="1446" width="13.140625" style="2" customWidth="1"/>
    <col min="1447" max="1447" width="12.28515625" style="2" customWidth="1"/>
    <col min="1448" max="1685" width="9.140625" style="2"/>
    <col min="1686" max="1686" width="1.42578125" style="2" customWidth="1"/>
    <col min="1687" max="1687" width="59.5703125" style="2" customWidth="1"/>
    <col min="1688" max="1688" width="9.140625" style="2" customWidth="1"/>
    <col min="1689" max="1690" width="3.85546875" style="2" customWidth="1"/>
    <col min="1691" max="1691" width="10.5703125" style="2" customWidth="1"/>
    <col min="1692" max="1692" width="3.85546875" style="2" customWidth="1"/>
    <col min="1693" max="1695" width="14.42578125" style="2" customWidth="1"/>
    <col min="1696" max="1696" width="4.140625" style="2" customWidth="1"/>
    <col min="1697" max="1697" width="15" style="2" customWidth="1"/>
    <col min="1698" max="1699" width="9.140625" style="2" customWidth="1"/>
    <col min="1700" max="1700" width="11.5703125" style="2" customWidth="1"/>
    <col min="1701" max="1701" width="18.140625" style="2" customWidth="1"/>
    <col min="1702" max="1702" width="13.140625" style="2" customWidth="1"/>
    <col min="1703" max="1703" width="12.28515625" style="2" customWidth="1"/>
    <col min="1704" max="1941" width="9.140625" style="2"/>
    <col min="1942" max="1942" width="1.42578125" style="2" customWidth="1"/>
    <col min="1943" max="1943" width="59.5703125" style="2" customWidth="1"/>
    <col min="1944" max="1944" width="9.140625" style="2" customWidth="1"/>
    <col min="1945" max="1946" width="3.85546875" style="2" customWidth="1"/>
    <col min="1947" max="1947" width="10.5703125" style="2" customWidth="1"/>
    <col min="1948" max="1948" width="3.85546875" style="2" customWidth="1"/>
    <col min="1949" max="1951" width="14.42578125" style="2" customWidth="1"/>
    <col min="1952" max="1952" width="4.140625" style="2" customWidth="1"/>
    <col min="1953" max="1953" width="15" style="2" customWidth="1"/>
    <col min="1954" max="1955" width="9.140625" style="2" customWidth="1"/>
    <col min="1956" max="1956" width="11.5703125" style="2" customWidth="1"/>
    <col min="1957" max="1957" width="18.140625" style="2" customWidth="1"/>
    <col min="1958" max="1958" width="13.140625" style="2" customWidth="1"/>
    <col min="1959" max="1959" width="12.28515625" style="2" customWidth="1"/>
    <col min="1960" max="2197" width="9.140625" style="2"/>
    <col min="2198" max="2198" width="1.42578125" style="2" customWidth="1"/>
    <col min="2199" max="2199" width="59.5703125" style="2" customWidth="1"/>
    <col min="2200" max="2200" width="9.140625" style="2" customWidth="1"/>
    <col min="2201" max="2202" width="3.85546875" style="2" customWidth="1"/>
    <col min="2203" max="2203" width="10.5703125" style="2" customWidth="1"/>
    <col min="2204" max="2204" width="3.85546875" style="2" customWidth="1"/>
    <col min="2205" max="2207" width="14.42578125" style="2" customWidth="1"/>
    <col min="2208" max="2208" width="4.140625" style="2" customWidth="1"/>
    <col min="2209" max="2209" width="15" style="2" customWidth="1"/>
    <col min="2210" max="2211" width="9.140625" style="2" customWidth="1"/>
    <col min="2212" max="2212" width="11.5703125" style="2" customWidth="1"/>
    <col min="2213" max="2213" width="18.140625" style="2" customWidth="1"/>
    <col min="2214" max="2214" width="13.140625" style="2" customWidth="1"/>
    <col min="2215" max="2215" width="12.28515625" style="2" customWidth="1"/>
    <col min="2216" max="2453" width="9.140625" style="2"/>
    <col min="2454" max="2454" width="1.42578125" style="2" customWidth="1"/>
    <col min="2455" max="2455" width="59.5703125" style="2" customWidth="1"/>
    <col min="2456" max="2456" width="9.140625" style="2" customWidth="1"/>
    <col min="2457" max="2458" width="3.85546875" style="2" customWidth="1"/>
    <col min="2459" max="2459" width="10.5703125" style="2" customWidth="1"/>
    <col min="2460" max="2460" width="3.85546875" style="2" customWidth="1"/>
    <col min="2461" max="2463" width="14.42578125" style="2" customWidth="1"/>
    <col min="2464" max="2464" width="4.140625" style="2" customWidth="1"/>
    <col min="2465" max="2465" width="15" style="2" customWidth="1"/>
    <col min="2466" max="2467" width="9.140625" style="2" customWidth="1"/>
    <col min="2468" max="2468" width="11.5703125" style="2" customWidth="1"/>
    <col min="2469" max="2469" width="18.140625" style="2" customWidth="1"/>
    <col min="2470" max="2470" width="13.140625" style="2" customWidth="1"/>
    <col min="2471" max="2471" width="12.28515625" style="2" customWidth="1"/>
    <col min="2472" max="2709" width="9.140625" style="2"/>
    <col min="2710" max="2710" width="1.42578125" style="2" customWidth="1"/>
    <col min="2711" max="2711" width="59.5703125" style="2" customWidth="1"/>
    <col min="2712" max="2712" width="9.140625" style="2" customWidth="1"/>
    <col min="2713" max="2714" width="3.85546875" style="2" customWidth="1"/>
    <col min="2715" max="2715" width="10.5703125" style="2" customWidth="1"/>
    <col min="2716" max="2716" width="3.85546875" style="2" customWidth="1"/>
    <col min="2717" max="2719" width="14.42578125" style="2" customWidth="1"/>
    <col min="2720" max="2720" width="4.140625" style="2" customWidth="1"/>
    <col min="2721" max="2721" width="15" style="2" customWidth="1"/>
    <col min="2722" max="2723" width="9.140625" style="2" customWidth="1"/>
    <col min="2724" max="2724" width="11.5703125" style="2" customWidth="1"/>
    <col min="2725" max="2725" width="18.140625" style="2" customWidth="1"/>
    <col min="2726" max="2726" width="13.140625" style="2" customWidth="1"/>
    <col min="2727" max="2727" width="12.28515625" style="2" customWidth="1"/>
    <col min="2728" max="2965" width="9.140625" style="2"/>
    <col min="2966" max="2966" width="1.42578125" style="2" customWidth="1"/>
    <col min="2967" max="2967" width="59.5703125" style="2" customWidth="1"/>
    <col min="2968" max="2968" width="9.140625" style="2" customWidth="1"/>
    <col min="2969" max="2970" width="3.85546875" style="2" customWidth="1"/>
    <col min="2971" max="2971" width="10.5703125" style="2" customWidth="1"/>
    <col min="2972" max="2972" width="3.85546875" style="2" customWidth="1"/>
    <col min="2973" max="2975" width="14.42578125" style="2" customWidth="1"/>
    <col min="2976" max="2976" width="4.140625" style="2" customWidth="1"/>
    <col min="2977" max="2977" width="15" style="2" customWidth="1"/>
    <col min="2978" max="2979" width="9.140625" style="2" customWidth="1"/>
    <col min="2980" max="2980" width="11.5703125" style="2" customWidth="1"/>
    <col min="2981" max="2981" width="18.140625" style="2" customWidth="1"/>
    <col min="2982" max="2982" width="13.140625" style="2" customWidth="1"/>
    <col min="2983" max="2983" width="12.28515625" style="2" customWidth="1"/>
    <col min="2984" max="3221" width="9.140625" style="2"/>
    <col min="3222" max="3222" width="1.42578125" style="2" customWidth="1"/>
    <col min="3223" max="3223" width="59.5703125" style="2" customWidth="1"/>
    <col min="3224" max="3224" width="9.140625" style="2" customWidth="1"/>
    <col min="3225" max="3226" width="3.85546875" style="2" customWidth="1"/>
    <col min="3227" max="3227" width="10.5703125" style="2" customWidth="1"/>
    <col min="3228" max="3228" width="3.85546875" style="2" customWidth="1"/>
    <col min="3229" max="3231" width="14.42578125" style="2" customWidth="1"/>
    <col min="3232" max="3232" width="4.140625" style="2" customWidth="1"/>
    <col min="3233" max="3233" width="15" style="2" customWidth="1"/>
    <col min="3234" max="3235" width="9.140625" style="2" customWidth="1"/>
    <col min="3236" max="3236" width="11.5703125" style="2" customWidth="1"/>
    <col min="3237" max="3237" width="18.140625" style="2" customWidth="1"/>
    <col min="3238" max="3238" width="13.140625" style="2" customWidth="1"/>
    <col min="3239" max="3239" width="12.28515625" style="2" customWidth="1"/>
    <col min="3240" max="3477" width="9.140625" style="2"/>
    <col min="3478" max="3478" width="1.42578125" style="2" customWidth="1"/>
    <col min="3479" max="3479" width="59.5703125" style="2" customWidth="1"/>
    <col min="3480" max="3480" width="9.140625" style="2" customWidth="1"/>
    <col min="3481" max="3482" width="3.85546875" style="2" customWidth="1"/>
    <col min="3483" max="3483" width="10.5703125" style="2" customWidth="1"/>
    <col min="3484" max="3484" width="3.85546875" style="2" customWidth="1"/>
    <col min="3485" max="3487" width="14.42578125" style="2" customWidth="1"/>
    <col min="3488" max="3488" width="4.140625" style="2" customWidth="1"/>
    <col min="3489" max="3489" width="15" style="2" customWidth="1"/>
    <col min="3490" max="3491" width="9.140625" style="2" customWidth="1"/>
    <col min="3492" max="3492" width="11.5703125" style="2" customWidth="1"/>
    <col min="3493" max="3493" width="18.140625" style="2" customWidth="1"/>
    <col min="3494" max="3494" width="13.140625" style="2" customWidth="1"/>
    <col min="3495" max="3495" width="12.28515625" style="2" customWidth="1"/>
    <col min="3496" max="3733" width="9.140625" style="2"/>
    <col min="3734" max="3734" width="1.42578125" style="2" customWidth="1"/>
    <col min="3735" max="3735" width="59.5703125" style="2" customWidth="1"/>
    <col min="3736" max="3736" width="9.140625" style="2" customWidth="1"/>
    <col min="3737" max="3738" width="3.85546875" style="2" customWidth="1"/>
    <col min="3739" max="3739" width="10.5703125" style="2" customWidth="1"/>
    <col min="3740" max="3740" width="3.85546875" style="2" customWidth="1"/>
    <col min="3741" max="3743" width="14.42578125" style="2" customWidth="1"/>
    <col min="3744" max="3744" width="4.140625" style="2" customWidth="1"/>
    <col min="3745" max="3745" width="15" style="2" customWidth="1"/>
    <col min="3746" max="3747" width="9.140625" style="2" customWidth="1"/>
    <col min="3748" max="3748" width="11.5703125" style="2" customWidth="1"/>
    <col min="3749" max="3749" width="18.140625" style="2" customWidth="1"/>
    <col min="3750" max="3750" width="13.140625" style="2" customWidth="1"/>
    <col min="3751" max="3751" width="12.28515625" style="2" customWidth="1"/>
    <col min="3752" max="3989" width="9.140625" style="2"/>
    <col min="3990" max="3990" width="1.42578125" style="2" customWidth="1"/>
    <col min="3991" max="3991" width="59.5703125" style="2" customWidth="1"/>
    <col min="3992" max="3992" width="9.140625" style="2" customWidth="1"/>
    <col min="3993" max="3994" width="3.85546875" style="2" customWidth="1"/>
    <col min="3995" max="3995" width="10.5703125" style="2" customWidth="1"/>
    <col min="3996" max="3996" width="3.85546875" style="2" customWidth="1"/>
    <col min="3997" max="3999" width="14.42578125" style="2" customWidth="1"/>
    <col min="4000" max="4000" width="4.140625" style="2" customWidth="1"/>
    <col min="4001" max="4001" width="15" style="2" customWidth="1"/>
    <col min="4002" max="4003" width="9.140625" style="2" customWidth="1"/>
    <col min="4004" max="4004" width="11.5703125" style="2" customWidth="1"/>
    <col min="4005" max="4005" width="18.140625" style="2" customWidth="1"/>
    <col min="4006" max="4006" width="13.140625" style="2" customWidth="1"/>
    <col min="4007" max="4007" width="12.28515625" style="2" customWidth="1"/>
    <col min="4008" max="4245" width="9.140625" style="2"/>
    <col min="4246" max="4246" width="1.42578125" style="2" customWidth="1"/>
    <col min="4247" max="4247" width="59.5703125" style="2" customWidth="1"/>
    <col min="4248" max="4248" width="9.140625" style="2" customWidth="1"/>
    <col min="4249" max="4250" width="3.85546875" style="2" customWidth="1"/>
    <col min="4251" max="4251" width="10.5703125" style="2" customWidth="1"/>
    <col min="4252" max="4252" width="3.85546875" style="2" customWidth="1"/>
    <col min="4253" max="4255" width="14.42578125" style="2" customWidth="1"/>
    <col min="4256" max="4256" width="4.140625" style="2" customWidth="1"/>
    <col min="4257" max="4257" width="15" style="2" customWidth="1"/>
    <col min="4258" max="4259" width="9.140625" style="2" customWidth="1"/>
    <col min="4260" max="4260" width="11.5703125" style="2" customWidth="1"/>
    <col min="4261" max="4261" width="18.140625" style="2" customWidth="1"/>
    <col min="4262" max="4262" width="13.140625" style="2" customWidth="1"/>
    <col min="4263" max="4263" width="12.28515625" style="2" customWidth="1"/>
    <col min="4264" max="4501" width="9.140625" style="2"/>
    <col min="4502" max="4502" width="1.42578125" style="2" customWidth="1"/>
    <col min="4503" max="4503" width="59.5703125" style="2" customWidth="1"/>
    <col min="4504" max="4504" width="9.140625" style="2" customWidth="1"/>
    <col min="4505" max="4506" width="3.85546875" style="2" customWidth="1"/>
    <col min="4507" max="4507" width="10.5703125" style="2" customWidth="1"/>
    <col min="4508" max="4508" width="3.85546875" style="2" customWidth="1"/>
    <col min="4509" max="4511" width="14.42578125" style="2" customWidth="1"/>
    <col min="4512" max="4512" width="4.140625" style="2" customWidth="1"/>
    <col min="4513" max="4513" width="15" style="2" customWidth="1"/>
    <col min="4514" max="4515" width="9.140625" style="2" customWidth="1"/>
    <col min="4516" max="4516" width="11.5703125" style="2" customWidth="1"/>
    <col min="4517" max="4517" width="18.140625" style="2" customWidth="1"/>
    <col min="4518" max="4518" width="13.140625" style="2" customWidth="1"/>
    <col min="4519" max="4519" width="12.28515625" style="2" customWidth="1"/>
    <col min="4520" max="4757" width="9.140625" style="2"/>
    <col min="4758" max="4758" width="1.42578125" style="2" customWidth="1"/>
    <col min="4759" max="4759" width="59.5703125" style="2" customWidth="1"/>
    <col min="4760" max="4760" width="9.140625" style="2" customWidth="1"/>
    <col min="4761" max="4762" width="3.85546875" style="2" customWidth="1"/>
    <col min="4763" max="4763" width="10.5703125" style="2" customWidth="1"/>
    <col min="4764" max="4764" width="3.85546875" style="2" customWidth="1"/>
    <col min="4765" max="4767" width="14.42578125" style="2" customWidth="1"/>
    <col min="4768" max="4768" width="4.140625" style="2" customWidth="1"/>
    <col min="4769" max="4769" width="15" style="2" customWidth="1"/>
    <col min="4770" max="4771" width="9.140625" style="2" customWidth="1"/>
    <col min="4772" max="4772" width="11.5703125" style="2" customWidth="1"/>
    <col min="4773" max="4773" width="18.140625" style="2" customWidth="1"/>
    <col min="4774" max="4774" width="13.140625" style="2" customWidth="1"/>
    <col min="4775" max="4775" width="12.28515625" style="2" customWidth="1"/>
    <col min="4776" max="5013" width="9.140625" style="2"/>
    <col min="5014" max="5014" width="1.42578125" style="2" customWidth="1"/>
    <col min="5015" max="5015" width="59.5703125" style="2" customWidth="1"/>
    <col min="5016" max="5016" width="9.140625" style="2" customWidth="1"/>
    <col min="5017" max="5018" width="3.85546875" style="2" customWidth="1"/>
    <col min="5019" max="5019" width="10.5703125" style="2" customWidth="1"/>
    <col min="5020" max="5020" width="3.85546875" style="2" customWidth="1"/>
    <col min="5021" max="5023" width="14.42578125" style="2" customWidth="1"/>
    <col min="5024" max="5024" width="4.140625" style="2" customWidth="1"/>
    <col min="5025" max="5025" width="15" style="2" customWidth="1"/>
    <col min="5026" max="5027" width="9.140625" style="2" customWidth="1"/>
    <col min="5028" max="5028" width="11.5703125" style="2" customWidth="1"/>
    <col min="5029" max="5029" width="18.140625" style="2" customWidth="1"/>
    <col min="5030" max="5030" width="13.140625" style="2" customWidth="1"/>
    <col min="5031" max="5031" width="12.28515625" style="2" customWidth="1"/>
    <col min="5032" max="5269" width="9.140625" style="2"/>
    <col min="5270" max="5270" width="1.42578125" style="2" customWidth="1"/>
    <col min="5271" max="5271" width="59.5703125" style="2" customWidth="1"/>
    <col min="5272" max="5272" width="9.140625" style="2" customWidth="1"/>
    <col min="5273" max="5274" width="3.85546875" style="2" customWidth="1"/>
    <col min="5275" max="5275" width="10.5703125" style="2" customWidth="1"/>
    <col min="5276" max="5276" width="3.85546875" style="2" customWidth="1"/>
    <col min="5277" max="5279" width="14.42578125" style="2" customWidth="1"/>
    <col min="5280" max="5280" width="4.140625" style="2" customWidth="1"/>
    <col min="5281" max="5281" width="15" style="2" customWidth="1"/>
    <col min="5282" max="5283" width="9.140625" style="2" customWidth="1"/>
    <col min="5284" max="5284" width="11.5703125" style="2" customWidth="1"/>
    <col min="5285" max="5285" width="18.140625" style="2" customWidth="1"/>
    <col min="5286" max="5286" width="13.140625" style="2" customWidth="1"/>
    <col min="5287" max="5287" width="12.28515625" style="2" customWidth="1"/>
    <col min="5288" max="5525" width="9.140625" style="2"/>
    <col min="5526" max="5526" width="1.42578125" style="2" customWidth="1"/>
    <col min="5527" max="5527" width="59.5703125" style="2" customWidth="1"/>
    <col min="5528" max="5528" width="9.140625" style="2" customWidth="1"/>
    <col min="5529" max="5530" width="3.85546875" style="2" customWidth="1"/>
    <col min="5531" max="5531" width="10.5703125" style="2" customWidth="1"/>
    <col min="5532" max="5532" width="3.85546875" style="2" customWidth="1"/>
    <col min="5533" max="5535" width="14.42578125" style="2" customWidth="1"/>
    <col min="5536" max="5536" width="4.140625" style="2" customWidth="1"/>
    <col min="5537" max="5537" width="15" style="2" customWidth="1"/>
    <col min="5538" max="5539" width="9.140625" style="2" customWidth="1"/>
    <col min="5540" max="5540" width="11.5703125" style="2" customWidth="1"/>
    <col min="5541" max="5541" width="18.140625" style="2" customWidth="1"/>
    <col min="5542" max="5542" width="13.140625" style="2" customWidth="1"/>
    <col min="5543" max="5543" width="12.28515625" style="2" customWidth="1"/>
    <col min="5544" max="5781" width="9.140625" style="2"/>
    <col min="5782" max="5782" width="1.42578125" style="2" customWidth="1"/>
    <col min="5783" max="5783" width="59.5703125" style="2" customWidth="1"/>
    <col min="5784" max="5784" width="9.140625" style="2" customWidth="1"/>
    <col min="5785" max="5786" width="3.85546875" style="2" customWidth="1"/>
    <col min="5787" max="5787" width="10.5703125" style="2" customWidth="1"/>
    <col min="5788" max="5788" width="3.85546875" style="2" customWidth="1"/>
    <col min="5789" max="5791" width="14.42578125" style="2" customWidth="1"/>
    <col min="5792" max="5792" width="4.140625" style="2" customWidth="1"/>
    <col min="5793" max="5793" width="15" style="2" customWidth="1"/>
    <col min="5794" max="5795" width="9.140625" style="2" customWidth="1"/>
    <col min="5796" max="5796" width="11.5703125" style="2" customWidth="1"/>
    <col min="5797" max="5797" width="18.140625" style="2" customWidth="1"/>
    <col min="5798" max="5798" width="13.140625" style="2" customWidth="1"/>
    <col min="5799" max="5799" width="12.28515625" style="2" customWidth="1"/>
    <col min="5800" max="6037" width="9.140625" style="2"/>
    <col min="6038" max="6038" width="1.42578125" style="2" customWidth="1"/>
    <col min="6039" max="6039" width="59.5703125" style="2" customWidth="1"/>
    <col min="6040" max="6040" width="9.140625" style="2" customWidth="1"/>
    <col min="6041" max="6042" width="3.85546875" style="2" customWidth="1"/>
    <col min="6043" max="6043" width="10.5703125" style="2" customWidth="1"/>
    <col min="6044" max="6044" width="3.85546875" style="2" customWidth="1"/>
    <col min="6045" max="6047" width="14.42578125" style="2" customWidth="1"/>
    <col min="6048" max="6048" width="4.140625" style="2" customWidth="1"/>
    <col min="6049" max="6049" width="15" style="2" customWidth="1"/>
    <col min="6050" max="6051" width="9.140625" style="2" customWidth="1"/>
    <col min="6052" max="6052" width="11.5703125" style="2" customWidth="1"/>
    <col min="6053" max="6053" width="18.140625" style="2" customWidth="1"/>
    <col min="6054" max="6054" width="13.140625" style="2" customWidth="1"/>
    <col min="6055" max="6055" width="12.28515625" style="2" customWidth="1"/>
    <col min="6056" max="6293" width="9.140625" style="2"/>
    <col min="6294" max="6294" width="1.42578125" style="2" customWidth="1"/>
    <col min="6295" max="6295" width="59.5703125" style="2" customWidth="1"/>
    <col min="6296" max="6296" width="9.140625" style="2" customWidth="1"/>
    <col min="6297" max="6298" width="3.85546875" style="2" customWidth="1"/>
    <col min="6299" max="6299" width="10.5703125" style="2" customWidth="1"/>
    <col min="6300" max="6300" width="3.85546875" style="2" customWidth="1"/>
    <col min="6301" max="6303" width="14.42578125" style="2" customWidth="1"/>
    <col min="6304" max="6304" width="4.140625" style="2" customWidth="1"/>
    <col min="6305" max="6305" width="15" style="2" customWidth="1"/>
    <col min="6306" max="6307" width="9.140625" style="2" customWidth="1"/>
    <col min="6308" max="6308" width="11.5703125" style="2" customWidth="1"/>
    <col min="6309" max="6309" width="18.140625" style="2" customWidth="1"/>
    <col min="6310" max="6310" width="13.140625" style="2" customWidth="1"/>
    <col min="6311" max="6311" width="12.28515625" style="2" customWidth="1"/>
    <col min="6312" max="6549" width="9.140625" style="2"/>
    <col min="6550" max="6550" width="1.42578125" style="2" customWidth="1"/>
    <col min="6551" max="6551" width="59.5703125" style="2" customWidth="1"/>
    <col min="6552" max="6552" width="9.140625" style="2" customWidth="1"/>
    <col min="6553" max="6554" width="3.85546875" style="2" customWidth="1"/>
    <col min="6555" max="6555" width="10.5703125" style="2" customWidth="1"/>
    <col min="6556" max="6556" width="3.85546875" style="2" customWidth="1"/>
    <col min="6557" max="6559" width="14.42578125" style="2" customWidth="1"/>
    <col min="6560" max="6560" width="4.140625" style="2" customWidth="1"/>
    <col min="6561" max="6561" width="15" style="2" customWidth="1"/>
    <col min="6562" max="6563" width="9.140625" style="2" customWidth="1"/>
    <col min="6564" max="6564" width="11.5703125" style="2" customWidth="1"/>
    <col min="6565" max="6565" width="18.140625" style="2" customWidth="1"/>
    <col min="6566" max="6566" width="13.140625" style="2" customWidth="1"/>
    <col min="6567" max="6567" width="12.28515625" style="2" customWidth="1"/>
    <col min="6568" max="6805" width="9.140625" style="2"/>
    <col min="6806" max="6806" width="1.42578125" style="2" customWidth="1"/>
    <col min="6807" max="6807" width="59.5703125" style="2" customWidth="1"/>
    <col min="6808" max="6808" width="9.140625" style="2" customWidth="1"/>
    <col min="6809" max="6810" width="3.85546875" style="2" customWidth="1"/>
    <col min="6811" max="6811" width="10.5703125" style="2" customWidth="1"/>
    <col min="6812" max="6812" width="3.85546875" style="2" customWidth="1"/>
    <col min="6813" max="6815" width="14.42578125" style="2" customWidth="1"/>
    <col min="6816" max="6816" width="4.140625" style="2" customWidth="1"/>
    <col min="6817" max="6817" width="15" style="2" customWidth="1"/>
    <col min="6818" max="6819" width="9.140625" style="2" customWidth="1"/>
    <col min="6820" max="6820" width="11.5703125" style="2" customWidth="1"/>
    <col min="6821" max="6821" width="18.140625" style="2" customWidth="1"/>
    <col min="6822" max="6822" width="13.140625" style="2" customWidth="1"/>
    <col min="6823" max="6823" width="12.28515625" style="2" customWidth="1"/>
    <col min="6824" max="7061" width="9.140625" style="2"/>
    <col min="7062" max="7062" width="1.42578125" style="2" customWidth="1"/>
    <col min="7063" max="7063" width="59.5703125" style="2" customWidth="1"/>
    <col min="7064" max="7064" width="9.140625" style="2" customWidth="1"/>
    <col min="7065" max="7066" width="3.85546875" style="2" customWidth="1"/>
    <col min="7067" max="7067" width="10.5703125" style="2" customWidth="1"/>
    <col min="7068" max="7068" width="3.85546875" style="2" customWidth="1"/>
    <col min="7069" max="7071" width="14.42578125" style="2" customWidth="1"/>
    <col min="7072" max="7072" width="4.140625" style="2" customWidth="1"/>
    <col min="7073" max="7073" width="15" style="2" customWidth="1"/>
    <col min="7074" max="7075" width="9.140625" style="2" customWidth="1"/>
    <col min="7076" max="7076" width="11.5703125" style="2" customWidth="1"/>
    <col min="7077" max="7077" width="18.140625" style="2" customWidth="1"/>
    <col min="7078" max="7078" width="13.140625" style="2" customWidth="1"/>
    <col min="7079" max="7079" width="12.28515625" style="2" customWidth="1"/>
    <col min="7080" max="7317" width="9.140625" style="2"/>
    <col min="7318" max="7318" width="1.42578125" style="2" customWidth="1"/>
    <col min="7319" max="7319" width="59.5703125" style="2" customWidth="1"/>
    <col min="7320" max="7320" width="9.140625" style="2" customWidth="1"/>
    <col min="7321" max="7322" width="3.85546875" style="2" customWidth="1"/>
    <col min="7323" max="7323" width="10.5703125" style="2" customWidth="1"/>
    <col min="7324" max="7324" width="3.85546875" style="2" customWidth="1"/>
    <col min="7325" max="7327" width="14.42578125" style="2" customWidth="1"/>
    <col min="7328" max="7328" width="4.140625" style="2" customWidth="1"/>
    <col min="7329" max="7329" width="15" style="2" customWidth="1"/>
    <col min="7330" max="7331" width="9.140625" style="2" customWidth="1"/>
    <col min="7332" max="7332" width="11.5703125" style="2" customWidth="1"/>
    <col min="7333" max="7333" width="18.140625" style="2" customWidth="1"/>
    <col min="7334" max="7334" width="13.140625" style="2" customWidth="1"/>
    <col min="7335" max="7335" width="12.28515625" style="2" customWidth="1"/>
    <col min="7336" max="7573" width="9.140625" style="2"/>
    <col min="7574" max="7574" width="1.42578125" style="2" customWidth="1"/>
    <col min="7575" max="7575" width="59.5703125" style="2" customWidth="1"/>
    <col min="7576" max="7576" width="9.140625" style="2" customWidth="1"/>
    <col min="7577" max="7578" width="3.85546875" style="2" customWidth="1"/>
    <col min="7579" max="7579" width="10.5703125" style="2" customWidth="1"/>
    <col min="7580" max="7580" width="3.85546875" style="2" customWidth="1"/>
    <col min="7581" max="7583" width="14.42578125" style="2" customWidth="1"/>
    <col min="7584" max="7584" width="4.140625" style="2" customWidth="1"/>
    <col min="7585" max="7585" width="15" style="2" customWidth="1"/>
    <col min="7586" max="7587" width="9.140625" style="2" customWidth="1"/>
    <col min="7588" max="7588" width="11.5703125" style="2" customWidth="1"/>
    <col min="7589" max="7589" width="18.140625" style="2" customWidth="1"/>
    <col min="7590" max="7590" width="13.140625" style="2" customWidth="1"/>
    <col min="7591" max="7591" width="12.28515625" style="2" customWidth="1"/>
    <col min="7592" max="7829" width="9.140625" style="2"/>
    <col min="7830" max="7830" width="1.42578125" style="2" customWidth="1"/>
    <col min="7831" max="7831" width="59.5703125" style="2" customWidth="1"/>
    <col min="7832" max="7832" width="9.140625" style="2" customWidth="1"/>
    <col min="7833" max="7834" width="3.85546875" style="2" customWidth="1"/>
    <col min="7835" max="7835" width="10.5703125" style="2" customWidth="1"/>
    <col min="7836" max="7836" width="3.85546875" style="2" customWidth="1"/>
    <col min="7837" max="7839" width="14.42578125" style="2" customWidth="1"/>
    <col min="7840" max="7840" width="4.140625" style="2" customWidth="1"/>
    <col min="7841" max="7841" width="15" style="2" customWidth="1"/>
    <col min="7842" max="7843" width="9.140625" style="2" customWidth="1"/>
    <col min="7844" max="7844" width="11.5703125" style="2" customWidth="1"/>
    <col min="7845" max="7845" width="18.140625" style="2" customWidth="1"/>
    <col min="7846" max="7846" width="13.140625" style="2" customWidth="1"/>
    <col min="7847" max="7847" width="12.28515625" style="2" customWidth="1"/>
    <col min="7848" max="8085" width="9.140625" style="2"/>
    <col min="8086" max="8086" width="1.42578125" style="2" customWidth="1"/>
    <col min="8087" max="8087" width="59.5703125" style="2" customWidth="1"/>
    <col min="8088" max="8088" width="9.140625" style="2" customWidth="1"/>
    <col min="8089" max="8090" width="3.85546875" style="2" customWidth="1"/>
    <col min="8091" max="8091" width="10.5703125" style="2" customWidth="1"/>
    <col min="8092" max="8092" width="3.85546875" style="2" customWidth="1"/>
    <col min="8093" max="8095" width="14.42578125" style="2" customWidth="1"/>
    <col min="8096" max="8096" width="4.140625" style="2" customWidth="1"/>
    <col min="8097" max="8097" width="15" style="2" customWidth="1"/>
    <col min="8098" max="8099" width="9.140625" style="2" customWidth="1"/>
    <col min="8100" max="8100" width="11.5703125" style="2" customWidth="1"/>
    <col min="8101" max="8101" width="18.140625" style="2" customWidth="1"/>
    <col min="8102" max="8102" width="13.140625" style="2" customWidth="1"/>
    <col min="8103" max="8103" width="12.28515625" style="2" customWidth="1"/>
    <col min="8104" max="8341" width="9.140625" style="2"/>
    <col min="8342" max="8342" width="1.42578125" style="2" customWidth="1"/>
    <col min="8343" max="8343" width="59.5703125" style="2" customWidth="1"/>
    <col min="8344" max="8344" width="9.140625" style="2" customWidth="1"/>
    <col min="8345" max="8346" width="3.85546875" style="2" customWidth="1"/>
    <col min="8347" max="8347" width="10.5703125" style="2" customWidth="1"/>
    <col min="8348" max="8348" width="3.85546875" style="2" customWidth="1"/>
    <col min="8349" max="8351" width="14.42578125" style="2" customWidth="1"/>
    <col min="8352" max="8352" width="4.140625" style="2" customWidth="1"/>
    <col min="8353" max="8353" width="15" style="2" customWidth="1"/>
    <col min="8354" max="8355" width="9.140625" style="2" customWidth="1"/>
    <col min="8356" max="8356" width="11.5703125" style="2" customWidth="1"/>
    <col min="8357" max="8357" width="18.140625" style="2" customWidth="1"/>
    <col min="8358" max="8358" width="13.140625" style="2" customWidth="1"/>
    <col min="8359" max="8359" width="12.28515625" style="2" customWidth="1"/>
    <col min="8360" max="8597" width="9.140625" style="2"/>
    <col min="8598" max="8598" width="1.42578125" style="2" customWidth="1"/>
    <col min="8599" max="8599" width="59.5703125" style="2" customWidth="1"/>
    <col min="8600" max="8600" width="9.140625" style="2" customWidth="1"/>
    <col min="8601" max="8602" width="3.85546875" style="2" customWidth="1"/>
    <col min="8603" max="8603" width="10.5703125" style="2" customWidth="1"/>
    <col min="8604" max="8604" width="3.85546875" style="2" customWidth="1"/>
    <col min="8605" max="8607" width="14.42578125" style="2" customWidth="1"/>
    <col min="8608" max="8608" width="4.140625" style="2" customWidth="1"/>
    <col min="8609" max="8609" width="15" style="2" customWidth="1"/>
    <col min="8610" max="8611" width="9.140625" style="2" customWidth="1"/>
    <col min="8612" max="8612" width="11.5703125" style="2" customWidth="1"/>
    <col min="8613" max="8613" width="18.140625" style="2" customWidth="1"/>
    <col min="8614" max="8614" width="13.140625" style="2" customWidth="1"/>
    <col min="8615" max="8615" width="12.28515625" style="2" customWidth="1"/>
    <col min="8616" max="8853" width="9.140625" style="2"/>
    <col min="8854" max="8854" width="1.42578125" style="2" customWidth="1"/>
    <col min="8855" max="8855" width="59.5703125" style="2" customWidth="1"/>
    <col min="8856" max="8856" width="9.140625" style="2" customWidth="1"/>
    <col min="8857" max="8858" width="3.85546875" style="2" customWidth="1"/>
    <col min="8859" max="8859" width="10.5703125" style="2" customWidth="1"/>
    <col min="8860" max="8860" width="3.85546875" style="2" customWidth="1"/>
    <col min="8861" max="8863" width="14.42578125" style="2" customWidth="1"/>
    <col min="8864" max="8864" width="4.140625" style="2" customWidth="1"/>
    <col min="8865" max="8865" width="15" style="2" customWidth="1"/>
    <col min="8866" max="8867" width="9.140625" style="2" customWidth="1"/>
    <col min="8868" max="8868" width="11.5703125" style="2" customWidth="1"/>
    <col min="8869" max="8869" width="18.140625" style="2" customWidth="1"/>
    <col min="8870" max="8870" width="13.140625" style="2" customWidth="1"/>
    <col min="8871" max="8871" width="12.28515625" style="2" customWidth="1"/>
    <col min="8872" max="9109" width="9.140625" style="2"/>
    <col min="9110" max="9110" width="1.42578125" style="2" customWidth="1"/>
    <col min="9111" max="9111" width="59.5703125" style="2" customWidth="1"/>
    <col min="9112" max="9112" width="9.140625" style="2" customWidth="1"/>
    <col min="9113" max="9114" width="3.85546875" style="2" customWidth="1"/>
    <col min="9115" max="9115" width="10.5703125" style="2" customWidth="1"/>
    <col min="9116" max="9116" width="3.85546875" style="2" customWidth="1"/>
    <col min="9117" max="9119" width="14.42578125" style="2" customWidth="1"/>
    <col min="9120" max="9120" width="4.140625" style="2" customWidth="1"/>
    <col min="9121" max="9121" width="15" style="2" customWidth="1"/>
    <col min="9122" max="9123" width="9.140625" style="2" customWidth="1"/>
    <col min="9124" max="9124" width="11.5703125" style="2" customWidth="1"/>
    <col min="9125" max="9125" width="18.140625" style="2" customWidth="1"/>
    <col min="9126" max="9126" width="13.140625" style="2" customWidth="1"/>
    <col min="9127" max="9127" width="12.28515625" style="2" customWidth="1"/>
    <col min="9128" max="9365" width="9.140625" style="2"/>
    <col min="9366" max="9366" width="1.42578125" style="2" customWidth="1"/>
    <col min="9367" max="9367" width="59.5703125" style="2" customWidth="1"/>
    <col min="9368" max="9368" width="9.140625" style="2" customWidth="1"/>
    <col min="9369" max="9370" width="3.85546875" style="2" customWidth="1"/>
    <col min="9371" max="9371" width="10.5703125" style="2" customWidth="1"/>
    <col min="9372" max="9372" width="3.85546875" style="2" customWidth="1"/>
    <col min="9373" max="9375" width="14.42578125" style="2" customWidth="1"/>
    <col min="9376" max="9376" width="4.140625" style="2" customWidth="1"/>
    <col min="9377" max="9377" width="15" style="2" customWidth="1"/>
    <col min="9378" max="9379" width="9.140625" style="2" customWidth="1"/>
    <col min="9380" max="9380" width="11.5703125" style="2" customWidth="1"/>
    <col min="9381" max="9381" width="18.140625" style="2" customWidth="1"/>
    <col min="9382" max="9382" width="13.140625" style="2" customWidth="1"/>
    <col min="9383" max="9383" width="12.28515625" style="2" customWidth="1"/>
    <col min="9384" max="9621" width="9.140625" style="2"/>
    <col min="9622" max="9622" width="1.42578125" style="2" customWidth="1"/>
    <col min="9623" max="9623" width="59.5703125" style="2" customWidth="1"/>
    <col min="9624" max="9624" width="9.140625" style="2" customWidth="1"/>
    <col min="9625" max="9626" width="3.85546875" style="2" customWidth="1"/>
    <col min="9627" max="9627" width="10.5703125" style="2" customWidth="1"/>
    <col min="9628" max="9628" width="3.85546875" style="2" customWidth="1"/>
    <col min="9629" max="9631" width="14.42578125" style="2" customWidth="1"/>
    <col min="9632" max="9632" width="4.140625" style="2" customWidth="1"/>
    <col min="9633" max="9633" width="15" style="2" customWidth="1"/>
    <col min="9634" max="9635" width="9.140625" style="2" customWidth="1"/>
    <col min="9636" max="9636" width="11.5703125" style="2" customWidth="1"/>
    <col min="9637" max="9637" width="18.140625" style="2" customWidth="1"/>
    <col min="9638" max="9638" width="13.140625" style="2" customWidth="1"/>
    <col min="9639" max="9639" width="12.28515625" style="2" customWidth="1"/>
    <col min="9640" max="9877" width="9.140625" style="2"/>
    <col min="9878" max="9878" width="1.42578125" style="2" customWidth="1"/>
    <col min="9879" max="9879" width="59.5703125" style="2" customWidth="1"/>
    <col min="9880" max="9880" width="9.140625" style="2" customWidth="1"/>
    <col min="9881" max="9882" width="3.85546875" style="2" customWidth="1"/>
    <col min="9883" max="9883" width="10.5703125" style="2" customWidth="1"/>
    <col min="9884" max="9884" width="3.85546875" style="2" customWidth="1"/>
    <col min="9885" max="9887" width="14.42578125" style="2" customWidth="1"/>
    <col min="9888" max="9888" width="4.140625" style="2" customWidth="1"/>
    <col min="9889" max="9889" width="15" style="2" customWidth="1"/>
    <col min="9890" max="9891" width="9.140625" style="2" customWidth="1"/>
    <col min="9892" max="9892" width="11.5703125" style="2" customWidth="1"/>
    <col min="9893" max="9893" width="18.140625" style="2" customWidth="1"/>
    <col min="9894" max="9894" width="13.140625" style="2" customWidth="1"/>
    <col min="9895" max="9895" width="12.28515625" style="2" customWidth="1"/>
    <col min="9896" max="10133" width="9.140625" style="2"/>
    <col min="10134" max="10134" width="1.42578125" style="2" customWidth="1"/>
    <col min="10135" max="10135" width="59.5703125" style="2" customWidth="1"/>
    <col min="10136" max="10136" width="9.140625" style="2" customWidth="1"/>
    <col min="10137" max="10138" width="3.85546875" style="2" customWidth="1"/>
    <col min="10139" max="10139" width="10.5703125" style="2" customWidth="1"/>
    <col min="10140" max="10140" width="3.85546875" style="2" customWidth="1"/>
    <col min="10141" max="10143" width="14.42578125" style="2" customWidth="1"/>
    <col min="10144" max="10144" width="4.140625" style="2" customWidth="1"/>
    <col min="10145" max="10145" width="15" style="2" customWidth="1"/>
    <col min="10146" max="10147" width="9.140625" style="2" customWidth="1"/>
    <col min="10148" max="10148" width="11.5703125" style="2" customWidth="1"/>
    <col min="10149" max="10149" width="18.140625" style="2" customWidth="1"/>
    <col min="10150" max="10150" width="13.140625" style="2" customWidth="1"/>
    <col min="10151" max="10151" width="12.28515625" style="2" customWidth="1"/>
    <col min="10152" max="10389" width="9.140625" style="2"/>
    <col min="10390" max="10390" width="1.42578125" style="2" customWidth="1"/>
    <col min="10391" max="10391" width="59.5703125" style="2" customWidth="1"/>
    <col min="10392" max="10392" width="9.140625" style="2" customWidth="1"/>
    <col min="10393" max="10394" width="3.85546875" style="2" customWidth="1"/>
    <col min="10395" max="10395" width="10.5703125" style="2" customWidth="1"/>
    <col min="10396" max="10396" width="3.85546875" style="2" customWidth="1"/>
    <col min="10397" max="10399" width="14.42578125" style="2" customWidth="1"/>
    <col min="10400" max="10400" width="4.140625" style="2" customWidth="1"/>
    <col min="10401" max="10401" width="15" style="2" customWidth="1"/>
    <col min="10402" max="10403" width="9.140625" style="2" customWidth="1"/>
    <col min="10404" max="10404" width="11.5703125" style="2" customWidth="1"/>
    <col min="10405" max="10405" width="18.140625" style="2" customWidth="1"/>
    <col min="10406" max="10406" width="13.140625" style="2" customWidth="1"/>
    <col min="10407" max="10407" width="12.28515625" style="2" customWidth="1"/>
    <col min="10408" max="10645" width="9.140625" style="2"/>
    <col min="10646" max="10646" width="1.42578125" style="2" customWidth="1"/>
    <col min="10647" max="10647" width="59.5703125" style="2" customWidth="1"/>
    <col min="10648" max="10648" width="9.140625" style="2" customWidth="1"/>
    <col min="10649" max="10650" width="3.85546875" style="2" customWidth="1"/>
    <col min="10651" max="10651" width="10.5703125" style="2" customWidth="1"/>
    <col min="10652" max="10652" width="3.85546875" style="2" customWidth="1"/>
    <col min="10653" max="10655" width="14.42578125" style="2" customWidth="1"/>
    <col min="10656" max="10656" width="4.140625" style="2" customWidth="1"/>
    <col min="10657" max="10657" width="15" style="2" customWidth="1"/>
    <col min="10658" max="10659" width="9.140625" style="2" customWidth="1"/>
    <col min="10660" max="10660" width="11.5703125" style="2" customWidth="1"/>
    <col min="10661" max="10661" width="18.140625" style="2" customWidth="1"/>
    <col min="10662" max="10662" width="13.140625" style="2" customWidth="1"/>
    <col min="10663" max="10663" width="12.28515625" style="2" customWidth="1"/>
    <col min="10664" max="10901" width="9.140625" style="2"/>
    <col min="10902" max="10902" width="1.42578125" style="2" customWidth="1"/>
    <col min="10903" max="10903" width="59.5703125" style="2" customWidth="1"/>
    <col min="10904" max="10904" width="9.140625" style="2" customWidth="1"/>
    <col min="10905" max="10906" width="3.85546875" style="2" customWidth="1"/>
    <col min="10907" max="10907" width="10.5703125" style="2" customWidth="1"/>
    <col min="10908" max="10908" width="3.85546875" style="2" customWidth="1"/>
    <col min="10909" max="10911" width="14.42578125" style="2" customWidth="1"/>
    <col min="10912" max="10912" width="4.140625" style="2" customWidth="1"/>
    <col min="10913" max="10913" width="15" style="2" customWidth="1"/>
    <col min="10914" max="10915" width="9.140625" style="2" customWidth="1"/>
    <col min="10916" max="10916" width="11.5703125" style="2" customWidth="1"/>
    <col min="10917" max="10917" width="18.140625" style="2" customWidth="1"/>
    <col min="10918" max="10918" width="13.140625" style="2" customWidth="1"/>
    <col min="10919" max="10919" width="12.28515625" style="2" customWidth="1"/>
    <col min="10920" max="11157" width="9.140625" style="2"/>
    <col min="11158" max="11158" width="1.42578125" style="2" customWidth="1"/>
    <col min="11159" max="11159" width="59.5703125" style="2" customWidth="1"/>
    <col min="11160" max="11160" width="9.140625" style="2" customWidth="1"/>
    <col min="11161" max="11162" width="3.85546875" style="2" customWidth="1"/>
    <col min="11163" max="11163" width="10.5703125" style="2" customWidth="1"/>
    <col min="11164" max="11164" width="3.85546875" style="2" customWidth="1"/>
    <col min="11165" max="11167" width="14.42578125" style="2" customWidth="1"/>
    <col min="11168" max="11168" width="4.140625" style="2" customWidth="1"/>
    <col min="11169" max="11169" width="15" style="2" customWidth="1"/>
    <col min="11170" max="11171" width="9.140625" style="2" customWidth="1"/>
    <col min="11172" max="11172" width="11.5703125" style="2" customWidth="1"/>
    <col min="11173" max="11173" width="18.140625" style="2" customWidth="1"/>
    <col min="11174" max="11174" width="13.140625" style="2" customWidth="1"/>
    <col min="11175" max="11175" width="12.28515625" style="2" customWidth="1"/>
    <col min="11176" max="11413" width="9.140625" style="2"/>
    <col min="11414" max="11414" width="1.42578125" style="2" customWidth="1"/>
    <col min="11415" max="11415" width="59.5703125" style="2" customWidth="1"/>
    <col min="11416" max="11416" width="9.140625" style="2" customWidth="1"/>
    <col min="11417" max="11418" width="3.85546875" style="2" customWidth="1"/>
    <col min="11419" max="11419" width="10.5703125" style="2" customWidth="1"/>
    <col min="11420" max="11420" width="3.85546875" style="2" customWidth="1"/>
    <col min="11421" max="11423" width="14.42578125" style="2" customWidth="1"/>
    <col min="11424" max="11424" width="4.140625" style="2" customWidth="1"/>
    <col min="11425" max="11425" width="15" style="2" customWidth="1"/>
    <col min="11426" max="11427" width="9.140625" style="2" customWidth="1"/>
    <col min="11428" max="11428" width="11.5703125" style="2" customWidth="1"/>
    <col min="11429" max="11429" width="18.140625" style="2" customWidth="1"/>
    <col min="11430" max="11430" width="13.140625" style="2" customWidth="1"/>
    <col min="11431" max="11431" width="12.28515625" style="2" customWidth="1"/>
    <col min="11432" max="11669" width="9.140625" style="2"/>
    <col min="11670" max="11670" width="1.42578125" style="2" customWidth="1"/>
    <col min="11671" max="11671" width="59.5703125" style="2" customWidth="1"/>
    <col min="11672" max="11672" width="9.140625" style="2" customWidth="1"/>
    <col min="11673" max="11674" width="3.85546875" style="2" customWidth="1"/>
    <col min="11675" max="11675" width="10.5703125" style="2" customWidth="1"/>
    <col min="11676" max="11676" width="3.85546875" style="2" customWidth="1"/>
    <col min="11677" max="11679" width="14.42578125" style="2" customWidth="1"/>
    <col min="11680" max="11680" width="4.140625" style="2" customWidth="1"/>
    <col min="11681" max="11681" width="15" style="2" customWidth="1"/>
    <col min="11682" max="11683" width="9.140625" style="2" customWidth="1"/>
    <col min="11684" max="11684" width="11.5703125" style="2" customWidth="1"/>
    <col min="11685" max="11685" width="18.140625" style="2" customWidth="1"/>
    <col min="11686" max="11686" width="13.140625" style="2" customWidth="1"/>
    <col min="11687" max="11687" width="12.28515625" style="2" customWidth="1"/>
    <col min="11688" max="11925" width="9.140625" style="2"/>
    <col min="11926" max="11926" width="1.42578125" style="2" customWidth="1"/>
    <col min="11927" max="11927" width="59.5703125" style="2" customWidth="1"/>
    <col min="11928" max="11928" width="9.140625" style="2" customWidth="1"/>
    <col min="11929" max="11930" width="3.85546875" style="2" customWidth="1"/>
    <col min="11931" max="11931" width="10.5703125" style="2" customWidth="1"/>
    <col min="11932" max="11932" width="3.85546875" style="2" customWidth="1"/>
    <col min="11933" max="11935" width="14.42578125" style="2" customWidth="1"/>
    <col min="11936" max="11936" width="4.140625" style="2" customWidth="1"/>
    <col min="11937" max="11937" width="15" style="2" customWidth="1"/>
    <col min="11938" max="11939" width="9.140625" style="2" customWidth="1"/>
    <col min="11940" max="11940" width="11.5703125" style="2" customWidth="1"/>
    <col min="11941" max="11941" width="18.140625" style="2" customWidth="1"/>
    <col min="11942" max="11942" width="13.140625" style="2" customWidth="1"/>
    <col min="11943" max="11943" width="12.28515625" style="2" customWidth="1"/>
    <col min="11944" max="12181" width="9.140625" style="2"/>
    <col min="12182" max="12182" width="1.42578125" style="2" customWidth="1"/>
    <col min="12183" max="12183" width="59.5703125" style="2" customWidth="1"/>
    <col min="12184" max="12184" width="9.140625" style="2" customWidth="1"/>
    <col min="12185" max="12186" width="3.85546875" style="2" customWidth="1"/>
    <col min="12187" max="12187" width="10.5703125" style="2" customWidth="1"/>
    <col min="12188" max="12188" width="3.85546875" style="2" customWidth="1"/>
    <col min="12189" max="12191" width="14.42578125" style="2" customWidth="1"/>
    <col min="12192" max="12192" width="4.140625" style="2" customWidth="1"/>
    <col min="12193" max="12193" width="15" style="2" customWidth="1"/>
    <col min="12194" max="12195" width="9.140625" style="2" customWidth="1"/>
    <col min="12196" max="12196" width="11.5703125" style="2" customWidth="1"/>
    <col min="12197" max="12197" width="18.140625" style="2" customWidth="1"/>
    <col min="12198" max="12198" width="13.140625" style="2" customWidth="1"/>
    <col min="12199" max="12199" width="12.28515625" style="2" customWidth="1"/>
    <col min="12200" max="12437" width="9.140625" style="2"/>
    <col min="12438" max="12438" width="1.42578125" style="2" customWidth="1"/>
    <col min="12439" max="12439" width="59.5703125" style="2" customWidth="1"/>
    <col min="12440" max="12440" width="9.140625" style="2" customWidth="1"/>
    <col min="12441" max="12442" width="3.85546875" style="2" customWidth="1"/>
    <col min="12443" max="12443" width="10.5703125" style="2" customWidth="1"/>
    <col min="12444" max="12444" width="3.85546875" style="2" customWidth="1"/>
    <col min="12445" max="12447" width="14.42578125" style="2" customWidth="1"/>
    <col min="12448" max="12448" width="4.140625" style="2" customWidth="1"/>
    <col min="12449" max="12449" width="15" style="2" customWidth="1"/>
    <col min="12450" max="12451" width="9.140625" style="2" customWidth="1"/>
    <col min="12452" max="12452" width="11.5703125" style="2" customWidth="1"/>
    <col min="12453" max="12453" width="18.140625" style="2" customWidth="1"/>
    <col min="12454" max="12454" width="13.140625" style="2" customWidth="1"/>
    <col min="12455" max="12455" width="12.28515625" style="2" customWidth="1"/>
    <col min="12456" max="12693" width="9.140625" style="2"/>
    <col min="12694" max="12694" width="1.42578125" style="2" customWidth="1"/>
    <col min="12695" max="12695" width="59.5703125" style="2" customWidth="1"/>
    <col min="12696" max="12696" width="9.140625" style="2" customWidth="1"/>
    <col min="12697" max="12698" width="3.85546875" style="2" customWidth="1"/>
    <col min="12699" max="12699" width="10.5703125" style="2" customWidth="1"/>
    <col min="12700" max="12700" width="3.85546875" style="2" customWidth="1"/>
    <col min="12701" max="12703" width="14.42578125" style="2" customWidth="1"/>
    <col min="12704" max="12704" width="4.140625" style="2" customWidth="1"/>
    <col min="12705" max="12705" width="15" style="2" customWidth="1"/>
    <col min="12706" max="12707" width="9.140625" style="2" customWidth="1"/>
    <col min="12708" max="12708" width="11.5703125" style="2" customWidth="1"/>
    <col min="12709" max="12709" width="18.140625" style="2" customWidth="1"/>
    <col min="12710" max="12710" width="13.140625" style="2" customWidth="1"/>
    <col min="12711" max="12711" width="12.28515625" style="2" customWidth="1"/>
    <col min="12712" max="12949" width="9.140625" style="2"/>
    <col min="12950" max="12950" width="1.42578125" style="2" customWidth="1"/>
    <col min="12951" max="12951" width="59.5703125" style="2" customWidth="1"/>
    <col min="12952" max="12952" width="9.140625" style="2" customWidth="1"/>
    <col min="12953" max="12954" width="3.85546875" style="2" customWidth="1"/>
    <col min="12955" max="12955" width="10.5703125" style="2" customWidth="1"/>
    <col min="12956" max="12956" width="3.85546875" style="2" customWidth="1"/>
    <col min="12957" max="12959" width="14.42578125" style="2" customWidth="1"/>
    <col min="12960" max="12960" width="4.140625" style="2" customWidth="1"/>
    <col min="12961" max="12961" width="15" style="2" customWidth="1"/>
    <col min="12962" max="12963" width="9.140625" style="2" customWidth="1"/>
    <col min="12964" max="12964" width="11.5703125" style="2" customWidth="1"/>
    <col min="12965" max="12965" width="18.140625" style="2" customWidth="1"/>
    <col min="12966" max="12966" width="13.140625" style="2" customWidth="1"/>
    <col min="12967" max="12967" width="12.28515625" style="2" customWidth="1"/>
    <col min="12968" max="13205" width="9.140625" style="2"/>
    <col min="13206" max="13206" width="1.42578125" style="2" customWidth="1"/>
    <col min="13207" max="13207" width="59.5703125" style="2" customWidth="1"/>
    <col min="13208" max="13208" width="9.140625" style="2" customWidth="1"/>
    <col min="13209" max="13210" width="3.85546875" style="2" customWidth="1"/>
    <col min="13211" max="13211" width="10.5703125" style="2" customWidth="1"/>
    <col min="13212" max="13212" width="3.85546875" style="2" customWidth="1"/>
    <col min="13213" max="13215" width="14.42578125" style="2" customWidth="1"/>
    <col min="13216" max="13216" width="4.140625" style="2" customWidth="1"/>
    <col min="13217" max="13217" width="15" style="2" customWidth="1"/>
    <col min="13218" max="13219" width="9.140625" style="2" customWidth="1"/>
    <col min="13220" max="13220" width="11.5703125" style="2" customWidth="1"/>
    <col min="13221" max="13221" width="18.140625" style="2" customWidth="1"/>
    <col min="13222" max="13222" width="13.140625" style="2" customWidth="1"/>
    <col min="13223" max="13223" width="12.28515625" style="2" customWidth="1"/>
    <col min="13224" max="13461" width="9.140625" style="2"/>
    <col min="13462" max="13462" width="1.42578125" style="2" customWidth="1"/>
    <col min="13463" max="13463" width="59.5703125" style="2" customWidth="1"/>
    <col min="13464" max="13464" width="9.140625" style="2" customWidth="1"/>
    <col min="13465" max="13466" width="3.85546875" style="2" customWidth="1"/>
    <col min="13467" max="13467" width="10.5703125" style="2" customWidth="1"/>
    <col min="13468" max="13468" width="3.85546875" style="2" customWidth="1"/>
    <col min="13469" max="13471" width="14.42578125" style="2" customWidth="1"/>
    <col min="13472" max="13472" width="4.140625" style="2" customWidth="1"/>
    <col min="13473" max="13473" width="15" style="2" customWidth="1"/>
    <col min="13474" max="13475" width="9.140625" style="2" customWidth="1"/>
    <col min="13476" max="13476" width="11.5703125" style="2" customWidth="1"/>
    <col min="13477" max="13477" width="18.140625" style="2" customWidth="1"/>
    <col min="13478" max="13478" width="13.140625" style="2" customWidth="1"/>
    <col min="13479" max="13479" width="12.28515625" style="2" customWidth="1"/>
    <col min="13480" max="13717" width="9.140625" style="2"/>
    <col min="13718" max="13718" width="1.42578125" style="2" customWidth="1"/>
    <col min="13719" max="13719" width="59.5703125" style="2" customWidth="1"/>
    <col min="13720" max="13720" width="9.140625" style="2" customWidth="1"/>
    <col min="13721" max="13722" width="3.85546875" style="2" customWidth="1"/>
    <col min="13723" max="13723" width="10.5703125" style="2" customWidth="1"/>
    <col min="13724" max="13724" width="3.85546875" style="2" customWidth="1"/>
    <col min="13725" max="13727" width="14.42578125" style="2" customWidth="1"/>
    <col min="13728" max="13728" width="4.140625" style="2" customWidth="1"/>
    <col min="13729" max="13729" width="15" style="2" customWidth="1"/>
    <col min="13730" max="13731" width="9.140625" style="2" customWidth="1"/>
    <col min="13732" max="13732" width="11.5703125" style="2" customWidth="1"/>
    <col min="13733" max="13733" width="18.140625" style="2" customWidth="1"/>
    <col min="13734" max="13734" width="13.140625" style="2" customWidth="1"/>
    <col min="13735" max="13735" width="12.28515625" style="2" customWidth="1"/>
    <col min="13736" max="13973" width="9.140625" style="2"/>
    <col min="13974" max="13974" width="1.42578125" style="2" customWidth="1"/>
    <col min="13975" max="13975" width="59.5703125" style="2" customWidth="1"/>
    <col min="13976" max="13976" width="9.140625" style="2" customWidth="1"/>
    <col min="13977" max="13978" width="3.85546875" style="2" customWidth="1"/>
    <col min="13979" max="13979" width="10.5703125" style="2" customWidth="1"/>
    <col min="13980" max="13980" width="3.85546875" style="2" customWidth="1"/>
    <col min="13981" max="13983" width="14.42578125" style="2" customWidth="1"/>
    <col min="13984" max="13984" width="4.140625" style="2" customWidth="1"/>
    <col min="13985" max="13985" width="15" style="2" customWidth="1"/>
    <col min="13986" max="13987" width="9.140625" style="2" customWidth="1"/>
    <col min="13988" max="13988" width="11.5703125" style="2" customWidth="1"/>
    <col min="13989" max="13989" width="18.140625" style="2" customWidth="1"/>
    <col min="13990" max="13990" width="13.140625" style="2" customWidth="1"/>
    <col min="13991" max="13991" width="12.28515625" style="2" customWidth="1"/>
    <col min="13992" max="14229" width="9.140625" style="2"/>
    <col min="14230" max="14230" width="1.42578125" style="2" customWidth="1"/>
    <col min="14231" max="14231" width="59.5703125" style="2" customWidth="1"/>
    <col min="14232" max="14232" width="9.140625" style="2" customWidth="1"/>
    <col min="14233" max="14234" width="3.85546875" style="2" customWidth="1"/>
    <col min="14235" max="14235" width="10.5703125" style="2" customWidth="1"/>
    <col min="14236" max="14236" width="3.85546875" style="2" customWidth="1"/>
    <col min="14237" max="14239" width="14.42578125" style="2" customWidth="1"/>
    <col min="14240" max="14240" width="4.140625" style="2" customWidth="1"/>
    <col min="14241" max="14241" width="15" style="2" customWidth="1"/>
    <col min="14242" max="14243" width="9.140625" style="2" customWidth="1"/>
    <col min="14244" max="14244" width="11.5703125" style="2" customWidth="1"/>
    <col min="14245" max="14245" width="18.140625" style="2" customWidth="1"/>
    <col min="14246" max="14246" width="13.140625" style="2" customWidth="1"/>
    <col min="14247" max="14247" width="12.28515625" style="2" customWidth="1"/>
    <col min="14248" max="14485" width="9.140625" style="2"/>
    <col min="14486" max="14486" width="1.42578125" style="2" customWidth="1"/>
    <col min="14487" max="14487" width="59.5703125" style="2" customWidth="1"/>
    <col min="14488" max="14488" width="9.140625" style="2" customWidth="1"/>
    <col min="14489" max="14490" width="3.85546875" style="2" customWidth="1"/>
    <col min="14491" max="14491" width="10.5703125" style="2" customWidth="1"/>
    <col min="14492" max="14492" width="3.85546875" style="2" customWidth="1"/>
    <col min="14493" max="14495" width="14.42578125" style="2" customWidth="1"/>
    <col min="14496" max="14496" width="4.140625" style="2" customWidth="1"/>
    <col min="14497" max="14497" width="15" style="2" customWidth="1"/>
    <col min="14498" max="14499" width="9.140625" style="2" customWidth="1"/>
    <col min="14500" max="14500" width="11.5703125" style="2" customWidth="1"/>
    <col min="14501" max="14501" width="18.140625" style="2" customWidth="1"/>
    <col min="14502" max="14502" width="13.140625" style="2" customWidth="1"/>
    <col min="14503" max="14503" width="12.28515625" style="2" customWidth="1"/>
    <col min="14504" max="14741" width="9.140625" style="2"/>
    <col min="14742" max="14742" width="1.42578125" style="2" customWidth="1"/>
    <col min="14743" max="14743" width="59.5703125" style="2" customWidth="1"/>
    <col min="14744" max="14744" width="9.140625" style="2" customWidth="1"/>
    <col min="14745" max="14746" width="3.85546875" style="2" customWidth="1"/>
    <col min="14747" max="14747" width="10.5703125" style="2" customWidth="1"/>
    <col min="14748" max="14748" width="3.85546875" style="2" customWidth="1"/>
    <col min="14749" max="14751" width="14.42578125" style="2" customWidth="1"/>
    <col min="14752" max="14752" width="4.140625" style="2" customWidth="1"/>
    <col min="14753" max="14753" width="15" style="2" customWidth="1"/>
    <col min="14754" max="14755" width="9.140625" style="2" customWidth="1"/>
    <col min="14756" max="14756" width="11.5703125" style="2" customWidth="1"/>
    <col min="14757" max="14757" width="18.140625" style="2" customWidth="1"/>
    <col min="14758" max="14758" width="13.140625" style="2" customWidth="1"/>
    <col min="14759" max="14759" width="12.28515625" style="2" customWidth="1"/>
    <col min="14760" max="14997" width="9.140625" style="2"/>
    <col min="14998" max="14998" width="1.42578125" style="2" customWidth="1"/>
    <col min="14999" max="14999" width="59.5703125" style="2" customWidth="1"/>
    <col min="15000" max="15000" width="9.140625" style="2" customWidth="1"/>
    <col min="15001" max="15002" width="3.85546875" style="2" customWidth="1"/>
    <col min="15003" max="15003" width="10.5703125" style="2" customWidth="1"/>
    <col min="15004" max="15004" width="3.85546875" style="2" customWidth="1"/>
    <col min="15005" max="15007" width="14.42578125" style="2" customWidth="1"/>
    <col min="15008" max="15008" width="4.140625" style="2" customWidth="1"/>
    <col min="15009" max="15009" width="15" style="2" customWidth="1"/>
    <col min="15010" max="15011" width="9.140625" style="2" customWidth="1"/>
    <col min="15012" max="15012" width="11.5703125" style="2" customWidth="1"/>
    <col min="15013" max="15013" width="18.140625" style="2" customWidth="1"/>
    <col min="15014" max="15014" width="13.140625" style="2" customWidth="1"/>
    <col min="15015" max="15015" width="12.28515625" style="2" customWidth="1"/>
    <col min="15016" max="15253" width="9.140625" style="2"/>
    <col min="15254" max="15254" width="1.42578125" style="2" customWidth="1"/>
    <col min="15255" max="15255" width="59.5703125" style="2" customWidth="1"/>
    <col min="15256" max="15256" width="9.140625" style="2" customWidth="1"/>
    <col min="15257" max="15258" width="3.85546875" style="2" customWidth="1"/>
    <col min="15259" max="15259" width="10.5703125" style="2" customWidth="1"/>
    <col min="15260" max="15260" width="3.85546875" style="2" customWidth="1"/>
    <col min="15261" max="15263" width="14.42578125" style="2" customWidth="1"/>
    <col min="15264" max="15264" width="4.140625" style="2" customWidth="1"/>
    <col min="15265" max="15265" width="15" style="2" customWidth="1"/>
    <col min="15266" max="15267" width="9.140625" style="2" customWidth="1"/>
    <col min="15268" max="15268" width="11.5703125" style="2" customWidth="1"/>
    <col min="15269" max="15269" width="18.140625" style="2" customWidth="1"/>
    <col min="15270" max="15270" width="13.140625" style="2" customWidth="1"/>
    <col min="15271" max="15271" width="12.28515625" style="2" customWidth="1"/>
    <col min="15272" max="15509" width="9.140625" style="2"/>
    <col min="15510" max="15510" width="1.42578125" style="2" customWidth="1"/>
    <col min="15511" max="15511" width="59.5703125" style="2" customWidth="1"/>
    <col min="15512" max="15512" width="9.140625" style="2" customWidth="1"/>
    <col min="15513" max="15514" width="3.85546875" style="2" customWidth="1"/>
    <col min="15515" max="15515" width="10.5703125" style="2" customWidth="1"/>
    <col min="15516" max="15516" width="3.85546875" style="2" customWidth="1"/>
    <col min="15517" max="15519" width="14.42578125" style="2" customWidth="1"/>
    <col min="15520" max="15520" width="4.140625" style="2" customWidth="1"/>
    <col min="15521" max="15521" width="15" style="2" customWidth="1"/>
    <col min="15522" max="15523" width="9.140625" style="2" customWidth="1"/>
    <col min="15524" max="15524" width="11.5703125" style="2" customWidth="1"/>
    <col min="15525" max="15525" width="18.140625" style="2" customWidth="1"/>
    <col min="15526" max="15526" width="13.140625" style="2" customWidth="1"/>
    <col min="15527" max="15527" width="12.28515625" style="2" customWidth="1"/>
    <col min="15528" max="15765" width="9.140625" style="2"/>
    <col min="15766" max="15766" width="1.42578125" style="2" customWidth="1"/>
    <col min="15767" max="15767" width="59.5703125" style="2" customWidth="1"/>
    <col min="15768" max="15768" width="9.140625" style="2" customWidth="1"/>
    <col min="15769" max="15770" width="3.85546875" style="2" customWidth="1"/>
    <col min="15771" max="15771" width="10.5703125" style="2" customWidth="1"/>
    <col min="15772" max="15772" width="3.85546875" style="2" customWidth="1"/>
    <col min="15773" max="15775" width="14.42578125" style="2" customWidth="1"/>
    <col min="15776" max="15776" width="4.140625" style="2" customWidth="1"/>
    <col min="15777" max="15777" width="15" style="2" customWidth="1"/>
    <col min="15778" max="15779" width="9.140625" style="2" customWidth="1"/>
    <col min="15780" max="15780" width="11.5703125" style="2" customWidth="1"/>
    <col min="15781" max="15781" width="18.140625" style="2" customWidth="1"/>
    <col min="15782" max="15782" width="13.140625" style="2" customWidth="1"/>
    <col min="15783" max="15783" width="12.28515625" style="2" customWidth="1"/>
    <col min="15784" max="16021" width="9.140625" style="2"/>
    <col min="16022" max="16022" width="1.42578125" style="2" customWidth="1"/>
    <col min="16023" max="16023" width="59.5703125" style="2" customWidth="1"/>
    <col min="16024" max="16024" width="9.140625" style="2" customWidth="1"/>
    <col min="16025" max="16026" width="3.85546875" style="2" customWidth="1"/>
    <col min="16027" max="16027" width="10.5703125" style="2" customWidth="1"/>
    <col min="16028" max="16028" width="3.85546875" style="2" customWidth="1"/>
    <col min="16029" max="16031" width="14.42578125" style="2" customWidth="1"/>
    <col min="16032" max="16032" width="4.140625" style="2" customWidth="1"/>
    <col min="16033" max="16033" width="15" style="2" customWidth="1"/>
    <col min="16034" max="16035" width="9.140625" style="2" customWidth="1"/>
    <col min="16036" max="16036" width="11.5703125" style="2" customWidth="1"/>
    <col min="16037" max="16037" width="18.140625" style="2" customWidth="1"/>
    <col min="16038" max="16038" width="13.140625" style="2" customWidth="1"/>
    <col min="16039" max="16039" width="12.28515625" style="2" customWidth="1"/>
    <col min="16040" max="16384" width="9.140625" style="2"/>
  </cols>
  <sheetData>
    <row r="1" spans="1:18" ht="18" customHeight="1" x14ac:dyDescent="0.25">
      <c r="F1" s="4" t="s">
        <v>0</v>
      </c>
      <c r="G1" s="4"/>
      <c r="H1" s="4"/>
      <c r="I1" s="4"/>
      <c r="J1" s="4"/>
    </row>
    <row r="2" spans="1:18" ht="76.5" customHeight="1" x14ac:dyDescent="0.25">
      <c r="F2" s="4" t="s">
        <v>1</v>
      </c>
      <c r="G2" s="4"/>
      <c r="H2" s="4"/>
      <c r="I2" s="4"/>
      <c r="J2" s="4"/>
    </row>
    <row r="3" spans="1:18" ht="18.75" customHeight="1" x14ac:dyDescent="0.25">
      <c r="F3" s="4" t="s">
        <v>2</v>
      </c>
      <c r="G3" s="4"/>
      <c r="H3" s="4"/>
      <c r="I3" s="4"/>
      <c r="J3" s="4"/>
      <c r="N3" s="5"/>
      <c r="O3" s="5"/>
      <c r="P3" s="5"/>
      <c r="Q3" s="5"/>
      <c r="R3" s="5"/>
    </row>
    <row r="4" spans="1:18" ht="67.5" customHeight="1" x14ac:dyDescent="0.25">
      <c r="F4" s="4" t="s">
        <v>3</v>
      </c>
      <c r="G4" s="4"/>
      <c r="H4" s="4"/>
      <c r="I4" s="4"/>
      <c r="J4" s="4"/>
      <c r="N4" s="5"/>
      <c r="O4" s="5"/>
      <c r="P4" s="5"/>
      <c r="Q4" s="5"/>
      <c r="R4" s="5"/>
    </row>
    <row r="5" spans="1:18" ht="48.75" customHeight="1" x14ac:dyDescent="0.25">
      <c r="A5" s="6" t="s">
        <v>4</v>
      </c>
      <c r="B5" s="6"/>
      <c r="C5" s="6"/>
      <c r="D5" s="6"/>
      <c r="E5" s="6"/>
      <c r="F5" s="6"/>
      <c r="G5" s="6"/>
      <c r="H5" s="6"/>
      <c r="I5" s="6"/>
      <c r="J5" s="6"/>
    </row>
    <row r="6" spans="1:18" ht="15" customHeight="1" x14ac:dyDescent="0.25">
      <c r="A6" s="7"/>
      <c r="B6" s="7"/>
      <c r="C6" s="7"/>
      <c r="D6" s="7"/>
      <c r="E6" s="7"/>
      <c r="F6" s="7"/>
      <c r="G6" s="7"/>
      <c r="H6" s="8"/>
      <c r="I6" s="8"/>
      <c r="J6" s="8" t="s">
        <v>5</v>
      </c>
    </row>
    <row r="7" spans="1:18" s="1" customFormat="1" ht="30" x14ac:dyDescent="0.25">
      <c r="A7" s="9" t="s">
        <v>6</v>
      </c>
      <c r="B7" s="9" t="s">
        <v>7</v>
      </c>
      <c r="C7" s="9" t="s">
        <v>8</v>
      </c>
      <c r="D7" s="10" t="s">
        <v>9</v>
      </c>
      <c r="E7" s="9" t="s">
        <v>10</v>
      </c>
      <c r="F7" s="10" t="s">
        <v>11</v>
      </c>
      <c r="G7" s="10" t="s">
        <v>12</v>
      </c>
      <c r="H7" s="9" t="s">
        <v>13</v>
      </c>
      <c r="I7" s="9" t="s">
        <v>14</v>
      </c>
      <c r="J7" s="9" t="s">
        <v>15</v>
      </c>
    </row>
    <row r="8" spans="1:18" s="16" customFormat="1" ht="30" x14ac:dyDescent="0.25">
      <c r="A8" s="11" t="s">
        <v>16</v>
      </c>
      <c r="B8" s="12">
        <v>51</v>
      </c>
      <c r="C8" s="12"/>
      <c r="D8" s="13"/>
      <c r="E8" s="12"/>
      <c r="F8" s="13"/>
      <c r="G8" s="13"/>
      <c r="H8" s="14">
        <f>H17+H84+H98+H103+H115+H127+H132+H146+H151+H171+H176+H187+H192+H9+H197+H245+H251+H272+H286+H292</f>
        <v>689295.6800000004</v>
      </c>
      <c r="I8" s="15">
        <v>0</v>
      </c>
      <c r="J8" s="15">
        <v>0</v>
      </c>
    </row>
    <row r="9" spans="1:18" ht="30" hidden="1" x14ac:dyDescent="0.25">
      <c r="A9" s="17" t="s">
        <v>17</v>
      </c>
      <c r="B9" s="12">
        <v>51</v>
      </c>
      <c r="C9" s="12">
        <v>0</v>
      </c>
      <c r="D9" s="13" t="s">
        <v>18</v>
      </c>
      <c r="E9" s="12"/>
      <c r="F9" s="18"/>
      <c r="G9" s="18"/>
      <c r="H9" s="19">
        <f t="shared" ref="H9:H15" si="0">H10</f>
        <v>0</v>
      </c>
      <c r="I9" s="15">
        <v>0</v>
      </c>
      <c r="J9" s="15">
        <v>0</v>
      </c>
    </row>
    <row r="10" spans="1:18" hidden="1" x14ac:dyDescent="0.25">
      <c r="A10" s="11" t="s">
        <v>19</v>
      </c>
      <c r="B10" s="12">
        <v>51</v>
      </c>
      <c r="C10" s="12">
        <v>0</v>
      </c>
      <c r="D10" s="13" t="s">
        <v>18</v>
      </c>
      <c r="E10" s="12">
        <v>851</v>
      </c>
      <c r="F10" s="18"/>
      <c r="G10" s="18"/>
      <c r="H10" s="19">
        <f t="shared" ref="H10" si="1">H11+H14</f>
        <v>0</v>
      </c>
      <c r="I10" s="15">
        <v>0</v>
      </c>
      <c r="J10" s="15">
        <v>0</v>
      </c>
    </row>
    <row r="11" spans="1:18" ht="30" hidden="1" x14ac:dyDescent="0.25">
      <c r="A11" s="20" t="s">
        <v>20</v>
      </c>
      <c r="B11" s="12">
        <v>51</v>
      </c>
      <c r="C11" s="12">
        <v>0</v>
      </c>
      <c r="D11" s="13" t="s">
        <v>18</v>
      </c>
      <c r="E11" s="12">
        <v>851</v>
      </c>
      <c r="F11" s="18" t="s">
        <v>21</v>
      </c>
      <c r="G11" s="13"/>
      <c r="H11" s="21">
        <f t="shared" si="0"/>
        <v>0</v>
      </c>
      <c r="I11" s="15">
        <v>0</v>
      </c>
      <c r="J11" s="15">
        <v>0</v>
      </c>
    </row>
    <row r="12" spans="1:18" ht="30" hidden="1" x14ac:dyDescent="0.25">
      <c r="A12" s="22" t="s">
        <v>22</v>
      </c>
      <c r="B12" s="12">
        <v>51</v>
      </c>
      <c r="C12" s="12">
        <v>0</v>
      </c>
      <c r="D12" s="13" t="s">
        <v>18</v>
      </c>
      <c r="E12" s="12">
        <v>851</v>
      </c>
      <c r="F12" s="18" t="s">
        <v>21</v>
      </c>
      <c r="G12" s="13" t="s">
        <v>23</v>
      </c>
      <c r="H12" s="21">
        <f t="shared" si="0"/>
        <v>0</v>
      </c>
      <c r="I12" s="15">
        <v>0</v>
      </c>
      <c r="J12" s="15">
        <v>0</v>
      </c>
    </row>
    <row r="13" spans="1:18" hidden="1" x14ac:dyDescent="0.25">
      <c r="A13" s="22" t="s">
        <v>24</v>
      </c>
      <c r="B13" s="12">
        <v>51</v>
      </c>
      <c r="C13" s="12">
        <v>0</v>
      </c>
      <c r="D13" s="13" t="s">
        <v>18</v>
      </c>
      <c r="E13" s="12">
        <v>851</v>
      </c>
      <c r="F13" s="18" t="s">
        <v>21</v>
      </c>
      <c r="G13" s="13" t="s">
        <v>25</v>
      </c>
      <c r="H13" s="21">
        <f>'[1]3.ВС'!G171</f>
        <v>0</v>
      </c>
      <c r="I13" s="15">
        <v>0</v>
      </c>
      <c r="J13" s="15">
        <v>0</v>
      </c>
    </row>
    <row r="14" spans="1:18" s="1" customFormat="1" ht="30" hidden="1" x14ac:dyDescent="0.25">
      <c r="A14" s="17" t="s">
        <v>26</v>
      </c>
      <c r="B14" s="12">
        <v>51</v>
      </c>
      <c r="C14" s="12">
        <v>0</v>
      </c>
      <c r="D14" s="13" t="s">
        <v>18</v>
      </c>
      <c r="E14" s="12">
        <v>851</v>
      </c>
      <c r="F14" s="18" t="s">
        <v>27</v>
      </c>
      <c r="G14" s="13"/>
      <c r="H14" s="21">
        <f t="shared" si="0"/>
        <v>0</v>
      </c>
      <c r="I14" s="15">
        <v>0</v>
      </c>
      <c r="J14" s="15">
        <v>0</v>
      </c>
    </row>
    <row r="15" spans="1:18" s="1" customFormat="1" ht="30" hidden="1" x14ac:dyDescent="0.25">
      <c r="A15" s="17" t="s">
        <v>22</v>
      </c>
      <c r="B15" s="12">
        <v>51</v>
      </c>
      <c r="C15" s="12">
        <v>0</v>
      </c>
      <c r="D15" s="13" t="s">
        <v>18</v>
      </c>
      <c r="E15" s="12">
        <v>851</v>
      </c>
      <c r="F15" s="18" t="s">
        <v>27</v>
      </c>
      <c r="G15" s="13" t="s">
        <v>23</v>
      </c>
      <c r="H15" s="21">
        <f t="shared" si="0"/>
        <v>0</v>
      </c>
      <c r="I15" s="15">
        <v>0</v>
      </c>
      <c r="J15" s="15">
        <v>0</v>
      </c>
    </row>
    <row r="16" spans="1:18" s="1" customFormat="1" hidden="1" x14ac:dyDescent="0.25">
      <c r="A16" s="17" t="s">
        <v>24</v>
      </c>
      <c r="B16" s="12">
        <v>51</v>
      </c>
      <c r="C16" s="12">
        <v>0</v>
      </c>
      <c r="D16" s="13" t="s">
        <v>18</v>
      </c>
      <c r="E16" s="12">
        <v>851</v>
      </c>
      <c r="F16" s="18" t="s">
        <v>27</v>
      </c>
      <c r="G16" s="13" t="s">
        <v>25</v>
      </c>
      <c r="H16" s="21">
        <f>'[1]3.ВС'!G174</f>
        <v>0</v>
      </c>
      <c r="I16" s="15">
        <v>0</v>
      </c>
      <c r="J16" s="15">
        <v>0</v>
      </c>
    </row>
    <row r="17" spans="1:10" ht="45" x14ac:dyDescent="0.25">
      <c r="A17" s="11" t="s">
        <v>28</v>
      </c>
      <c r="B17" s="23">
        <v>51</v>
      </c>
      <c r="C17" s="23">
        <v>0</v>
      </c>
      <c r="D17" s="13" t="s">
        <v>29</v>
      </c>
      <c r="E17" s="23"/>
      <c r="F17" s="13"/>
      <c r="G17" s="13"/>
      <c r="H17" s="14">
        <f t="shared" ref="H17" si="2">H18</f>
        <v>270501.21000000002</v>
      </c>
      <c r="I17" s="15">
        <v>0</v>
      </c>
      <c r="J17" s="15">
        <v>0</v>
      </c>
    </row>
    <row r="18" spans="1:10" x14ac:dyDescent="0.25">
      <c r="A18" s="11" t="s">
        <v>19</v>
      </c>
      <c r="B18" s="23">
        <v>51</v>
      </c>
      <c r="C18" s="23">
        <v>0</v>
      </c>
      <c r="D18" s="13" t="s">
        <v>29</v>
      </c>
      <c r="E18" s="23">
        <v>851</v>
      </c>
      <c r="F18" s="13"/>
      <c r="G18" s="13"/>
      <c r="H18" s="14">
        <f>H19+H24+H29+H34+H39+H44+H47+H54+H57+H60+H63+H66+H69+H72+H75+H78+H81</f>
        <v>270501.21000000002</v>
      </c>
      <c r="I18" s="15">
        <v>0</v>
      </c>
      <c r="J18" s="15">
        <v>0</v>
      </c>
    </row>
    <row r="19" spans="1:10" ht="178.5" customHeight="1" x14ac:dyDescent="0.25">
      <c r="A19" s="17" t="s">
        <v>30</v>
      </c>
      <c r="B19" s="12">
        <v>51</v>
      </c>
      <c r="C19" s="12">
        <v>0</v>
      </c>
      <c r="D19" s="13" t="s">
        <v>29</v>
      </c>
      <c r="E19" s="12">
        <v>851</v>
      </c>
      <c r="F19" s="13" t="s">
        <v>31</v>
      </c>
      <c r="G19" s="13"/>
      <c r="H19" s="14">
        <f t="shared" ref="H19" si="3">H20+H22</f>
        <v>0</v>
      </c>
      <c r="I19" s="15">
        <v>0</v>
      </c>
      <c r="J19" s="15">
        <v>0</v>
      </c>
    </row>
    <row r="20" spans="1:10" ht="75" x14ac:dyDescent="0.25">
      <c r="A20" s="17" t="s">
        <v>32</v>
      </c>
      <c r="B20" s="12">
        <v>51</v>
      </c>
      <c r="C20" s="12">
        <v>0</v>
      </c>
      <c r="D20" s="13" t="s">
        <v>29</v>
      </c>
      <c r="E20" s="12">
        <v>851</v>
      </c>
      <c r="F20" s="13" t="s">
        <v>31</v>
      </c>
      <c r="G20" s="13" t="s">
        <v>33</v>
      </c>
      <c r="H20" s="14">
        <f t="shared" ref="H20" si="4">H21</f>
        <v>57457.94</v>
      </c>
      <c r="I20" s="15">
        <v>0</v>
      </c>
      <c r="J20" s="15">
        <v>0</v>
      </c>
    </row>
    <row r="21" spans="1:10" ht="30" x14ac:dyDescent="0.25">
      <c r="A21" s="17" t="s">
        <v>34</v>
      </c>
      <c r="B21" s="12">
        <v>51</v>
      </c>
      <c r="C21" s="12">
        <v>0</v>
      </c>
      <c r="D21" s="13" t="s">
        <v>29</v>
      </c>
      <c r="E21" s="12">
        <v>851</v>
      </c>
      <c r="F21" s="13" t="s">
        <v>31</v>
      </c>
      <c r="G21" s="13" t="s">
        <v>35</v>
      </c>
      <c r="H21" s="14">
        <f>'[1]3.ВС'!G13</f>
        <v>57457.94</v>
      </c>
      <c r="I21" s="15">
        <v>0</v>
      </c>
      <c r="J21" s="15">
        <v>0</v>
      </c>
    </row>
    <row r="22" spans="1:10" ht="30" x14ac:dyDescent="0.25">
      <c r="A22" s="17" t="s">
        <v>36</v>
      </c>
      <c r="B22" s="12">
        <v>51</v>
      </c>
      <c r="C22" s="12">
        <v>0</v>
      </c>
      <c r="D22" s="13" t="s">
        <v>29</v>
      </c>
      <c r="E22" s="12">
        <v>851</v>
      </c>
      <c r="F22" s="13" t="s">
        <v>31</v>
      </c>
      <c r="G22" s="13" t="s">
        <v>37</v>
      </c>
      <c r="H22" s="14">
        <f t="shared" ref="H22" si="5">H23</f>
        <v>-57457.94</v>
      </c>
      <c r="I22" s="15">
        <v>0</v>
      </c>
      <c r="J22" s="15">
        <v>0</v>
      </c>
    </row>
    <row r="23" spans="1:10" ht="33" customHeight="1" x14ac:dyDescent="0.25">
      <c r="A23" s="17" t="s">
        <v>38</v>
      </c>
      <c r="B23" s="12">
        <v>51</v>
      </c>
      <c r="C23" s="12">
        <v>0</v>
      </c>
      <c r="D23" s="13" t="s">
        <v>29</v>
      </c>
      <c r="E23" s="12">
        <v>851</v>
      </c>
      <c r="F23" s="13" t="s">
        <v>31</v>
      </c>
      <c r="G23" s="13" t="s">
        <v>39</v>
      </c>
      <c r="H23" s="14">
        <f>'[1]3.ВС'!G15</f>
        <v>-57457.94</v>
      </c>
      <c r="I23" s="15">
        <v>0</v>
      </c>
      <c r="J23" s="15">
        <v>0</v>
      </c>
    </row>
    <row r="24" spans="1:10" ht="165" customHeight="1" x14ac:dyDescent="0.25">
      <c r="A24" s="17" t="s">
        <v>40</v>
      </c>
      <c r="B24" s="12">
        <v>51</v>
      </c>
      <c r="C24" s="12">
        <v>0</v>
      </c>
      <c r="D24" s="13" t="s">
        <v>29</v>
      </c>
      <c r="E24" s="12">
        <v>851</v>
      </c>
      <c r="F24" s="13" t="s">
        <v>41</v>
      </c>
      <c r="G24" s="13"/>
      <c r="H24" s="21">
        <f t="shared" ref="H24" si="6">H25+H27</f>
        <v>0</v>
      </c>
      <c r="I24" s="15">
        <v>0</v>
      </c>
      <c r="J24" s="15">
        <v>0</v>
      </c>
    </row>
    <row r="25" spans="1:10" ht="75" x14ac:dyDescent="0.25">
      <c r="A25" s="11" t="s">
        <v>32</v>
      </c>
      <c r="B25" s="12">
        <v>51</v>
      </c>
      <c r="C25" s="12">
        <v>0</v>
      </c>
      <c r="D25" s="13" t="s">
        <v>29</v>
      </c>
      <c r="E25" s="12">
        <v>851</v>
      </c>
      <c r="F25" s="13" t="s">
        <v>41</v>
      </c>
      <c r="G25" s="13" t="s">
        <v>33</v>
      </c>
      <c r="H25" s="21">
        <f t="shared" ref="H25" si="7">H26</f>
        <v>-8043.33</v>
      </c>
      <c r="I25" s="15">
        <v>0</v>
      </c>
      <c r="J25" s="15">
        <v>0</v>
      </c>
    </row>
    <row r="26" spans="1:10" ht="30" x14ac:dyDescent="0.25">
      <c r="A26" s="11" t="s">
        <v>42</v>
      </c>
      <c r="B26" s="12">
        <v>51</v>
      </c>
      <c r="C26" s="12">
        <v>0</v>
      </c>
      <c r="D26" s="13" t="s">
        <v>29</v>
      </c>
      <c r="E26" s="12">
        <v>851</v>
      </c>
      <c r="F26" s="13" t="s">
        <v>41</v>
      </c>
      <c r="G26" s="13" t="s">
        <v>35</v>
      </c>
      <c r="H26" s="21">
        <f>'[1]3.ВС'!G18</f>
        <v>-8043.33</v>
      </c>
      <c r="I26" s="15">
        <v>0</v>
      </c>
      <c r="J26" s="15">
        <v>0</v>
      </c>
    </row>
    <row r="27" spans="1:10" ht="30" x14ac:dyDescent="0.25">
      <c r="A27" s="17" t="s">
        <v>36</v>
      </c>
      <c r="B27" s="12">
        <v>51</v>
      </c>
      <c r="C27" s="12">
        <v>0</v>
      </c>
      <c r="D27" s="13" t="s">
        <v>29</v>
      </c>
      <c r="E27" s="12">
        <v>851</v>
      </c>
      <c r="F27" s="13" t="s">
        <v>41</v>
      </c>
      <c r="G27" s="13" t="s">
        <v>37</v>
      </c>
      <c r="H27" s="21">
        <f t="shared" ref="H27" si="8">H28</f>
        <v>8043.33</v>
      </c>
      <c r="I27" s="15">
        <v>0</v>
      </c>
      <c r="J27" s="15">
        <v>0</v>
      </c>
    </row>
    <row r="28" spans="1:10" ht="45" x14ac:dyDescent="0.25">
      <c r="A28" s="17" t="s">
        <v>38</v>
      </c>
      <c r="B28" s="12">
        <v>51</v>
      </c>
      <c r="C28" s="12">
        <v>0</v>
      </c>
      <c r="D28" s="13" t="s">
        <v>29</v>
      </c>
      <c r="E28" s="12">
        <v>851</v>
      </c>
      <c r="F28" s="13" t="s">
        <v>41</v>
      </c>
      <c r="G28" s="13" t="s">
        <v>39</v>
      </c>
      <c r="H28" s="21">
        <f>'[1]3.ВС'!G20</f>
        <v>8043.33</v>
      </c>
      <c r="I28" s="15">
        <v>0</v>
      </c>
      <c r="J28" s="15">
        <v>0</v>
      </c>
    </row>
    <row r="29" spans="1:10" ht="225" hidden="1" x14ac:dyDescent="0.25">
      <c r="A29" s="17" t="s">
        <v>43</v>
      </c>
      <c r="B29" s="12">
        <v>51</v>
      </c>
      <c r="C29" s="12">
        <v>0</v>
      </c>
      <c r="D29" s="13" t="s">
        <v>29</v>
      </c>
      <c r="E29" s="12">
        <v>851</v>
      </c>
      <c r="F29" s="13" t="s">
        <v>44</v>
      </c>
      <c r="G29" s="13"/>
      <c r="H29" s="21">
        <f t="shared" ref="H29" si="9">H30+H32</f>
        <v>0</v>
      </c>
      <c r="I29" s="15">
        <v>0</v>
      </c>
      <c r="J29" s="15">
        <v>0</v>
      </c>
    </row>
    <row r="30" spans="1:10" ht="30" hidden="1" x14ac:dyDescent="0.25">
      <c r="A30" s="17" t="s">
        <v>36</v>
      </c>
      <c r="B30" s="12">
        <v>51</v>
      </c>
      <c r="C30" s="12">
        <v>0</v>
      </c>
      <c r="D30" s="13" t="s">
        <v>29</v>
      </c>
      <c r="E30" s="12">
        <v>851</v>
      </c>
      <c r="F30" s="13" t="s">
        <v>44</v>
      </c>
      <c r="G30" s="13" t="s">
        <v>37</v>
      </c>
      <c r="H30" s="21">
        <f t="shared" ref="H30" si="10">H31</f>
        <v>0</v>
      </c>
      <c r="I30" s="15">
        <v>0</v>
      </c>
      <c r="J30" s="15">
        <v>0</v>
      </c>
    </row>
    <row r="31" spans="1:10" ht="45" hidden="1" x14ac:dyDescent="0.25">
      <c r="A31" s="17" t="s">
        <v>38</v>
      </c>
      <c r="B31" s="12">
        <v>51</v>
      </c>
      <c r="C31" s="12">
        <v>0</v>
      </c>
      <c r="D31" s="13" t="s">
        <v>29</v>
      </c>
      <c r="E31" s="12">
        <v>851</v>
      </c>
      <c r="F31" s="13" t="s">
        <v>44</v>
      </c>
      <c r="G31" s="13" t="s">
        <v>39</v>
      </c>
      <c r="H31" s="21">
        <f>'[1]3.ВС'!G23</f>
        <v>0</v>
      </c>
      <c r="I31" s="15">
        <v>0</v>
      </c>
      <c r="J31" s="15">
        <v>0</v>
      </c>
    </row>
    <row r="32" spans="1:10" hidden="1" x14ac:dyDescent="0.25">
      <c r="A32" s="11" t="s">
        <v>45</v>
      </c>
      <c r="B32" s="12">
        <v>51</v>
      </c>
      <c r="C32" s="12">
        <v>0</v>
      </c>
      <c r="D32" s="13" t="s">
        <v>29</v>
      </c>
      <c r="E32" s="12">
        <v>851</v>
      </c>
      <c r="F32" s="13" t="s">
        <v>44</v>
      </c>
      <c r="G32" s="13" t="s">
        <v>46</v>
      </c>
      <c r="H32" s="21">
        <f t="shared" ref="H32" si="11">H33</f>
        <v>0</v>
      </c>
      <c r="I32" s="15">
        <v>0</v>
      </c>
      <c r="J32" s="15">
        <v>0</v>
      </c>
    </row>
    <row r="33" spans="1:10" hidden="1" x14ac:dyDescent="0.25">
      <c r="A33" s="11" t="s">
        <v>47</v>
      </c>
      <c r="B33" s="12">
        <v>51</v>
      </c>
      <c r="C33" s="12">
        <v>0</v>
      </c>
      <c r="D33" s="13" t="s">
        <v>29</v>
      </c>
      <c r="E33" s="12">
        <v>851</v>
      </c>
      <c r="F33" s="13" t="s">
        <v>44</v>
      </c>
      <c r="G33" s="13" t="s">
        <v>48</v>
      </c>
      <c r="H33" s="21">
        <f>'[1]3.ВС'!G25</f>
        <v>0</v>
      </c>
      <c r="I33" s="15">
        <v>0</v>
      </c>
      <c r="J33" s="15">
        <v>0</v>
      </c>
    </row>
    <row r="34" spans="1:10" ht="90" hidden="1" x14ac:dyDescent="0.25">
      <c r="A34" s="17" t="s">
        <v>49</v>
      </c>
      <c r="B34" s="12">
        <v>51</v>
      </c>
      <c r="C34" s="12">
        <v>0</v>
      </c>
      <c r="D34" s="13" t="s">
        <v>29</v>
      </c>
      <c r="E34" s="12">
        <v>851</v>
      </c>
      <c r="F34" s="18" t="s">
        <v>50</v>
      </c>
      <c r="G34" s="18"/>
      <c r="H34" s="21">
        <f t="shared" ref="H34" si="12">H35+H37</f>
        <v>0</v>
      </c>
      <c r="I34" s="15">
        <v>0</v>
      </c>
      <c r="J34" s="15">
        <v>0</v>
      </c>
    </row>
    <row r="35" spans="1:10" ht="75" hidden="1" x14ac:dyDescent="0.25">
      <c r="A35" s="17" t="s">
        <v>32</v>
      </c>
      <c r="B35" s="12">
        <v>51</v>
      </c>
      <c r="C35" s="12">
        <v>0</v>
      </c>
      <c r="D35" s="13" t="s">
        <v>29</v>
      </c>
      <c r="E35" s="12">
        <v>851</v>
      </c>
      <c r="F35" s="18" t="s">
        <v>50</v>
      </c>
      <c r="G35" s="13" t="s">
        <v>33</v>
      </c>
      <c r="H35" s="21">
        <f t="shared" ref="H35" si="13">H36</f>
        <v>0</v>
      </c>
      <c r="I35" s="15">
        <v>0</v>
      </c>
      <c r="J35" s="15">
        <v>0</v>
      </c>
    </row>
    <row r="36" spans="1:10" ht="30" hidden="1" x14ac:dyDescent="0.25">
      <c r="A36" s="17" t="s">
        <v>34</v>
      </c>
      <c r="B36" s="12">
        <v>51</v>
      </c>
      <c r="C36" s="12">
        <v>0</v>
      </c>
      <c r="D36" s="13" t="s">
        <v>29</v>
      </c>
      <c r="E36" s="12">
        <v>851</v>
      </c>
      <c r="F36" s="18" t="s">
        <v>50</v>
      </c>
      <c r="G36" s="13" t="s">
        <v>35</v>
      </c>
      <c r="H36" s="21">
        <f>'[1]3.ВС'!G28</f>
        <v>0</v>
      </c>
      <c r="I36" s="15">
        <v>0</v>
      </c>
      <c r="J36" s="15">
        <v>0</v>
      </c>
    </row>
    <row r="37" spans="1:10" ht="30" hidden="1" x14ac:dyDescent="0.25">
      <c r="A37" s="17" t="s">
        <v>36</v>
      </c>
      <c r="B37" s="12">
        <v>51</v>
      </c>
      <c r="C37" s="12">
        <v>0</v>
      </c>
      <c r="D37" s="13" t="s">
        <v>29</v>
      </c>
      <c r="E37" s="12">
        <v>851</v>
      </c>
      <c r="F37" s="18" t="s">
        <v>50</v>
      </c>
      <c r="G37" s="13" t="s">
        <v>37</v>
      </c>
      <c r="H37" s="21">
        <f t="shared" ref="H37" si="14">H38</f>
        <v>0</v>
      </c>
      <c r="I37" s="15">
        <v>0</v>
      </c>
      <c r="J37" s="15">
        <v>0</v>
      </c>
    </row>
    <row r="38" spans="1:10" ht="45" hidden="1" x14ac:dyDescent="0.25">
      <c r="A38" s="17" t="s">
        <v>38</v>
      </c>
      <c r="B38" s="12">
        <v>51</v>
      </c>
      <c r="C38" s="12">
        <v>0</v>
      </c>
      <c r="D38" s="13" t="s">
        <v>29</v>
      </c>
      <c r="E38" s="12">
        <v>851</v>
      </c>
      <c r="F38" s="18" t="s">
        <v>50</v>
      </c>
      <c r="G38" s="13" t="s">
        <v>39</v>
      </c>
      <c r="H38" s="21">
        <f>'[1]3.ВС'!G30</f>
        <v>0</v>
      </c>
      <c r="I38" s="15">
        <v>0</v>
      </c>
      <c r="J38" s="15">
        <v>0</v>
      </c>
    </row>
    <row r="39" spans="1:10" ht="60" x14ac:dyDescent="0.25">
      <c r="A39" s="11" t="s">
        <v>51</v>
      </c>
      <c r="B39" s="12">
        <v>51</v>
      </c>
      <c r="C39" s="12">
        <v>0</v>
      </c>
      <c r="D39" s="13" t="s">
        <v>29</v>
      </c>
      <c r="E39" s="12">
        <v>851</v>
      </c>
      <c r="F39" s="18" t="s">
        <v>52</v>
      </c>
      <c r="G39" s="18"/>
      <c r="H39" s="21">
        <f t="shared" ref="H39" si="15">H40+H42</f>
        <v>0</v>
      </c>
      <c r="I39" s="15">
        <v>0</v>
      </c>
      <c r="J39" s="15">
        <v>0</v>
      </c>
    </row>
    <row r="40" spans="1:10" ht="75" x14ac:dyDescent="0.25">
      <c r="A40" s="11" t="s">
        <v>32</v>
      </c>
      <c r="B40" s="12">
        <v>51</v>
      </c>
      <c r="C40" s="12">
        <v>0</v>
      </c>
      <c r="D40" s="13" t="s">
        <v>29</v>
      </c>
      <c r="E40" s="12">
        <v>851</v>
      </c>
      <c r="F40" s="18" t="s">
        <v>52</v>
      </c>
      <c r="G40" s="13" t="s">
        <v>33</v>
      </c>
      <c r="H40" s="21">
        <f t="shared" ref="H40" si="16">H41</f>
        <v>-29438.26</v>
      </c>
      <c r="I40" s="15">
        <v>0</v>
      </c>
      <c r="J40" s="15">
        <v>0</v>
      </c>
    </row>
    <row r="41" spans="1:10" ht="30" x14ac:dyDescent="0.25">
      <c r="A41" s="11" t="s">
        <v>42</v>
      </c>
      <c r="B41" s="12">
        <v>51</v>
      </c>
      <c r="C41" s="12">
        <v>0</v>
      </c>
      <c r="D41" s="13" t="s">
        <v>29</v>
      </c>
      <c r="E41" s="12">
        <v>851</v>
      </c>
      <c r="F41" s="18" t="s">
        <v>52</v>
      </c>
      <c r="G41" s="13" t="s">
        <v>35</v>
      </c>
      <c r="H41" s="21">
        <f>'[1]3.ВС'!G33</f>
        <v>-29438.26</v>
      </c>
      <c r="I41" s="15">
        <v>0</v>
      </c>
      <c r="J41" s="15">
        <v>0</v>
      </c>
    </row>
    <row r="42" spans="1:10" ht="30" x14ac:dyDescent="0.25">
      <c r="A42" s="17" t="s">
        <v>36</v>
      </c>
      <c r="B42" s="12">
        <v>51</v>
      </c>
      <c r="C42" s="12">
        <v>0</v>
      </c>
      <c r="D42" s="13" t="s">
        <v>29</v>
      </c>
      <c r="E42" s="12">
        <v>851</v>
      </c>
      <c r="F42" s="18" t="s">
        <v>52</v>
      </c>
      <c r="G42" s="13" t="s">
        <v>37</v>
      </c>
      <c r="H42" s="21">
        <f t="shared" ref="H42" si="17">H43</f>
        <v>29438.26</v>
      </c>
      <c r="I42" s="15">
        <v>0</v>
      </c>
      <c r="J42" s="15">
        <v>0</v>
      </c>
    </row>
    <row r="43" spans="1:10" ht="32.25" customHeight="1" x14ac:dyDescent="0.25">
      <c r="A43" s="17" t="s">
        <v>38</v>
      </c>
      <c r="B43" s="12">
        <v>51</v>
      </c>
      <c r="C43" s="12">
        <v>0</v>
      </c>
      <c r="D43" s="13" t="s">
        <v>29</v>
      </c>
      <c r="E43" s="12">
        <v>851</v>
      </c>
      <c r="F43" s="18" t="s">
        <v>52</v>
      </c>
      <c r="G43" s="13" t="s">
        <v>39</v>
      </c>
      <c r="H43" s="21">
        <f>'[1]3.ВС'!G35</f>
        <v>29438.26</v>
      </c>
      <c r="I43" s="15">
        <v>0</v>
      </c>
      <c r="J43" s="15">
        <v>0</v>
      </c>
    </row>
    <row r="44" spans="1:10" ht="48" customHeight="1" x14ac:dyDescent="0.25">
      <c r="A44" s="11" t="s">
        <v>53</v>
      </c>
      <c r="B44" s="12">
        <v>51</v>
      </c>
      <c r="C44" s="12">
        <v>0</v>
      </c>
      <c r="D44" s="13" t="s">
        <v>29</v>
      </c>
      <c r="E44" s="12">
        <v>851</v>
      </c>
      <c r="F44" s="13" t="s">
        <v>54</v>
      </c>
      <c r="G44" s="13"/>
      <c r="H44" s="21">
        <f t="shared" ref="H44:H45" si="18">H45</f>
        <v>194704.28</v>
      </c>
      <c r="I44" s="15">
        <v>0</v>
      </c>
      <c r="J44" s="15">
        <v>0</v>
      </c>
    </row>
    <row r="45" spans="1:10" ht="75" x14ac:dyDescent="0.25">
      <c r="A45" s="11" t="s">
        <v>32</v>
      </c>
      <c r="B45" s="12">
        <v>51</v>
      </c>
      <c r="C45" s="12">
        <v>0</v>
      </c>
      <c r="D45" s="13" t="s">
        <v>29</v>
      </c>
      <c r="E45" s="12">
        <v>851</v>
      </c>
      <c r="F45" s="13" t="s">
        <v>54</v>
      </c>
      <c r="G45" s="13" t="s">
        <v>33</v>
      </c>
      <c r="H45" s="21">
        <f t="shared" si="18"/>
        <v>194704.28</v>
      </c>
      <c r="I45" s="15">
        <v>0</v>
      </c>
      <c r="J45" s="15">
        <v>0</v>
      </c>
    </row>
    <row r="46" spans="1:10" ht="30" x14ac:dyDescent="0.25">
      <c r="A46" s="11" t="s">
        <v>42</v>
      </c>
      <c r="B46" s="12">
        <v>51</v>
      </c>
      <c r="C46" s="12">
        <v>0</v>
      </c>
      <c r="D46" s="13" t="s">
        <v>29</v>
      </c>
      <c r="E46" s="12">
        <v>851</v>
      </c>
      <c r="F46" s="13" t="s">
        <v>54</v>
      </c>
      <c r="G46" s="13" t="s">
        <v>35</v>
      </c>
      <c r="H46" s="21">
        <f>'[1]3.ВС'!G38</f>
        <v>194704.28</v>
      </c>
      <c r="I46" s="15">
        <v>0</v>
      </c>
      <c r="J46" s="15">
        <v>0</v>
      </c>
    </row>
    <row r="47" spans="1:10" ht="45" x14ac:dyDescent="0.25">
      <c r="A47" s="11" t="s">
        <v>55</v>
      </c>
      <c r="B47" s="12">
        <v>51</v>
      </c>
      <c r="C47" s="12">
        <v>0</v>
      </c>
      <c r="D47" s="13" t="s">
        <v>29</v>
      </c>
      <c r="E47" s="12">
        <v>851</v>
      </c>
      <c r="F47" s="13" t="s">
        <v>56</v>
      </c>
      <c r="G47" s="13"/>
      <c r="H47" s="21">
        <f t="shared" ref="H47" si="19">H48+H50+H52</f>
        <v>-378249.86</v>
      </c>
      <c r="I47" s="15">
        <v>0</v>
      </c>
      <c r="J47" s="15">
        <v>0</v>
      </c>
    </row>
    <row r="48" spans="1:10" ht="75" x14ac:dyDescent="0.25">
      <c r="A48" s="11" t="s">
        <v>32</v>
      </c>
      <c r="B48" s="12">
        <v>51</v>
      </c>
      <c r="C48" s="12">
        <v>0</v>
      </c>
      <c r="D48" s="13" t="s">
        <v>29</v>
      </c>
      <c r="E48" s="12">
        <v>851</v>
      </c>
      <c r="F48" s="13" t="s">
        <v>56</v>
      </c>
      <c r="G48" s="13" t="s">
        <v>33</v>
      </c>
      <c r="H48" s="21">
        <f t="shared" ref="H48" si="20">H49</f>
        <v>-104096</v>
      </c>
      <c r="I48" s="15">
        <v>0</v>
      </c>
      <c r="J48" s="15">
        <v>0</v>
      </c>
    </row>
    <row r="49" spans="1:10" ht="30" x14ac:dyDescent="0.25">
      <c r="A49" s="11" t="s">
        <v>42</v>
      </c>
      <c r="B49" s="12">
        <v>51</v>
      </c>
      <c r="C49" s="12">
        <v>0</v>
      </c>
      <c r="D49" s="13" t="s">
        <v>29</v>
      </c>
      <c r="E49" s="12">
        <v>851</v>
      </c>
      <c r="F49" s="13" t="s">
        <v>56</v>
      </c>
      <c r="G49" s="13" t="s">
        <v>35</v>
      </c>
      <c r="H49" s="21">
        <f>'[1]3.ВС'!G41</f>
        <v>-104096</v>
      </c>
      <c r="I49" s="15">
        <v>0</v>
      </c>
      <c r="J49" s="15">
        <v>0</v>
      </c>
    </row>
    <row r="50" spans="1:10" ht="30" x14ac:dyDescent="0.25">
      <c r="A50" s="17" t="s">
        <v>36</v>
      </c>
      <c r="B50" s="12">
        <v>51</v>
      </c>
      <c r="C50" s="12">
        <v>0</v>
      </c>
      <c r="D50" s="13" t="s">
        <v>29</v>
      </c>
      <c r="E50" s="12">
        <v>851</v>
      </c>
      <c r="F50" s="13" t="s">
        <v>56</v>
      </c>
      <c r="G50" s="13" t="s">
        <v>37</v>
      </c>
      <c r="H50" s="21">
        <f t="shared" ref="H50" si="21">H51</f>
        <v>-271471.86</v>
      </c>
      <c r="I50" s="15">
        <v>0</v>
      </c>
      <c r="J50" s="15">
        <v>0</v>
      </c>
    </row>
    <row r="51" spans="1:10" ht="32.25" customHeight="1" x14ac:dyDescent="0.25">
      <c r="A51" s="17" t="s">
        <v>38</v>
      </c>
      <c r="B51" s="12">
        <v>51</v>
      </c>
      <c r="C51" s="12">
        <v>0</v>
      </c>
      <c r="D51" s="13" t="s">
        <v>29</v>
      </c>
      <c r="E51" s="12">
        <v>851</v>
      </c>
      <c r="F51" s="13" t="s">
        <v>56</v>
      </c>
      <c r="G51" s="13" t="s">
        <v>39</v>
      </c>
      <c r="H51" s="21">
        <f>'[1]3.ВС'!G43</f>
        <v>-271471.86</v>
      </c>
      <c r="I51" s="15">
        <v>0</v>
      </c>
      <c r="J51" s="15">
        <v>0</v>
      </c>
    </row>
    <row r="52" spans="1:10" x14ac:dyDescent="0.25">
      <c r="A52" s="17" t="s">
        <v>57</v>
      </c>
      <c r="B52" s="12">
        <v>51</v>
      </c>
      <c r="C52" s="12">
        <v>0</v>
      </c>
      <c r="D52" s="13" t="s">
        <v>29</v>
      </c>
      <c r="E52" s="12">
        <v>851</v>
      </c>
      <c r="F52" s="13" t="s">
        <v>56</v>
      </c>
      <c r="G52" s="13" t="s">
        <v>58</v>
      </c>
      <c r="H52" s="21">
        <f t="shared" ref="H52" si="22">H53</f>
        <v>-2682</v>
      </c>
      <c r="I52" s="15">
        <v>0</v>
      </c>
      <c r="J52" s="15">
        <v>0</v>
      </c>
    </row>
    <row r="53" spans="1:10" x14ac:dyDescent="0.25">
      <c r="A53" s="17" t="s">
        <v>59</v>
      </c>
      <c r="B53" s="12">
        <v>51</v>
      </c>
      <c r="C53" s="12">
        <v>0</v>
      </c>
      <c r="D53" s="13" t="s">
        <v>29</v>
      </c>
      <c r="E53" s="12">
        <v>851</v>
      </c>
      <c r="F53" s="13" t="s">
        <v>56</v>
      </c>
      <c r="G53" s="13" t="s">
        <v>60</v>
      </c>
      <c r="H53" s="21">
        <f>'[1]3.ВС'!G45</f>
        <v>-2682</v>
      </c>
      <c r="I53" s="15">
        <v>0</v>
      </c>
      <c r="J53" s="15">
        <v>0</v>
      </c>
    </row>
    <row r="54" spans="1:10" ht="30" hidden="1" x14ac:dyDescent="0.25">
      <c r="A54" s="11" t="s">
        <v>61</v>
      </c>
      <c r="B54" s="12">
        <v>51</v>
      </c>
      <c r="C54" s="12">
        <v>0</v>
      </c>
      <c r="D54" s="13" t="s">
        <v>29</v>
      </c>
      <c r="E54" s="12">
        <v>851</v>
      </c>
      <c r="F54" s="13" t="s">
        <v>62</v>
      </c>
      <c r="G54" s="13"/>
      <c r="H54" s="21">
        <f t="shared" ref="H54:H55" si="23">H55</f>
        <v>0</v>
      </c>
      <c r="I54" s="15">
        <v>0</v>
      </c>
      <c r="J54" s="15">
        <v>0</v>
      </c>
    </row>
    <row r="55" spans="1:10" ht="30" hidden="1" x14ac:dyDescent="0.25">
      <c r="A55" s="17" t="s">
        <v>36</v>
      </c>
      <c r="B55" s="12">
        <v>51</v>
      </c>
      <c r="C55" s="12">
        <v>0</v>
      </c>
      <c r="D55" s="13" t="s">
        <v>29</v>
      </c>
      <c r="E55" s="12">
        <v>851</v>
      </c>
      <c r="F55" s="13" t="s">
        <v>62</v>
      </c>
      <c r="G55" s="13" t="s">
        <v>37</v>
      </c>
      <c r="H55" s="21">
        <f t="shared" si="23"/>
        <v>0</v>
      </c>
      <c r="I55" s="15">
        <v>0</v>
      </c>
      <c r="J55" s="15">
        <v>0</v>
      </c>
    </row>
    <row r="56" spans="1:10" ht="45" hidden="1" x14ac:dyDescent="0.25">
      <c r="A56" s="17" t="s">
        <v>38</v>
      </c>
      <c r="B56" s="12">
        <v>51</v>
      </c>
      <c r="C56" s="12">
        <v>0</v>
      </c>
      <c r="D56" s="13" t="s">
        <v>29</v>
      </c>
      <c r="E56" s="12">
        <v>851</v>
      </c>
      <c r="F56" s="13" t="s">
        <v>62</v>
      </c>
      <c r="G56" s="13" t="s">
        <v>39</v>
      </c>
      <c r="H56" s="21">
        <f>'[1]3.ВС'!G48</f>
        <v>0</v>
      </c>
      <c r="I56" s="15">
        <v>0</v>
      </c>
      <c r="J56" s="15">
        <v>0</v>
      </c>
    </row>
    <row r="57" spans="1:10" ht="45" x14ac:dyDescent="0.25">
      <c r="A57" s="11" t="s">
        <v>63</v>
      </c>
      <c r="B57" s="12">
        <v>51</v>
      </c>
      <c r="C57" s="12">
        <v>0</v>
      </c>
      <c r="D57" s="13" t="s">
        <v>29</v>
      </c>
      <c r="E57" s="12">
        <v>851</v>
      </c>
      <c r="F57" s="13" t="s">
        <v>64</v>
      </c>
      <c r="G57" s="13"/>
      <c r="H57" s="21">
        <f t="shared" ref="H57:H58" si="24">H58</f>
        <v>-48124.639999999999</v>
      </c>
      <c r="I57" s="15">
        <v>0</v>
      </c>
      <c r="J57" s="15">
        <v>0</v>
      </c>
    </row>
    <row r="58" spans="1:10" ht="30" x14ac:dyDescent="0.25">
      <c r="A58" s="17" t="s">
        <v>36</v>
      </c>
      <c r="B58" s="12">
        <v>51</v>
      </c>
      <c r="C58" s="12">
        <v>0</v>
      </c>
      <c r="D58" s="13" t="s">
        <v>29</v>
      </c>
      <c r="E58" s="12">
        <v>851</v>
      </c>
      <c r="F58" s="13" t="s">
        <v>64</v>
      </c>
      <c r="G58" s="13" t="s">
        <v>37</v>
      </c>
      <c r="H58" s="21">
        <f t="shared" si="24"/>
        <v>-48124.639999999999</v>
      </c>
      <c r="I58" s="15">
        <v>0</v>
      </c>
      <c r="J58" s="15">
        <v>0</v>
      </c>
    </row>
    <row r="59" spans="1:10" ht="32.25" customHeight="1" x14ac:dyDescent="0.25">
      <c r="A59" s="17" t="s">
        <v>38</v>
      </c>
      <c r="B59" s="12">
        <v>51</v>
      </c>
      <c r="C59" s="12">
        <v>0</v>
      </c>
      <c r="D59" s="13" t="s">
        <v>29</v>
      </c>
      <c r="E59" s="12">
        <v>851</v>
      </c>
      <c r="F59" s="13" t="s">
        <v>64</v>
      </c>
      <c r="G59" s="13" t="s">
        <v>39</v>
      </c>
      <c r="H59" s="21">
        <f>'[1]3.ВС'!G51</f>
        <v>-48124.639999999999</v>
      </c>
      <c r="I59" s="15">
        <v>0</v>
      </c>
      <c r="J59" s="15">
        <v>0</v>
      </c>
    </row>
    <row r="60" spans="1:10" hidden="1" x14ac:dyDescent="0.25">
      <c r="A60" s="11" t="s">
        <v>65</v>
      </c>
      <c r="B60" s="12">
        <v>51</v>
      </c>
      <c r="C60" s="12">
        <v>0</v>
      </c>
      <c r="D60" s="13" t="s">
        <v>29</v>
      </c>
      <c r="E60" s="12">
        <v>851</v>
      </c>
      <c r="F60" s="13" t="s">
        <v>66</v>
      </c>
      <c r="G60" s="13"/>
      <c r="H60" s="21">
        <f t="shared" ref="H60:H61" si="25">H61</f>
        <v>0</v>
      </c>
      <c r="I60" s="15">
        <v>0</v>
      </c>
      <c r="J60" s="15">
        <v>0</v>
      </c>
    </row>
    <row r="61" spans="1:10" hidden="1" x14ac:dyDescent="0.25">
      <c r="A61" s="17" t="s">
        <v>57</v>
      </c>
      <c r="B61" s="12">
        <v>51</v>
      </c>
      <c r="C61" s="12">
        <v>0</v>
      </c>
      <c r="D61" s="13" t="s">
        <v>29</v>
      </c>
      <c r="E61" s="12">
        <v>851</v>
      </c>
      <c r="F61" s="13" t="s">
        <v>66</v>
      </c>
      <c r="G61" s="13" t="s">
        <v>58</v>
      </c>
      <c r="H61" s="21">
        <f t="shared" si="25"/>
        <v>0</v>
      </c>
      <c r="I61" s="15">
        <v>0</v>
      </c>
      <c r="J61" s="15">
        <v>0</v>
      </c>
    </row>
    <row r="62" spans="1:10" hidden="1" x14ac:dyDescent="0.25">
      <c r="A62" s="17" t="s">
        <v>59</v>
      </c>
      <c r="B62" s="12">
        <v>51</v>
      </c>
      <c r="C62" s="12">
        <v>0</v>
      </c>
      <c r="D62" s="13" t="s">
        <v>29</v>
      </c>
      <c r="E62" s="12">
        <v>851</v>
      </c>
      <c r="F62" s="13" t="s">
        <v>66</v>
      </c>
      <c r="G62" s="13" t="s">
        <v>60</v>
      </c>
      <c r="H62" s="21">
        <f>'[1]3.ВС'!G54</f>
        <v>0</v>
      </c>
      <c r="I62" s="15">
        <v>0</v>
      </c>
      <c r="J62" s="15">
        <v>0</v>
      </c>
    </row>
    <row r="63" spans="1:10" ht="30" hidden="1" x14ac:dyDescent="0.25">
      <c r="A63" s="11" t="s">
        <v>67</v>
      </c>
      <c r="B63" s="12">
        <v>51</v>
      </c>
      <c r="C63" s="12">
        <v>0</v>
      </c>
      <c r="D63" s="13" t="s">
        <v>29</v>
      </c>
      <c r="E63" s="12">
        <v>851</v>
      </c>
      <c r="F63" s="18" t="s">
        <v>68</v>
      </c>
      <c r="G63" s="13"/>
      <c r="H63" s="21">
        <f t="shared" ref="H63:H64" si="26">H64</f>
        <v>0</v>
      </c>
      <c r="I63" s="15">
        <v>0</v>
      </c>
      <c r="J63" s="15">
        <v>0</v>
      </c>
    </row>
    <row r="64" spans="1:10" ht="30" hidden="1" x14ac:dyDescent="0.25">
      <c r="A64" s="17" t="s">
        <v>36</v>
      </c>
      <c r="B64" s="12">
        <v>51</v>
      </c>
      <c r="C64" s="12">
        <v>0</v>
      </c>
      <c r="D64" s="13" t="s">
        <v>29</v>
      </c>
      <c r="E64" s="12">
        <v>851</v>
      </c>
      <c r="F64" s="18" t="s">
        <v>68</v>
      </c>
      <c r="G64" s="13" t="s">
        <v>37</v>
      </c>
      <c r="H64" s="21">
        <f t="shared" si="26"/>
        <v>0</v>
      </c>
      <c r="I64" s="15">
        <v>0</v>
      </c>
      <c r="J64" s="15">
        <v>0</v>
      </c>
    </row>
    <row r="65" spans="1:10" ht="33" hidden="1" customHeight="1" x14ac:dyDescent="0.25">
      <c r="A65" s="17" t="s">
        <v>38</v>
      </c>
      <c r="B65" s="12">
        <v>51</v>
      </c>
      <c r="C65" s="12">
        <v>0</v>
      </c>
      <c r="D65" s="13" t="s">
        <v>29</v>
      </c>
      <c r="E65" s="12">
        <v>851</v>
      </c>
      <c r="F65" s="18" t="s">
        <v>68</v>
      </c>
      <c r="G65" s="13" t="s">
        <v>39</v>
      </c>
      <c r="H65" s="21">
        <f>'[1]3.ВС'!G83</f>
        <v>0</v>
      </c>
      <c r="I65" s="15">
        <v>0</v>
      </c>
      <c r="J65" s="15">
        <v>0</v>
      </c>
    </row>
    <row r="66" spans="1:10" ht="74.25" customHeight="1" x14ac:dyDescent="0.25">
      <c r="A66" s="24" t="s">
        <v>69</v>
      </c>
      <c r="B66" s="12">
        <v>51</v>
      </c>
      <c r="C66" s="12">
        <v>0</v>
      </c>
      <c r="D66" s="13" t="s">
        <v>29</v>
      </c>
      <c r="E66" s="12">
        <v>851</v>
      </c>
      <c r="F66" s="18" t="s">
        <v>70</v>
      </c>
      <c r="G66" s="13"/>
      <c r="H66" s="21">
        <f>H67</f>
        <v>502171.43</v>
      </c>
      <c r="I66" s="21">
        <f t="shared" ref="I66:J67" si="27">I67</f>
        <v>0</v>
      </c>
      <c r="J66" s="21">
        <f t="shared" si="27"/>
        <v>0</v>
      </c>
    </row>
    <row r="67" spans="1:10" ht="75" x14ac:dyDescent="0.25">
      <c r="A67" s="24" t="s">
        <v>32</v>
      </c>
      <c r="B67" s="12">
        <v>51</v>
      </c>
      <c r="C67" s="12">
        <v>0</v>
      </c>
      <c r="D67" s="13" t="s">
        <v>29</v>
      </c>
      <c r="E67" s="12">
        <v>851</v>
      </c>
      <c r="F67" s="18" t="s">
        <v>70</v>
      </c>
      <c r="G67" s="13" t="s">
        <v>33</v>
      </c>
      <c r="H67" s="21">
        <f>H68</f>
        <v>502171.43</v>
      </c>
      <c r="I67" s="21">
        <f t="shared" si="27"/>
        <v>0</v>
      </c>
      <c r="J67" s="21">
        <f t="shared" si="27"/>
        <v>0</v>
      </c>
    </row>
    <row r="68" spans="1:10" ht="30" x14ac:dyDescent="0.25">
      <c r="A68" s="24" t="s">
        <v>34</v>
      </c>
      <c r="B68" s="12">
        <v>51</v>
      </c>
      <c r="C68" s="12">
        <v>0</v>
      </c>
      <c r="D68" s="13" t="s">
        <v>29</v>
      </c>
      <c r="E68" s="12">
        <v>851</v>
      </c>
      <c r="F68" s="18" t="s">
        <v>70</v>
      </c>
      <c r="G68" s="13" t="s">
        <v>35</v>
      </c>
      <c r="H68" s="21">
        <f>'[1]3.ВС'!G57</f>
        <v>502171.43</v>
      </c>
      <c r="I68" s="21">
        <f>'[1]3.ВС'!H57</f>
        <v>0</v>
      </c>
      <c r="J68" s="21">
        <f>'[1]3.ВС'!I57</f>
        <v>0</v>
      </c>
    </row>
    <row r="69" spans="1:10" ht="75" hidden="1" x14ac:dyDescent="0.25">
      <c r="A69" s="11" t="s">
        <v>71</v>
      </c>
      <c r="B69" s="12">
        <v>51</v>
      </c>
      <c r="C69" s="12">
        <v>0</v>
      </c>
      <c r="D69" s="13" t="s">
        <v>29</v>
      </c>
      <c r="E69" s="12">
        <v>851</v>
      </c>
      <c r="F69" s="13" t="s">
        <v>72</v>
      </c>
      <c r="G69" s="13"/>
      <c r="H69" s="21">
        <f t="shared" ref="H69:H70" si="28">H70</f>
        <v>0</v>
      </c>
      <c r="I69" s="15">
        <v>0</v>
      </c>
      <c r="J69" s="15">
        <v>0</v>
      </c>
    </row>
    <row r="70" spans="1:10" ht="30" hidden="1" x14ac:dyDescent="0.25">
      <c r="A70" s="17" t="s">
        <v>36</v>
      </c>
      <c r="B70" s="12">
        <v>51</v>
      </c>
      <c r="C70" s="12">
        <v>0</v>
      </c>
      <c r="D70" s="13" t="s">
        <v>29</v>
      </c>
      <c r="E70" s="12">
        <v>851</v>
      </c>
      <c r="F70" s="13" t="s">
        <v>72</v>
      </c>
      <c r="G70" s="13" t="s">
        <v>37</v>
      </c>
      <c r="H70" s="21">
        <f t="shared" si="28"/>
        <v>0</v>
      </c>
      <c r="I70" s="15">
        <v>0</v>
      </c>
      <c r="J70" s="15">
        <v>0</v>
      </c>
    </row>
    <row r="71" spans="1:10" ht="45" hidden="1" x14ac:dyDescent="0.25">
      <c r="A71" s="17" t="s">
        <v>38</v>
      </c>
      <c r="B71" s="12">
        <v>51</v>
      </c>
      <c r="C71" s="12">
        <v>0</v>
      </c>
      <c r="D71" s="13" t="s">
        <v>29</v>
      </c>
      <c r="E71" s="12">
        <v>851</v>
      </c>
      <c r="F71" s="13" t="s">
        <v>72</v>
      </c>
      <c r="G71" s="13" t="s">
        <v>39</v>
      </c>
      <c r="H71" s="21">
        <f>'[1]3.ВС'!G60</f>
        <v>0</v>
      </c>
      <c r="I71" s="15">
        <v>0</v>
      </c>
      <c r="J71" s="15">
        <v>0</v>
      </c>
    </row>
    <row r="72" spans="1:10" ht="90" hidden="1" x14ac:dyDescent="0.25">
      <c r="A72" s="17" t="s">
        <v>73</v>
      </c>
      <c r="B72" s="12">
        <v>51</v>
      </c>
      <c r="C72" s="12">
        <v>0</v>
      </c>
      <c r="D72" s="13" t="s">
        <v>29</v>
      </c>
      <c r="E72" s="12">
        <v>851</v>
      </c>
      <c r="F72" s="13" t="s">
        <v>74</v>
      </c>
      <c r="G72" s="13"/>
      <c r="H72" s="21">
        <f t="shared" ref="H72:H82" si="29">H73</f>
        <v>0</v>
      </c>
      <c r="I72" s="15">
        <v>0</v>
      </c>
      <c r="J72" s="15">
        <v>0</v>
      </c>
    </row>
    <row r="73" spans="1:10" ht="30" hidden="1" x14ac:dyDescent="0.25">
      <c r="A73" s="17" t="s">
        <v>36</v>
      </c>
      <c r="B73" s="12">
        <v>51</v>
      </c>
      <c r="C73" s="12">
        <v>0</v>
      </c>
      <c r="D73" s="13" t="s">
        <v>29</v>
      </c>
      <c r="E73" s="12">
        <v>851</v>
      </c>
      <c r="F73" s="13" t="s">
        <v>74</v>
      </c>
      <c r="G73" s="13" t="s">
        <v>37</v>
      </c>
      <c r="H73" s="21">
        <f t="shared" si="29"/>
        <v>0</v>
      </c>
      <c r="I73" s="15">
        <v>0</v>
      </c>
      <c r="J73" s="15">
        <v>0</v>
      </c>
    </row>
    <row r="74" spans="1:10" ht="45" hidden="1" x14ac:dyDescent="0.25">
      <c r="A74" s="17" t="s">
        <v>38</v>
      </c>
      <c r="B74" s="12">
        <v>51</v>
      </c>
      <c r="C74" s="12">
        <v>0</v>
      </c>
      <c r="D74" s="13" t="s">
        <v>29</v>
      </c>
      <c r="E74" s="12">
        <v>851</v>
      </c>
      <c r="F74" s="13" t="s">
        <v>74</v>
      </c>
      <c r="G74" s="13" t="s">
        <v>39</v>
      </c>
      <c r="H74" s="21">
        <f>'[1]3.ВС'!G63</f>
        <v>0</v>
      </c>
      <c r="I74" s="15">
        <v>0</v>
      </c>
      <c r="J74" s="15">
        <v>0</v>
      </c>
    </row>
    <row r="75" spans="1:10" ht="75" hidden="1" x14ac:dyDescent="0.25">
      <c r="A75" s="17" t="s">
        <v>75</v>
      </c>
      <c r="B75" s="12">
        <v>51</v>
      </c>
      <c r="C75" s="12">
        <v>0</v>
      </c>
      <c r="D75" s="13" t="s">
        <v>29</v>
      </c>
      <c r="E75" s="12">
        <v>851</v>
      </c>
      <c r="F75" s="13" t="s">
        <v>76</v>
      </c>
      <c r="G75" s="13"/>
      <c r="H75" s="21">
        <f t="shared" si="29"/>
        <v>0</v>
      </c>
      <c r="I75" s="15">
        <v>0</v>
      </c>
      <c r="J75" s="15">
        <v>0</v>
      </c>
    </row>
    <row r="76" spans="1:10" ht="30" hidden="1" x14ac:dyDescent="0.25">
      <c r="A76" s="17" t="s">
        <v>36</v>
      </c>
      <c r="B76" s="12">
        <v>51</v>
      </c>
      <c r="C76" s="12">
        <v>0</v>
      </c>
      <c r="D76" s="13" t="s">
        <v>29</v>
      </c>
      <c r="E76" s="12">
        <v>851</v>
      </c>
      <c r="F76" s="13" t="s">
        <v>76</v>
      </c>
      <c r="G76" s="13" t="s">
        <v>37</v>
      </c>
      <c r="H76" s="21">
        <f t="shared" si="29"/>
        <v>0</v>
      </c>
      <c r="I76" s="15">
        <v>0</v>
      </c>
      <c r="J76" s="15">
        <v>0</v>
      </c>
    </row>
    <row r="77" spans="1:10" ht="45" hidden="1" x14ac:dyDescent="0.25">
      <c r="A77" s="17" t="s">
        <v>38</v>
      </c>
      <c r="B77" s="12">
        <v>51</v>
      </c>
      <c r="C77" s="12">
        <v>0</v>
      </c>
      <c r="D77" s="13" t="s">
        <v>29</v>
      </c>
      <c r="E77" s="12">
        <v>851</v>
      </c>
      <c r="F77" s="13" t="s">
        <v>76</v>
      </c>
      <c r="G77" s="13" t="s">
        <v>39</v>
      </c>
      <c r="H77" s="21">
        <f>'[1]3.ВС'!G66</f>
        <v>0</v>
      </c>
      <c r="I77" s="15">
        <v>0</v>
      </c>
      <c r="J77" s="15">
        <v>0</v>
      </c>
    </row>
    <row r="78" spans="1:10" ht="120" hidden="1" x14ac:dyDescent="0.25">
      <c r="A78" s="17" t="s">
        <v>77</v>
      </c>
      <c r="B78" s="12">
        <v>51</v>
      </c>
      <c r="C78" s="12">
        <v>0</v>
      </c>
      <c r="D78" s="13" t="s">
        <v>29</v>
      </c>
      <c r="E78" s="12">
        <v>851</v>
      </c>
      <c r="F78" s="13" t="s">
        <v>78</v>
      </c>
      <c r="G78" s="13"/>
      <c r="H78" s="21">
        <f t="shared" si="29"/>
        <v>0</v>
      </c>
      <c r="I78" s="15">
        <v>0</v>
      </c>
      <c r="J78" s="15">
        <v>0</v>
      </c>
    </row>
    <row r="79" spans="1:10" ht="30" hidden="1" x14ac:dyDescent="0.25">
      <c r="A79" s="17" t="s">
        <v>36</v>
      </c>
      <c r="B79" s="12">
        <v>51</v>
      </c>
      <c r="C79" s="12">
        <v>0</v>
      </c>
      <c r="D79" s="13" t="s">
        <v>29</v>
      </c>
      <c r="E79" s="12">
        <v>851</v>
      </c>
      <c r="F79" s="13" t="s">
        <v>78</v>
      </c>
      <c r="G79" s="13" t="s">
        <v>37</v>
      </c>
      <c r="H79" s="21">
        <f t="shared" si="29"/>
        <v>0</v>
      </c>
      <c r="I79" s="15">
        <v>0</v>
      </c>
      <c r="J79" s="15">
        <v>0</v>
      </c>
    </row>
    <row r="80" spans="1:10" ht="45" hidden="1" x14ac:dyDescent="0.25">
      <c r="A80" s="17" t="s">
        <v>38</v>
      </c>
      <c r="B80" s="12">
        <v>51</v>
      </c>
      <c r="C80" s="12">
        <v>0</v>
      </c>
      <c r="D80" s="13" t="s">
        <v>29</v>
      </c>
      <c r="E80" s="12">
        <v>851</v>
      </c>
      <c r="F80" s="13" t="s">
        <v>78</v>
      </c>
      <c r="G80" s="13" t="s">
        <v>39</v>
      </c>
      <c r="H80" s="21">
        <f>'[1]3.ВС'!G69</f>
        <v>0</v>
      </c>
      <c r="I80" s="15">
        <v>0</v>
      </c>
      <c r="J80" s="15">
        <v>0</v>
      </c>
    </row>
    <row r="81" spans="1:10" ht="90" hidden="1" x14ac:dyDescent="0.25">
      <c r="A81" s="17" t="s">
        <v>79</v>
      </c>
      <c r="B81" s="12">
        <v>51</v>
      </c>
      <c r="C81" s="12">
        <v>0</v>
      </c>
      <c r="D81" s="13" t="s">
        <v>29</v>
      </c>
      <c r="E81" s="12">
        <v>851</v>
      </c>
      <c r="F81" s="13" t="s">
        <v>80</v>
      </c>
      <c r="G81" s="13"/>
      <c r="H81" s="21">
        <f t="shared" si="29"/>
        <v>0</v>
      </c>
      <c r="I81" s="15">
        <v>0</v>
      </c>
      <c r="J81" s="15">
        <v>0</v>
      </c>
    </row>
    <row r="82" spans="1:10" ht="30" hidden="1" x14ac:dyDescent="0.25">
      <c r="A82" s="17" t="s">
        <v>36</v>
      </c>
      <c r="B82" s="12">
        <v>51</v>
      </c>
      <c r="C82" s="12">
        <v>0</v>
      </c>
      <c r="D82" s="13" t="s">
        <v>29</v>
      </c>
      <c r="E82" s="12">
        <v>851</v>
      </c>
      <c r="F82" s="13" t="s">
        <v>80</v>
      </c>
      <c r="G82" s="13" t="s">
        <v>37</v>
      </c>
      <c r="H82" s="21">
        <f t="shared" si="29"/>
        <v>0</v>
      </c>
      <c r="I82" s="15">
        <v>0</v>
      </c>
      <c r="J82" s="15">
        <v>0</v>
      </c>
    </row>
    <row r="83" spans="1:10" ht="45" hidden="1" x14ac:dyDescent="0.25">
      <c r="A83" s="17" t="s">
        <v>38</v>
      </c>
      <c r="B83" s="12">
        <v>51</v>
      </c>
      <c r="C83" s="12">
        <v>0</v>
      </c>
      <c r="D83" s="13" t="s">
        <v>29</v>
      </c>
      <c r="E83" s="12">
        <v>851</v>
      </c>
      <c r="F83" s="13" t="s">
        <v>80</v>
      </c>
      <c r="G83" s="13" t="s">
        <v>39</v>
      </c>
      <c r="H83" s="21">
        <f>'[1]3.ВС'!G72</f>
        <v>0</v>
      </c>
      <c r="I83" s="15">
        <v>0</v>
      </c>
      <c r="J83" s="15">
        <v>0</v>
      </c>
    </row>
    <row r="84" spans="1:10" ht="30" x14ac:dyDescent="0.25">
      <c r="A84" s="17" t="s">
        <v>81</v>
      </c>
      <c r="B84" s="12">
        <v>51</v>
      </c>
      <c r="C84" s="12">
        <v>0</v>
      </c>
      <c r="D84" s="13" t="s">
        <v>82</v>
      </c>
      <c r="E84" s="12"/>
      <c r="F84" s="13"/>
      <c r="G84" s="13"/>
      <c r="H84" s="21">
        <f t="shared" ref="H84" si="30">H85</f>
        <v>43493</v>
      </c>
      <c r="I84" s="15">
        <v>0</v>
      </c>
      <c r="J84" s="15">
        <v>0</v>
      </c>
    </row>
    <row r="85" spans="1:10" x14ac:dyDescent="0.25">
      <c r="A85" s="11" t="s">
        <v>19</v>
      </c>
      <c r="B85" s="12">
        <v>51</v>
      </c>
      <c r="C85" s="12">
        <v>0</v>
      </c>
      <c r="D85" s="13" t="s">
        <v>82</v>
      </c>
      <c r="E85" s="12">
        <v>851</v>
      </c>
      <c r="F85" s="13"/>
      <c r="G85" s="13"/>
      <c r="H85" s="21">
        <f t="shared" ref="H85" si="31">H86+H89+H92+H95</f>
        <v>43493</v>
      </c>
      <c r="I85" s="15">
        <v>0</v>
      </c>
      <c r="J85" s="15">
        <v>0</v>
      </c>
    </row>
    <row r="86" spans="1:10" ht="45" x14ac:dyDescent="0.25">
      <c r="A86" s="11" t="s">
        <v>83</v>
      </c>
      <c r="B86" s="12">
        <v>51</v>
      </c>
      <c r="C86" s="12">
        <v>0</v>
      </c>
      <c r="D86" s="13" t="s">
        <v>82</v>
      </c>
      <c r="E86" s="12">
        <v>851</v>
      </c>
      <c r="F86" s="18" t="s">
        <v>84</v>
      </c>
      <c r="G86" s="13"/>
      <c r="H86" s="21">
        <f t="shared" ref="H86:H90" si="32">H87</f>
        <v>-49334.9</v>
      </c>
      <c r="I86" s="15">
        <v>0</v>
      </c>
      <c r="J86" s="15">
        <v>0</v>
      </c>
    </row>
    <row r="87" spans="1:10" ht="30" x14ac:dyDescent="0.25">
      <c r="A87" s="17" t="s">
        <v>36</v>
      </c>
      <c r="B87" s="12">
        <v>51</v>
      </c>
      <c r="C87" s="12">
        <v>0</v>
      </c>
      <c r="D87" s="13" t="s">
        <v>82</v>
      </c>
      <c r="E87" s="12">
        <v>851</v>
      </c>
      <c r="F87" s="18" t="s">
        <v>84</v>
      </c>
      <c r="G87" s="13" t="s">
        <v>37</v>
      </c>
      <c r="H87" s="21">
        <f t="shared" si="32"/>
        <v>-49334.9</v>
      </c>
      <c r="I87" s="15">
        <v>0</v>
      </c>
      <c r="J87" s="15">
        <v>0</v>
      </c>
    </row>
    <row r="88" spans="1:10" ht="32.25" customHeight="1" x14ac:dyDescent="0.25">
      <c r="A88" s="17" t="s">
        <v>38</v>
      </c>
      <c r="B88" s="12">
        <v>51</v>
      </c>
      <c r="C88" s="12">
        <v>0</v>
      </c>
      <c r="D88" s="13" t="s">
        <v>82</v>
      </c>
      <c r="E88" s="12">
        <v>851</v>
      </c>
      <c r="F88" s="18" t="s">
        <v>84</v>
      </c>
      <c r="G88" s="13" t="s">
        <v>39</v>
      </c>
      <c r="H88" s="21">
        <f>'[1]3.ВС'!G86</f>
        <v>-49334.9</v>
      </c>
      <c r="I88" s="15">
        <v>0</v>
      </c>
      <c r="J88" s="15">
        <v>0</v>
      </c>
    </row>
    <row r="89" spans="1:10" ht="45" x14ac:dyDescent="0.25">
      <c r="A89" s="17" t="s">
        <v>85</v>
      </c>
      <c r="B89" s="12">
        <v>51</v>
      </c>
      <c r="C89" s="12">
        <v>0</v>
      </c>
      <c r="D89" s="13" t="s">
        <v>82</v>
      </c>
      <c r="E89" s="12">
        <v>851</v>
      </c>
      <c r="F89" s="18" t="s">
        <v>86</v>
      </c>
      <c r="G89" s="13"/>
      <c r="H89" s="21">
        <f t="shared" si="32"/>
        <v>84470</v>
      </c>
      <c r="I89" s="15">
        <v>0</v>
      </c>
      <c r="J89" s="15">
        <v>0</v>
      </c>
    </row>
    <row r="90" spans="1:10" ht="30" x14ac:dyDescent="0.25">
      <c r="A90" s="17" t="s">
        <v>36</v>
      </c>
      <c r="B90" s="12">
        <v>51</v>
      </c>
      <c r="C90" s="12">
        <v>0</v>
      </c>
      <c r="D90" s="13" t="s">
        <v>82</v>
      </c>
      <c r="E90" s="12">
        <v>851</v>
      </c>
      <c r="F90" s="18" t="s">
        <v>86</v>
      </c>
      <c r="G90" s="13" t="s">
        <v>37</v>
      </c>
      <c r="H90" s="21">
        <f t="shared" si="32"/>
        <v>84470</v>
      </c>
      <c r="I90" s="15">
        <v>0</v>
      </c>
      <c r="J90" s="15">
        <v>0</v>
      </c>
    </row>
    <row r="91" spans="1:10" ht="35.25" customHeight="1" x14ac:dyDescent="0.25">
      <c r="A91" s="17" t="s">
        <v>38</v>
      </c>
      <c r="B91" s="12">
        <v>51</v>
      </c>
      <c r="C91" s="12">
        <v>0</v>
      </c>
      <c r="D91" s="13" t="s">
        <v>82</v>
      </c>
      <c r="E91" s="12">
        <v>851</v>
      </c>
      <c r="F91" s="18" t="s">
        <v>86</v>
      </c>
      <c r="G91" s="13" t="s">
        <v>39</v>
      </c>
      <c r="H91" s="21">
        <f>'[1]3.ВС'!G89</f>
        <v>84470</v>
      </c>
      <c r="I91" s="15">
        <v>0</v>
      </c>
      <c r="J91" s="15">
        <v>0</v>
      </c>
    </row>
    <row r="92" spans="1:10" ht="60" customHeight="1" x14ac:dyDescent="0.25">
      <c r="A92" s="11" t="s">
        <v>87</v>
      </c>
      <c r="B92" s="12">
        <v>51</v>
      </c>
      <c r="C92" s="12">
        <v>0</v>
      </c>
      <c r="D92" s="13" t="s">
        <v>82</v>
      </c>
      <c r="E92" s="12">
        <v>851</v>
      </c>
      <c r="F92" s="18" t="s">
        <v>88</v>
      </c>
      <c r="G92" s="13"/>
      <c r="H92" s="21">
        <f t="shared" ref="H92:H96" si="33">H93</f>
        <v>8357.9</v>
      </c>
      <c r="I92" s="15">
        <v>0</v>
      </c>
      <c r="J92" s="15">
        <v>0</v>
      </c>
    </row>
    <row r="93" spans="1:10" ht="30" x14ac:dyDescent="0.25">
      <c r="A93" s="17" t="s">
        <v>36</v>
      </c>
      <c r="B93" s="12">
        <v>51</v>
      </c>
      <c r="C93" s="12">
        <v>0</v>
      </c>
      <c r="D93" s="13" t="s">
        <v>82</v>
      </c>
      <c r="E93" s="12">
        <v>851</v>
      </c>
      <c r="F93" s="18" t="s">
        <v>88</v>
      </c>
      <c r="G93" s="13" t="s">
        <v>37</v>
      </c>
      <c r="H93" s="21">
        <f t="shared" si="33"/>
        <v>8357.9</v>
      </c>
      <c r="I93" s="15">
        <v>0</v>
      </c>
      <c r="J93" s="15">
        <v>0</v>
      </c>
    </row>
    <row r="94" spans="1:10" ht="30.75" customHeight="1" x14ac:dyDescent="0.25">
      <c r="A94" s="17" t="s">
        <v>38</v>
      </c>
      <c r="B94" s="12">
        <v>51</v>
      </c>
      <c r="C94" s="12">
        <v>0</v>
      </c>
      <c r="D94" s="13" t="s">
        <v>82</v>
      </c>
      <c r="E94" s="12">
        <v>851</v>
      </c>
      <c r="F94" s="18" t="s">
        <v>88</v>
      </c>
      <c r="G94" s="13" t="s">
        <v>39</v>
      </c>
      <c r="H94" s="21">
        <f>'[1]3.ВС'!G144</f>
        <v>8357.9</v>
      </c>
      <c r="I94" s="15">
        <v>0</v>
      </c>
      <c r="J94" s="15">
        <v>0</v>
      </c>
    </row>
    <row r="95" spans="1:10" hidden="1" x14ac:dyDescent="0.25">
      <c r="A95" s="17" t="s">
        <v>89</v>
      </c>
      <c r="B95" s="12">
        <v>51</v>
      </c>
      <c r="C95" s="12">
        <v>0</v>
      </c>
      <c r="D95" s="13" t="s">
        <v>82</v>
      </c>
      <c r="E95" s="12">
        <v>851</v>
      </c>
      <c r="F95" s="18" t="s">
        <v>90</v>
      </c>
      <c r="G95" s="13"/>
      <c r="H95" s="21">
        <f t="shared" si="33"/>
        <v>0</v>
      </c>
      <c r="I95" s="15">
        <v>0</v>
      </c>
      <c r="J95" s="15">
        <v>0</v>
      </c>
    </row>
    <row r="96" spans="1:10" ht="30" hidden="1" x14ac:dyDescent="0.25">
      <c r="A96" s="17" t="s">
        <v>36</v>
      </c>
      <c r="B96" s="12">
        <v>51</v>
      </c>
      <c r="C96" s="12">
        <v>0</v>
      </c>
      <c r="D96" s="13" t="s">
        <v>82</v>
      </c>
      <c r="E96" s="12">
        <v>851</v>
      </c>
      <c r="F96" s="18" t="s">
        <v>90</v>
      </c>
      <c r="G96" s="13" t="s">
        <v>37</v>
      </c>
      <c r="H96" s="21">
        <f t="shared" si="33"/>
        <v>0</v>
      </c>
      <c r="I96" s="15">
        <v>0</v>
      </c>
      <c r="J96" s="15">
        <v>0</v>
      </c>
    </row>
    <row r="97" spans="1:10" ht="45" hidden="1" x14ac:dyDescent="0.25">
      <c r="A97" s="17" t="s">
        <v>38</v>
      </c>
      <c r="B97" s="12">
        <v>51</v>
      </c>
      <c r="C97" s="12">
        <v>0</v>
      </c>
      <c r="D97" s="13" t="s">
        <v>82</v>
      </c>
      <c r="E97" s="12">
        <v>851</v>
      </c>
      <c r="F97" s="18" t="s">
        <v>90</v>
      </c>
      <c r="G97" s="13" t="s">
        <v>39</v>
      </c>
      <c r="H97" s="21">
        <f>'[1]3.ВС'!G139</f>
        <v>0</v>
      </c>
      <c r="I97" s="15">
        <v>0</v>
      </c>
      <c r="J97" s="15">
        <v>0</v>
      </c>
    </row>
    <row r="98" spans="1:10" ht="32.25" customHeight="1" x14ac:dyDescent="0.25">
      <c r="A98" s="11" t="s">
        <v>91</v>
      </c>
      <c r="B98" s="12">
        <v>51</v>
      </c>
      <c r="C98" s="12">
        <v>0</v>
      </c>
      <c r="D98" s="13" t="s">
        <v>92</v>
      </c>
      <c r="E98" s="12"/>
      <c r="F98" s="13"/>
      <c r="G98" s="13"/>
      <c r="H98" s="21">
        <f t="shared" ref="H98:H101" si="34">H99</f>
        <v>-281000</v>
      </c>
      <c r="I98" s="15">
        <v>0</v>
      </c>
      <c r="J98" s="15">
        <v>0</v>
      </c>
    </row>
    <row r="99" spans="1:10" x14ac:dyDescent="0.25">
      <c r="A99" s="11" t="s">
        <v>19</v>
      </c>
      <c r="B99" s="23">
        <v>51</v>
      </c>
      <c r="C99" s="23">
        <v>0</v>
      </c>
      <c r="D99" s="13" t="s">
        <v>92</v>
      </c>
      <c r="E99" s="23">
        <v>851</v>
      </c>
      <c r="F99" s="13"/>
      <c r="G99" s="13"/>
      <c r="H99" s="14">
        <f t="shared" si="34"/>
        <v>-281000</v>
      </c>
      <c r="I99" s="15">
        <v>0</v>
      </c>
      <c r="J99" s="15">
        <v>0</v>
      </c>
    </row>
    <row r="100" spans="1:10" s="1" customFormat="1" ht="30" x14ac:dyDescent="0.25">
      <c r="A100" s="11" t="s">
        <v>93</v>
      </c>
      <c r="B100" s="12">
        <v>51</v>
      </c>
      <c r="C100" s="12">
        <v>0</v>
      </c>
      <c r="D100" s="18" t="s">
        <v>92</v>
      </c>
      <c r="E100" s="12">
        <v>851</v>
      </c>
      <c r="F100" s="18" t="s">
        <v>94</v>
      </c>
      <c r="G100" s="18"/>
      <c r="H100" s="19">
        <f t="shared" si="34"/>
        <v>-281000</v>
      </c>
      <c r="I100" s="15">
        <v>0</v>
      </c>
      <c r="J100" s="15">
        <v>0</v>
      </c>
    </row>
    <row r="101" spans="1:10" ht="45" x14ac:dyDescent="0.25">
      <c r="A101" s="17" t="s">
        <v>95</v>
      </c>
      <c r="B101" s="12">
        <v>51</v>
      </c>
      <c r="C101" s="12">
        <v>0</v>
      </c>
      <c r="D101" s="18" t="s">
        <v>92</v>
      </c>
      <c r="E101" s="12">
        <v>851</v>
      </c>
      <c r="F101" s="18" t="s">
        <v>94</v>
      </c>
      <c r="G101" s="13" t="s">
        <v>96</v>
      </c>
      <c r="H101" s="21">
        <f t="shared" si="34"/>
        <v>-281000</v>
      </c>
      <c r="I101" s="15">
        <v>0</v>
      </c>
      <c r="J101" s="15">
        <v>0</v>
      </c>
    </row>
    <row r="102" spans="1:10" x14ac:dyDescent="0.25">
      <c r="A102" s="17" t="s">
        <v>97</v>
      </c>
      <c r="B102" s="12">
        <v>51</v>
      </c>
      <c r="C102" s="12">
        <v>0</v>
      </c>
      <c r="D102" s="18" t="s">
        <v>92</v>
      </c>
      <c r="E102" s="12">
        <v>851</v>
      </c>
      <c r="F102" s="18" t="s">
        <v>94</v>
      </c>
      <c r="G102" s="13" t="s">
        <v>98</v>
      </c>
      <c r="H102" s="21">
        <f>'[1]3.ВС'!G92</f>
        <v>-281000</v>
      </c>
      <c r="I102" s="15">
        <v>0</v>
      </c>
      <c r="J102" s="15">
        <v>0</v>
      </c>
    </row>
    <row r="103" spans="1:10" s="1" customFormat="1" ht="60" hidden="1" x14ac:dyDescent="0.25">
      <c r="A103" s="11" t="s">
        <v>99</v>
      </c>
      <c r="B103" s="12">
        <v>51</v>
      </c>
      <c r="C103" s="12">
        <v>0</v>
      </c>
      <c r="D103" s="13" t="s">
        <v>100</v>
      </c>
      <c r="E103" s="12"/>
      <c r="F103" s="13"/>
      <c r="G103" s="13"/>
      <c r="H103" s="21">
        <f t="shared" ref="H103" si="35">H104</f>
        <v>0</v>
      </c>
      <c r="I103" s="15">
        <v>0</v>
      </c>
      <c r="J103" s="15">
        <v>0</v>
      </c>
    </row>
    <row r="104" spans="1:10" s="1" customFormat="1" hidden="1" x14ac:dyDescent="0.25">
      <c r="A104" s="11" t="s">
        <v>19</v>
      </c>
      <c r="B104" s="23">
        <v>51</v>
      </c>
      <c r="C104" s="23">
        <v>0</v>
      </c>
      <c r="D104" s="13" t="s">
        <v>100</v>
      </c>
      <c r="E104" s="23">
        <v>851</v>
      </c>
      <c r="F104" s="13"/>
      <c r="G104" s="13"/>
      <c r="H104" s="14">
        <f t="shared" ref="H104" si="36">H112+H105</f>
        <v>0</v>
      </c>
      <c r="I104" s="15">
        <v>0</v>
      </c>
      <c r="J104" s="15">
        <v>0</v>
      </c>
    </row>
    <row r="105" spans="1:10" s="1" customFormat="1" ht="45" hidden="1" x14ac:dyDescent="0.25">
      <c r="A105" s="17" t="s">
        <v>101</v>
      </c>
      <c r="B105" s="23">
        <v>51</v>
      </c>
      <c r="C105" s="12">
        <v>0</v>
      </c>
      <c r="D105" s="13" t="s">
        <v>100</v>
      </c>
      <c r="E105" s="23">
        <v>851</v>
      </c>
      <c r="F105" s="12">
        <v>51180</v>
      </c>
      <c r="G105" s="12" t="s">
        <v>102</v>
      </c>
      <c r="H105" s="14">
        <f t="shared" ref="H105" si="37">H106+H108+H110</f>
        <v>0</v>
      </c>
      <c r="I105" s="15">
        <v>0</v>
      </c>
      <c r="J105" s="15">
        <v>0</v>
      </c>
    </row>
    <row r="106" spans="1:10" ht="75" x14ac:dyDescent="0.25">
      <c r="A106" s="11" t="s">
        <v>32</v>
      </c>
      <c r="B106" s="12">
        <v>51</v>
      </c>
      <c r="C106" s="12">
        <v>0</v>
      </c>
      <c r="D106" s="13" t="s">
        <v>100</v>
      </c>
      <c r="E106" s="12">
        <v>851</v>
      </c>
      <c r="F106" s="12">
        <v>51180</v>
      </c>
      <c r="G106" s="13" t="s">
        <v>33</v>
      </c>
      <c r="H106" s="21">
        <f t="shared" ref="H106" si="38">H107</f>
        <v>2268.5</v>
      </c>
      <c r="I106" s="15">
        <v>0</v>
      </c>
      <c r="J106" s="15">
        <v>0</v>
      </c>
    </row>
    <row r="107" spans="1:10" ht="30" x14ac:dyDescent="0.25">
      <c r="A107" s="11" t="s">
        <v>42</v>
      </c>
      <c r="B107" s="12">
        <v>51</v>
      </c>
      <c r="C107" s="12">
        <v>0</v>
      </c>
      <c r="D107" s="13" t="s">
        <v>100</v>
      </c>
      <c r="E107" s="12">
        <v>851</v>
      </c>
      <c r="F107" s="12">
        <v>51180</v>
      </c>
      <c r="G107" s="13" t="s">
        <v>35</v>
      </c>
      <c r="H107" s="21">
        <f>'[1]3.ВС'!G97</f>
        <v>2268.5</v>
      </c>
      <c r="I107" s="15">
        <v>0</v>
      </c>
      <c r="J107" s="15">
        <v>0</v>
      </c>
    </row>
    <row r="108" spans="1:10" ht="30" x14ac:dyDescent="0.25">
      <c r="A108" s="17" t="s">
        <v>36</v>
      </c>
      <c r="B108" s="12">
        <v>51</v>
      </c>
      <c r="C108" s="12">
        <v>0</v>
      </c>
      <c r="D108" s="13" t="s">
        <v>100</v>
      </c>
      <c r="E108" s="12">
        <v>851</v>
      </c>
      <c r="F108" s="12">
        <v>51180</v>
      </c>
      <c r="G108" s="13" t="s">
        <v>37</v>
      </c>
      <c r="H108" s="21">
        <f t="shared" ref="H108" si="39">H109</f>
        <v>-2268.5</v>
      </c>
      <c r="I108" s="15">
        <v>0</v>
      </c>
      <c r="J108" s="15">
        <v>0</v>
      </c>
    </row>
    <row r="109" spans="1:10" ht="33" customHeight="1" x14ac:dyDescent="0.25">
      <c r="A109" s="17" t="s">
        <v>38</v>
      </c>
      <c r="B109" s="12">
        <v>51</v>
      </c>
      <c r="C109" s="12">
        <v>0</v>
      </c>
      <c r="D109" s="13" t="s">
        <v>100</v>
      </c>
      <c r="E109" s="12">
        <v>851</v>
      </c>
      <c r="F109" s="12">
        <v>51180</v>
      </c>
      <c r="G109" s="13" t="s">
        <v>39</v>
      </c>
      <c r="H109" s="21">
        <f>'[1]3.ВС'!G99</f>
        <v>-2268.5</v>
      </c>
      <c r="I109" s="15">
        <v>0</v>
      </c>
      <c r="J109" s="15">
        <v>0</v>
      </c>
    </row>
    <row r="110" spans="1:10" hidden="1" x14ac:dyDescent="0.25">
      <c r="A110" s="17" t="s">
        <v>45</v>
      </c>
      <c r="B110" s="12">
        <v>51</v>
      </c>
      <c r="C110" s="12">
        <v>0</v>
      </c>
      <c r="D110" s="13" t="s">
        <v>100</v>
      </c>
      <c r="E110" s="12">
        <v>851</v>
      </c>
      <c r="F110" s="12">
        <v>51180</v>
      </c>
      <c r="G110" s="13" t="s">
        <v>46</v>
      </c>
      <c r="H110" s="21">
        <f t="shared" ref="H110" si="40">H111</f>
        <v>0</v>
      </c>
      <c r="I110" s="15">
        <v>0</v>
      </c>
      <c r="J110" s="15">
        <v>0</v>
      </c>
    </row>
    <row r="111" spans="1:10" hidden="1" x14ac:dyDescent="0.25">
      <c r="A111" s="17" t="s">
        <v>47</v>
      </c>
      <c r="B111" s="12">
        <v>51</v>
      </c>
      <c r="C111" s="12">
        <v>0</v>
      </c>
      <c r="D111" s="13" t="s">
        <v>100</v>
      </c>
      <c r="E111" s="12">
        <v>851</v>
      </c>
      <c r="F111" s="12">
        <v>51180</v>
      </c>
      <c r="G111" s="13" t="s">
        <v>48</v>
      </c>
      <c r="H111" s="21">
        <f>'[1]3.ВС'!G101</f>
        <v>0</v>
      </c>
      <c r="I111" s="15">
        <v>0</v>
      </c>
      <c r="J111" s="15">
        <v>0</v>
      </c>
    </row>
    <row r="112" spans="1:10" s="1" customFormat="1" ht="60" hidden="1" x14ac:dyDescent="0.25">
      <c r="A112" s="11" t="s">
        <v>103</v>
      </c>
      <c r="B112" s="12">
        <v>51</v>
      </c>
      <c r="C112" s="12">
        <v>0</v>
      </c>
      <c r="D112" s="13" t="s">
        <v>100</v>
      </c>
      <c r="E112" s="12">
        <v>851</v>
      </c>
      <c r="F112" s="13" t="s">
        <v>104</v>
      </c>
      <c r="G112" s="13"/>
      <c r="H112" s="21">
        <f t="shared" ref="H112:H113" si="41">H113</f>
        <v>0</v>
      </c>
      <c r="I112" s="15">
        <v>0</v>
      </c>
      <c r="J112" s="15">
        <v>0</v>
      </c>
    </row>
    <row r="113" spans="1:10" s="1" customFormat="1" ht="30" hidden="1" x14ac:dyDescent="0.25">
      <c r="A113" s="17" t="s">
        <v>36</v>
      </c>
      <c r="B113" s="12">
        <v>51</v>
      </c>
      <c r="C113" s="12">
        <v>0</v>
      </c>
      <c r="D113" s="13" t="s">
        <v>100</v>
      </c>
      <c r="E113" s="12">
        <v>851</v>
      </c>
      <c r="F113" s="13" t="s">
        <v>104</v>
      </c>
      <c r="G113" s="13" t="s">
        <v>37</v>
      </c>
      <c r="H113" s="21">
        <f t="shared" si="41"/>
        <v>0</v>
      </c>
      <c r="I113" s="15">
        <v>0</v>
      </c>
      <c r="J113" s="15">
        <v>0</v>
      </c>
    </row>
    <row r="114" spans="1:10" s="1" customFormat="1" ht="45" hidden="1" x14ac:dyDescent="0.25">
      <c r="A114" s="17" t="s">
        <v>38</v>
      </c>
      <c r="B114" s="12">
        <v>51</v>
      </c>
      <c r="C114" s="12">
        <v>0</v>
      </c>
      <c r="D114" s="13" t="s">
        <v>100</v>
      </c>
      <c r="E114" s="12">
        <v>851</v>
      </c>
      <c r="F114" s="13" t="s">
        <v>104</v>
      </c>
      <c r="G114" s="13" t="s">
        <v>39</v>
      </c>
      <c r="H114" s="21">
        <f>'[1]3.ВС'!G79</f>
        <v>0</v>
      </c>
      <c r="I114" s="15">
        <v>0</v>
      </c>
      <c r="J114" s="15">
        <v>0</v>
      </c>
    </row>
    <row r="115" spans="1:10" ht="45" x14ac:dyDescent="0.25">
      <c r="A115" s="11" t="s">
        <v>105</v>
      </c>
      <c r="B115" s="12">
        <v>51</v>
      </c>
      <c r="C115" s="12">
        <v>0</v>
      </c>
      <c r="D115" s="13" t="s">
        <v>106</v>
      </c>
      <c r="E115" s="12"/>
      <c r="F115" s="13"/>
      <c r="G115" s="13"/>
      <c r="H115" s="21">
        <f t="shared" ref="H115" si="42">H116</f>
        <v>81107.899999999994</v>
      </c>
      <c r="I115" s="15">
        <v>0</v>
      </c>
      <c r="J115" s="15">
        <v>0</v>
      </c>
    </row>
    <row r="116" spans="1:10" x14ac:dyDescent="0.25">
      <c r="A116" s="11" t="s">
        <v>19</v>
      </c>
      <c r="B116" s="23">
        <v>51</v>
      </c>
      <c r="C116" s="23">
        <v>0</v>
      </c>
      <c r="D116" s="13" t="s">
        <v>106</v>
      </c>
      <c r="E116" s="23">
        <v>851</v>
      </c>
      <c r="F116" s="13"/>
      <c r="G116" s="13"/>
      <c r="H116" s="14">
        <f t="shared" ref="H116" si="43">H117+H124</f>
        <v>81107.899999999994</v>
      </c>
      <c r="I116" s="15">
        <v>0</v>
      </c>
      <c r="J116" s="15">
        <v>0</v>
      </c>
    </row>
    <row r="117" spans="1:10" x14ac:dyDescent="0.25">
      <c r="A117" s="11" t="s">
        <v>107</v>
      </c>
      <c r="B117" s="12">
        <v>51</v>
      </c>
      <c r="C117" s="12">
        <v>0</v>
      </c>
      <c r="D117" s="13" t="s">
        <v>106</v>
      </c>
      <c r="E117" s="12">
        <v>851</v>
      </c>
      <c r="F117" s="13" t="s">
        <v>108</v>
      </c>
      <c r="G117" s="13"/>
      <c r="H117" s="21">
        <f t="shared" ref="H117" si="44">H118+H120+H122</f>
        <v>-5692.1000000000022</v>
      </c>
      <c r="I117" s="15">
        <v>0</v>
      </c>
      <c r="J117" s="15">
        <v>0</v>
      </c>
    </row>
    <row r="118" spans="1:10" ht="75" x14ac:dyDescent="0.25">
      <c r="A118" s="11" t="s">
        <v>32</v>
      </c>
      <c r="B118" s="12">
        <v>51</v>
      </c>
      <c r="C118" s="12">
        <v>0</v>
      </c>
      <c r="D118" s="18" t="s">
        <v>106</v>
      </c>
      <c r="E118" s="12">
        <v>851</v>
      </c>
      <c r="F118" s="13" t="s">
        <v>108</v>
      </c>
      <c r="G118" s="13" t="s">
        <v>33</v>
      </c>
      <c r="H118" s="21">
        <f t="shared" ref="H118" si="45">H119</f>
        <v>-37934.33</v>
      </c>
      <c r="I118" s="15">
        <v>0</v>
      </c>
      <c r="J118" s="15">
        <v>0</v>
      </c>
    </row>
    <row r="119" spans="1:10" ht="30" x14ac:dyDescent="0.25">
      <c r="A119" s="17" t="s">
        <v>109</v>
      </c>
      <c r="B119" s="12">
        <v>51</v>
      </c>
      <c r="C119" s="12">
        <v>0</v>
      </c>
      <c r="D119" s="18" t="s">
        <v>106</v>
      </c>
      <c r="E119" s="12">
        <v>851</v>
      </c>
      <c r="F119" s="13" t="s">
        <v>108</v>
      </c>
      <c r="G119" s="13" t="s">
        <v>110</v>
      </c>
      <c r="H119" s="21">
        <f>'[1]3.ВС'!G106</f>
        <v>-37934.33</v>
      </c>
      <c r="I119" s="15">
        <v>0</v>
      </c>
      <c r="J119" s="15">
        <v>0</v>
      </c>
    </row>
    <row r="120" spans="1:10" ht="30" x14ac:dyDescent="0.25">
      <c r="A120" s="17" t="s">
        <v>36</v>
      </c>
      <c r="B120" s="12">
        <v>51</v>
      </c>
      <c r="C120" s="12">
        <v>0</v>
      </c>
      <c r="D120" s="18" t="s">
        <v>106</v>
      </c>
      <c r="E120" s="12">
        <v>851</v>
      </c>
      <c r="F120" s="13" t="s">
        <v>108</v>
      </c>
      <c r="G120" s="13" t="s">
        <v>37</v>
      </c>
      <c r="H120" s="21">
        <f t="shared" ref="H120" si="46">H121</f>
        <v>32242.23</v>
      </c>
      <c r="I120" s="15">
        <v>0</v>
      </c>
      <c r="J120" s="15">
        <v>0</v>
      </c>
    </row>
    <row r="121" spans="1:10" ht="29.25" customHeight="1" x14ac:dyDescent="0.25">
      <c r="A121" s="17" t="s">
        <v>38</v>
      </c>
      <c r="B121" s="12">
        <v>51</v>
      </c>
      <c r="C121" s="12">
        <v>0</v>
      </c>
      <c r="D121" s="18" t="s">
        <v>106</v>
      </c>
      <c r="E121" s="12">
        <v>851</v>
      </c>
      <c r="F121" s="13" t="s">
        <v>108</v>
      </c>
      <c r="G121" s="13" t="s">
        <v>39</v>
      </c>
      <c r="H121" s="21">
        <f>'[1]3.ВС'!G108</f>
        <v>32242.23</v>
      </c>
      <c r="I121" s="15">
        <v>0</v>
      </c>
      <c r="J121" s="15">
        <v>0</v>
      </c>
    </row>
    <row r="122" spans="1:10" hidden="1" x14ac:dyDescent="0.25">
      <c r="A122" s="17" t="s">
        <v>57</v>
      </c>
      <c r="B122" s="12">
        <v>51</v>
      </c>
      <c r="C122" s="12">
        <v>0</v>
      </c>
      <c r="D122" s="18" t="s">
        <v>106</v>
      </c>
      <c r="E122" s="12">
        <v>851</v>
      </c>
      <c r="F122" s="13" t="s">
        <v>108</v>
      </c>
      <c r="G122" s="13" t="s">
        <v>58</v>
      </c>
      <c r="H122" s="21">
        <f t="shared" ref="H122" si="47">H123</f>
        <v>0</v>
      </c>
      <c r="I122" s="15">
        <v>0</v>
      </c>
      <c r="J122" s="15">
        <v>0</v>
      </c>
    </row>
    <row r="123" spans="1:10" hidden="1" x14ac:dyDescent="0.25">
      <c r="A123" s="17" t="s">
        <v>59</v>
      </c>
      <c r="B123" s="12">
        <v>51</v>
      </c>
      <c r="C123" s="12">
        <v>0</v>
      </c>
      <c r="D123" s="18" t="s">
        <v>106</v>
      </c>
      <c r="E123" s="12">
        <v>851</v>
      </c>
      <c r="F123" s="13" t="s">
        <v>108</v>
      </c>
      <c r="G123" s="13" t="s">
        <v>60</v>
      </c>
      <c r="H123" s="21">
        <f>'[1]3.ВС'!G110</f>
        <v>0</v>
      </c>
      <c r="I123" s="15">
        <v>0</v>
      </c>
      <c r="J123" s="15">
        <v>0</v>
      </c>
    </row>
    <row r="124" spans="1:10" ht="45" x14ac:dyDescent="0.25">
      <c r="A124" s="11" t="s">
        <v>111</v>
      </c>
      <c r="B124" s="12">
        <v>51</v>
      </c>
      <c r="C124" s="12">
        <v>0</v>
      </c>
      <c r="D124" s="18" t="s">
        <v>106</v>
      </c>
      <c r="E124" s="12">
        <v>851</v>
      </c>
      <c r="F124" s="13" t="s">
        <v>112</v>
      </c>
      <c r="G124" s="13"/>
      <c r="H124" s="21">
        <f t="shared" ref="H124:H125" si="48">H125</f>
        <v>86800</v>
      </c>
      <c r="I124" s="15">
        <v>0</v>
      </c>
      <c r="J124" s="15">
        <v>0</v>
      </c>
    </row>
    <row r="125" spans="1:10" ht="30" x14ac:dyDescent="0.25">
      <c r="A125" s="17" t="s">
        <v>36</v>
      </c>
      <c r="B125" s="12">
        <v>51</v>
      </c>
      <c r="C125" s="12">
        <v>0</v>
      </c>
      <c r="D125" s="18" t="s">
        <v>106</v>
      </c>
      <c r="E125" s="12">
        <v>851</v>
      </c>
      <c r="F125" s="13" t="s">
        <v>112</v>
      </c>
      <c r="G125" s="13" t="s">
        <v>37</v>
      </c>
      <c r="H125" s="21">
        <f t="shared" si="48"/>
        <v>86800</v>
      </c>
      <c r="I125" s="15">
        <v>0</v>
      </c>
      <c r="J125" s="15">
        <v>0</v>
      </c>
    </row>
    <row r="126" spans="1:10" ht="33" customHeight="1" x14ac:dyDescent="0.25">
      <c r="A126" s="17" t="s">
        <v>38</v>
      </c>
      <c r="B126" s="12">
        <v>51</v>
      </c>
      <c r="C126" s="12">
        <v>0</v>
      </c>
      <c r="D126" s="18" t="s">
        <v>106</v>
      </c>
      <c r="E126" s="12">
        <v>851</v>
      </c>
      <c r="F126" s="13" t="s">
        <v>112</v>
      </c>
      <c r="G126" s="13" t="s">
        <v>39</v>
      </c>
      <c r="H126" s="21">
        <f>'[1]3.ВС'!G113</f>
        <v>86800</v>
      </c>
      <c r="I126" s="15">
        <v>0</v>
      </c>
      <c r="J126" s="15">
        <v>0</v>
      </c>
    </row>
    <row r="127" spans="1:10" ht="30" hidden="1" x14ac:dyDescent="0.25">
      <c r="A127" s="11" t="s">
        <v>113</v>
      </c>
      <c r="B127" s="12">
        <v>51</v>
      </c>
      <c r="C127" s="12">
        <v>0</v>
      </c>
      <c r="D127" s="13" t="s">
        <v>114</v>
      </c>
      <c r="E127" s="12"/>
      <c r="F127" s="13"/>
      <c r="G127" s="13"/>
      <c r="H127" s="21">
        <f t="shared" ref="H127:H130" si="49">H128</f>
        <v>0</v>
      </c>
      <c r="I127" s="15">
        <v>0</v>
      </c>
      <c r="J127" s="15">
        <v>0</v>
      </c>
    </row>
    <row r="128" spans="1:10" hidden="1" x14ac:dyDescent="0.25">
      <c r="A128" s="11" t="s">
        <v>19</v>
      </c>
      <c r="B128" s="23">
        <v>51</v>
      </c>
      <c r="C128" s="23">
        <v>0</v>
      </c>
      <c r="D128" s="13" t="s">
        <v>114</v>
      </c>
      <c r="E128" s="23">
        <v>851</v>
      </c>
      <c r="F128" s="13"/>
      <c r="G128" s="13"/>
      <c r="H128" s="14">
        <f t="shared" si="49"/>
        <v>0</v>
      </c>
      <c r="I128" s="15">
        <v>0</v>
      </c>
      <c r="J128" s="15">
        <v>0</v>
      </c>
    </row>
    <row r="129" spans="1:10" ht="135" hidden="1" x14ac:dyDescent="0.25">
      <c r="A129" s="11" t="s">
        <v>115</v>
      </c>
      <c r="B129" s="23">
        <v>51</v>
      </c>
      <c r="C129" s="23">
        <v>0</v>
      </c>
      <c r="D129" s="13" t="s">
        <v>114</v>
      </c>
      <c r="E129" s="12">
        <v>851</v>
      </c>
      <c r="F129" s="13" t="s">
        <v>116</v>
      </c>
      <c r="G129" s="13"/>
      <c r="H129" s="21">
        <f t="shared" si="49"/>
        <v>0</v>
      </c>
      <c r="I129" s="15">
        <v>0</v>
      </c>
      <c r="J129" s="15">
        <v>0</v>
      </c>
    </row>
    <row r="130" spans="1:10" ht="30" hidden="1" x14ac:dyDescent="0.25">
      <c r="A130" s="17" t="s">
        <v>36</v>
      </c>
      <c r="B130" s="23">
        <v>51</v>
      </c>
      <c r="C130" s="23">
        <v>0</v>
      </c>
      <c r="D130" s="13" t="s">
        <v>114</v>
      </c>
      <c r="E130" s="12">
        <v>851</v>
      </c>
      <c r="F130" s="13" t="s">
        <v>116</v>
      </c>
      <c r="G130" s="13" t="s">
        <v>37</v>
      </c>
      <c r="H130" s="21">
        <f t="shared" si="49"/>
        <v>0</v>
      </c>
      <c r="I130" s="15">
        <v>0</v>
      </c>
      <c r="J130" s="15">
        <v>0</v>
      </c>
    </row>
    <row r="131" spans="1:10" ht="45" hidden="1" x14ac:dyDescent="0.25">
      <c r="A131" s="17" t="s">
        <v>38</v>
      </c>
      <c r="B131" s="23">
        <v>51</v>
      </c>
      <c r="C131" s="23">
        <v>0</v>
      </c>
      <c r="D131" s="13" t="s">
        <v>114</v>
      </c>
      <c r="E131" s="12">
        <v>851</v>
      </c>
      <c r="F131" s="13" t="s">
        <v>116</v>
      </c>
      <c r="G131" s="13" t="s">
        <v>39</v>
      </c>
      <c r="H131" s="21">
        <f>'[1]3.ВС'!G118</f>
        <v>0</v>
      </c>
      <c r="I131" s="15">
        <v>0</v>
      </c>
      <c r="J131" s="15">
        <v>0</v>
      </c>
    </row>
    <row r="132" spans="1:10" s="1" customFormat="1" ht="30" x14ac:dyDescent="0.25">
      <c r="A132" s="11" t="s">
        <v>117</v>
      </c>
      <c r="B132" s="12">
        <v>51</v>
      </c>
      <c r="C132" s="12">
        <v>0</v>
      </c>
      <c r="D132" s="18" t="s">
        <v>118</v>
      </c>
      <c r="E132" s="12"/>
      <c r="F132" s="18"/>
      <c r="G132" s="18"/>
      <c r="H132" s="19">
        <f t="shared" ref="H132" si="50">H133</f>
        <v>136642</v>
      </c>
      <c r="I132" s="15">
        <v>0</v>
      </c>
      <c r="J132" s="15">
        <v>0</v>
      </c>
    </row>
    <row r="133" spans="1:10" s="1" customFormat="1" x14ac:dyDescent="0.25">
      <c r="A133" s="11" t="s">
        <v>19</v>
      </c>
      <c r="B133" s="12">
        <v>51</v>
      </c>
      <c r="C133" s="12">
        <v>0</v>
      </c>
      <c r="D133" s="18" t="s">
        <v>118</v>
      </c>
      <c r="E133" s="23">
        <v>851</v>
      </c>
      <c r="F133" s="18"/>
      <c r="G133" s="18"/>
      <c r="H133" s="19">
        <f t="shared" ref="H133" si="51">H134+H137+H140+H143</f>
        <v>136642</v>
      </c>
      <c r="I133" s="15">
        <v>0</v>
      </c>
      <c r="J133" s="15">
        <v>0</v>
      </c>
    </row>
    <row r="134" spans="1:10" s="1" customFormat="1" ht="30" hidden="1" x14ac:dyDescent="0.25">
      <c r="A134" s="11" t="s">
        <v>119</v>
      </c>
      <c r="B134" s="12">
        <v>51</v>
      </c>
      <c r="C134" s="12">
        <v>0</v>
      </c>
      <c r="D134" s="18" t="s">
        <v>118</v>
      </c>
      <c r="E134" s="23">
        <v>851</v>
      </c>
      <c r="F134" s="18" t="s">
        <v>120</v>
      </c>
      <c r="G134" s="18"/>
      <c r="H134" s="19">
        <f t="shared" ref="H134:H135" si="52">H135</f>
        <v>0</v>
      </c>
      <c r="I134" s="15">
        <v>0</v>
      </c>
      <c r="J134" s="15">
        <v>0</v>
      </c>
    </row>
    <row r="135" spans="1:10" s="1" customFormat="1" ht="30" hidden="1" x14ac:dyDescent="0.25">
      <c r="A135" s="17" t="s">
        <v>36</v>
      </c>
      <c r="B135" s="12">
        <v>51</v>
      </c>
      <c r="C135" s="12">
        <v>0</v>
      </c>
      <c r="D135" s="18" t="s">
        <v>118</v>
      </c>
      <c r="E135" s="23">
        <v>851</v>
      </c>
      <c r="F135" s="18" t="s">
        <v>120</v>
      </c>
      <c r="G135" s="13" t="s">
        <v>37</v>
      </c>
      <c r="H135" s="19">
        <f t="shared" si="52"/>
        <v>0</v>
      </c>
      <c r="I135" s="15">
        <v>0</v>
      </c>
      <c r="J135" s="15">
        <v>0</v>
      </c>
    </row>
    <row r="136" spans="1:10" s="1" customFormat="1" ht="45" hidden="1" x14ac:dyDescent="0.25">
      <c r="A136" s="17" t="s">
        <v>38</v>
      </c>
      <c r="B136" s="12">
        <v>51</v>
      </c>
      <c r="C136" s="12">
        <v>0</v>
      </c>
      <c r="D136" s="18" t="s">
        <v>118</v>
      </c>
      <c r="E136" s="23">
        <v>851</v>
      </c>
      <c r="F136" s="18" t="s">
        <v>120</v>
      </c>
      <c r="G136" s="13" t="s">
        <v>39</v>
      </c>
      <c r="H136" s="19">
        <f>'[1]3.ВС'!G122</f>
        <v>0</v>
      </c>
      <c r="I136" s="15">
        <v>0</v>
      </c>
      <c r="J136" s="15">
        <v>0</v>
      </c>
    </row>
    <row r="137" spans="1:10" ht="90" hidden="1" x14ac:dyDescent="0.25">
      <c r="A137" s="11" t="s">
        <v>121</v>
      </c>
      <c r="B137" s="12">
        <v>51</v>
      </c>
      <c r="C137" s="12">
        <v>0</v>
      </c>
      <c r="D137" s="18" t="s">
        <v>118</v>
      </c>
      <c r="E137" s="12">
        <v>851</v>
      </c>
      <c r="F137" s="18" t="s">
        <v>122</v>
      </c>
      <c r="G137" s="18"/>
      <c r="H137" s="19">
        <f t="shared" ref="H137:H144" si="53">H138</f>
        <v>0</v>
      </c>
      <c r="I137" s="15">
        <v>0</v>
      </c>
      <c r="J137" s="15">
        <v>0</v>
      </c>
    </row>
    <row r="138" spans="1:10" hidden="1" x14ac:dyDescent="0.25">
      <c r="A138" s="17" t="s">
        <v>57</v>
      </c>
      <c r="B138" s="12">
        <v>51</v>
      </c>
      <c r="C138" s="12">
        <v>0</v>
      </c>
      <c r="D138" s="18" t="s">
        <v>118</v>
      </c>
      <c r="E138" s="12">
        <v>851</v>
      </c>
      <c r="F138" s="18" t="s">
        <v>122</v>
      </c>
      <c r="G138" s="18" t="s">
        <v>58</v>
      </c>
      <c r="H138" s="19">
        <f t="shared" si="53"/>
        <v>0</v>
      </c>
      <c r="I138" s="15">
        <v>0</v>
      </c>
      <c r="J138" s="15">
        <v>0</v>
      </c>
    </row>
    <row r="139" spans="1:10" ht="45" hidden="1" x14ac:dyDescent="0.25">
      <c r="A139" s="17" t="s">
        <v>123</v>
      </c>
      <c r="B139" s="12">
        <v>51</v>
      </c>
      <c r="C139" s="12">
        <v>0</v>
      </c>
      <c r="D139" s="18" t="s">
        <v>118</v>
      </c>
      <c r="E139" s="12">
        <v>851</v>
      </c>
      <c r="F139" s="18" t="s">
        <v>122</v>
      </c>
      <c r="G139" s="18" t="s">
        <v>124</v>
      </c>
      <c r="H139" s="19">
        <f>'[1]3.ВС'!G125</f>
        <v>0</v>
      </c>
      <c r="I139" s="15">
        <v>0</v>
      </c>
      <c r="J139" s="15">
        <v>0</v>
      </c>
    </row>
    <row r="140" spans="1:10" ht="30" x14ac:dyDescent="0.25">
      <c r="A140" s="17" t="s">
        <v>125</v>
      </c>
      <c r="B140" s="12">
        <v>51</v>
      </c>
      <c r="C140" s="12">
        <v>0</v>
      </c>
      <c r="D140" s="18" t="s">
        <v>118</v>
      </c>
      <c r="E140" s="12">
        <v>851</v>
      </c>
      <c r="F140" s="18" t="s">
        <v>126</v>
      </c>
      <c r="G140" s="18"/>
      <c r="H140" s="19">
        <f t="shared" ref="H140:H141" si="54">H141</f>
        <v>125000</v>
      </c>
      <c r="I140" s="15">
        <v>0</v>
      </c>
      <c r="J140" s="15">
        <v>0</v>
      </c>
    </row>
    <row r="141" spans="1:10" ht="30" x14ac:dyDescent="0.25">
      <c r="A141" s="17" t="s">
        <v>36</v>
      </c>
      <c r="B141" s="12">
        <v>51</v>
      </c>
      <c r="C141" s="12">
        <v>0</v>
      </c>
      <c r="D141" s="18" t="s">
        <v>118</v>
      </c>
      <c r="E141" s="12">
        <v>851</v>
      </c>
      <c r="F141" s="18" t="s">
        <v>126</v>
      </c>
      <c r="G141" s="18" t="s">
        <v>37</v>
      </c>
      <c r="H141" s="19">
        <f t="shared" si="54"/>
        <v>125000</v>
      </c>
      <c r="I141" s="15">
        <v>0</v>
      </c>
      <c r="J141" s="15">
        <v>0</v>
      </c>
    </row>
    <row r="142" spans="1:10" ht="33" customHeight="1" x14ac:dyDescent="0.25">
      <c r="A142" s="17" t="s">
        <v>38</v>
      </c>
      <c r="B142" s="12">
        <v>51</v>
      </c>
      <c r="C142" s="12">
        <v>0</v>
      </c>
      <c r="D142" s="18" t="s">
        <v>118</v>
      </c>
      <c r="E142" s="12">
        <v>851</v>
      </c>
      <c r="F142" s="18" t="s">
        <v>126</v>
      </c>
      <c r="G142" s="18" t="s">
        <v>39</v>
      </c>
      <c r="H142" s="19">
        <f>'[1]3.ВС'!G128</f>
        <v>125000</v>
      </c>
      <c r="I142" s="15">
        <v>0</v>
      </c>
      <c r="J142" s="15">
        <v>0</v>
      </c>
    </row>
    <row r="143" spans="1:10" ht="30" x14ac:dyDescent="0.25">
      <c r="A143" s="11" t="s">
        <v>127</v>
      </c>
      <c r="B143" s="12">
        <v>51</v>
      </c>
      <c r="C143" s="12">
        <v>0</v>
      </c>
      <c r="D143" s="18" t="s">
        <v>118</v>
      </c>
      <c r="E143" s="12">
        <v>851</v>
      </c>
      <c r="F143" s="18" t="s">
        <v>128</v>
      </c>
      <c r="G143" s="18"/>
      <c r="H143" s="19">
        <f t="shared" si="53"/>
        <v>11642</v>
      </c>
      <c r="I143" s="15">
        <v>0</v>
      </c>
      <c r="J143" s="15">
        <v>0</v>
      </c>
    </row>
    <row r="144" spans="1:10" x14ac:dyDescent="0.25">
      <c r="A144" s="17" t="s">
        <v>57</v>
      </c>
      <c r="B144" s="12">
        <v>51</v>
      </c>
      <c r="C144" s="12">
        <v>0</v>
      </c>
      <c r="D144" s="18" t="s">
        <v>118</v>
      </c>
      <c r="E144" s="12">
        <v>851</v>
      </c>
      <c r="F144" s="18" t="s">
        <v>128</v>
      </c>
      <c r="G144" s="18" t="s">
        <v>58</v>
      </c>
      <c r="H144" s="19">
        <f t="shared" si="53"/>
        <v>11642</v>
      </c>
      <c r="I144" s="15">
        <v>0</v>
      </c>
      <c r="J144" s="15">
        <v>0</v>
      </c>
    </row>
    <row r="145" spans="1:10" x14ac:dyDescent="0.25">
      <c r="A145" s="17" t="s">
        <v>59</v>
      </c>
      <c r="B145" s="12">
        <v>51</v>
      </c>
      <c r="C145" s="12">
        <v>0</v>
      </c>
      <c r="D145" s="18" t="s">
        <v>118</v>
      </c>
      <c r="E145" s="12">
        <v>851</v>
      </c>
      <c r="F145" s="18" t="s">
        <v>128</v>
      </c>
      <c r="G145" s="18" t="s">
        <v>60</v>
      </c>
      <c r="H145" s="19">
        <f>'[1]3.ВС'!G131</f>
        <v>11642</v>
      </c>
      <c r="I145" s="15">
        <v>0</v>
      </c>
      <c r="J145" s="15">
        <v>0</v>
      </c>
    </row>
    <row r="146" spans="1:10" ht="45" hidden="1" x14ac:dyDescent="0.25">
      <c r="A146" s="11" t="s">
        <v>129</v>
      </c>
      <c r="B146" s="12">
        <v>51</v>
      </c>
      <c r="C146" s="12">
        <v>0</v>
      </c>
      <c r="D146" s="18" t="s">
        <v>130</v>
      </c>
      <c r="E146" s="12"/>
      <c r="F146" s="18"/>
      <c r="G146" s="18"/>
      <c r="H146" s="19">
        <f t="shared" ref="H146:H149" si="55">H147</f>
        <v>0</v>
      </c>
      <c r="I146" s="15">
        <v>0</v>
      </c>
      <c r="J146" s="15">
        <v>0</v>
      </c>
    </row>
    <row r="147" spans="1:10" hidden="1" x14ac:dyDescent="0.25">
      <c r="A147" s="11" t="s">
        <v>19</v>
      </c>
      <c r="B147" s="12">
        <v>51</v>
      </c>
      <c r="C147" s="12">
        <v>0</v>
      </c>
      <c r="D147" s="18" t="s">
        <v>130</v>
      </c>
      <c r="E147" s="12">
        <v>851</v>
      </c>
      <c r="F147" s="18"/>
      <c r="G147" s="18"/>
      <c r="H147" s="19">
        <f t="shared" si="55"/>
        <v>0</v>
      </c>
      <c r="I147" s="15">
        <v>0</v>
      </c>
      <c r="J147" s="15">
        <v>0</v>
      </c>
    </row>
    <row r="148" spans="1:10" ht="240" hidden="1" x14ac:dyDescent="0.25">
      <c r="A148" s="11" t="s">
        <v>131</v>
      </c>
      <c r="B148" s="12">
        <v>51</v>
      </c>
      <c r="C148" s="12">
        <v>0</v>
      </c>
      <c r="D148" s="18" t="s">
        <v>130</v>
      </c>
      <c r="E148" s="12">
        <v>851</v>
      </c>
      <c r="F148" s="18" t="s">
        <v>132</v>
      </c>
      <c r="G148" s="18"/>
      <c r="H148" s="19">
        <f t="shared" si="55"/>
        <v>0</v>
      </c>
      <c r="I148" s="15">
        <v>0</v>
      </c>
      <c r="J148" s="15">
        <v>0</v>
      </c>
    </row>
    <row r="149" spans="1:10" hidden="1" x14ac:dyDescent="0.25">
      <c r="A149" s="11" t="s">
        <v>45</v>
      </c>
      <c r="B149" s="12">
        <v>51</v>
      </c>
      <c r="C149" s="12">
        <v>0</v>
      </c>
      <c r="D149" s="18" t="s">
        <v>130</v>
      </c>
      <c r="E149" s="12">
        <v>851</v>
      </c>
      <c r="F149" s="18" t="s">
        <v>132</v>
      </c>
      <c r="G149" s="18" t="s">
        <v>46</v>
      </c>
      <c r="H149" s="19">
        <f t="shared" si="55"/>
        <v>0</v>
      </c>
      <c r="I149" s="15">
        <v>0</v>
      </c>
      <c r="J149" s="15">
        <v>0</v>
      </c>
    </row>
    <row r="150" spans="1:10" hidden="1" x14ac:dyDescent="0.25">
      <c r="A150" s="17" t="s">
        <v>133</v>
      </c>
      <c r="B150" s="12">
        <v>51</v>
      </c>
      <c r="C150" s="12">
        <v>0</v>
      </c>
      <c r="D150" s="18" t="s">
        <v>130</v>
      </c>
      <c r="E150" s="12">
        <v>851</v>
      </c>
      <c r="F150" s="18" t="s">
        <v>132</v>
      </c>
      <c r="G150" s="18" t="s">
        <v>134</v>
      </c>
      <c r="H150" s="19">
        <f>'[1]3.ВС'!G135</f>
        <v>0</v>
      </c>
      <c r="I150" s="15">
        <v>0</v>
      </c>
      <c r="J150" s="15">
        <v>0</v>
      </c>
    </row>
    <row r="151" spans="1:10" ht="45" x14ac:dyDescent="0.25">
      <c r="A151" s="11" t="s">
        <v>135</v>
      </c>
      <c r="B151" s="23">
        <v>51</v>
      </c>
      <c r="C151" s="23">
        <v>0</v>
      </c>
      <c r="D151" s="13" t="s">
        <v>136</v>
      </c>
      <c r="E151" s="12"/>
      <c r="F151" s="13"/>
      <c r="G151" s="13"/>
      <c r="H151" s="21">
        <f t="shared" ref="H151" si="56">H152</f>
        <v>-317676.93</v>
      </c>
      <c r="I151" s="15">
        <v>0</v>
      </c>
      <c r="J151" s="15">
        <v>0</v>
      </c>
    </row>
    <row r="152" spans="1:10" x14ac:dyDescent="0.25">
      <c r="A152" s="11" t="s">
        <v>19</v>
      </c>
      <c r="B152" s="23">
        <v>51</v>
      </c>
      <c r="C152" s="23">
        <v>0</v>
      </c>
      <c r="D152" s="13" t="s">
        <v>136</v>
      </c>
      <c r="E152" s="23">
        <v>851</v>
      </c>
      <c r="F152" s="13"/>
      <c r="G152" s="13"/>
      <c r="H152" s="14">
        <f t="shared" ref="H152" si="57">H153+H159+H156+H165+H168</f>
        <v>-317676.93</v>
      </c>
      <c r="I152" s="15">
        <v>0</v>
      </c>
      <c r="J152" s="15">
        <v>0</v>
      </c>
    </row>
    <row r="153" spans="1:10" ht="30" x14ac:dyDescent="0.25">
      <c r="A153" s="11" t="s">
        <v>137</v>
      </c>
      <c r="B153" s="12">
        <v>51</v>
      </c>
      <c r="C153" s="12">
        <v>0</v>
      </c>
      <c r="D153" s="13" t="s">
        <v>136</v>
      </c>
      <c r="E153" s="12">
        <v>851</v>
      </c>
      <c r="F153" s="13" t="s">
        <v>138</v>
      </c>
      <c r="G153" s="13"/>
      <c r="H153" s="21">
        <f t="shared" ref="H153:H154" si="58">H154</f>
        <v>-400091.74</v>
      </c>
      <c r="I153" s="15">
        <v>0</v>
      </c>
      <c r="J153" s="15">
        <v>0</v>
      </c>
    </row>
    <row r="154" spans="1:10" ht="30" x14ac:dyDescent="0.25">
      <c r="A154" s="17" t="s">
        <v>22</v>
      </c>
      <c r="B154" s="12">
        <v>51</v>
      </c>
      <c r="C154" s="12">
        <v>0</v>
      </c>
      <c r="D154" s="13" t="s">
        <v>136</v>
      </c>
      <c r="E154" s="12">
        <v>851</v>
      </c>
      <c r="F154" s="13" t="s">
        <v>138</v>
      </c>
      <c r="G154" s="13" t="s">
        <v>23</v>
      </c>
      <c r="H154" s="21">
        <f t="shared" si="58"/>
        <v>-400091.74</v>
      </c>
      <c r="I154" s="15">
        <v>0</v>
      </c>
      <c r="J154" s="15">
        <v>0</v>
      </c>
    </row>
    <row r="155" spans="1:10" x14ac:dyDescent="0.25">
      <c r="A155" s="17" t="s">
        <v>24</v>
      </c>
      <c r="B155" s="12">
        <v>51</v>
      </c>
      <c r="C155" s="12">
        <v>0</v>
      </c>
      <c r="D155" s="13" t="s">
        <v>136</v>
      </c>
      <c r="E155" s="12">
        <v>851</v>
      </c>
      <c r="F155" s="13" t="s">
        <v>138</v>
      </c>
      <c r="G155" s="13" t="s">
        <v>25</v>
      </c>
      <c r="H155" s="21">
        <f>'[1]3.ВС'!G157</f>
        <v>-400091.74</v>
      </c>
      <c r="I155" s="15">
        <v>0</v>
      </c>
      <c r="J155" s="15">
        <v>0</v>
      </c>
    </row>
    <row r="156" spans="1:10" hidden="1" x14ac:dyDescent="0.25">
      <c r="A156" s="17" t="s">
        <v>139</v>
      </c>
      <c r="B156" s="12">
        <v>51</v>
      </c>
      <c r="C156" s="12">
        <v>0</v>
      </c>
      <c r="D156" s="13" t="s">
        <v>136</v>
      </c>
      <c r="E156" s="12">
        <v>851</v>
      </c>
      <c r="F156" s="13" t="s">
        <v>140</v>
      </c>
      <c r="G156" s="13"/>
      <c r="H156" s="21">
        <f t="shared" ref="H156:H157" si="59">H157</f>
        <v>0</v>
      </c>
      <c r="I156" s="15">
        <v>0</v>
      </c>
      <c r="J156" s="15">
        <v>0</v>
      </c>
    </row>
    <row r="157" spans="1:10" ht="30" hidden="1" x14ac:dyDescent="0.25">
      <c r="A157" s="17" t="s">
        <v>36</v>
      </c>
      <c r="B157" s="12">
        <v>51</v>
      </c>
      <c r="C157" s="12">
        <v>0</v>
      </c>
      <c r="D157" s="13" t="s">
        <v>136</v>
      </c>
      <c r="E157" s="12">
        <v>851</v>
      </c>
      <c r="F157" s="13" t="s">
        <v>140</v>
      </c>
      <c r="G157" s="13" t="s">
        <v>37</v>
      </c>
      <c r="H157" s="21">
        <f t="shared" si="59"/>
        <v>0</v>
      </c>
      <c r="I157" s="15">
        <v>0</v>
      </c>
      <c r="J157" s="15">
        <v>0</v>
      </c>
    </row>
    <row r="158" spans="1:10" ht="45" hidden="1" x14ac:dyDescent="0.25">
      <c r="A158" s="17" t="s">
        <v>38</v>
      </c>
      <c r="B158" s="12">
        <v>51</v>
      </c>
      <c r="C158" s="12">
        <v>0</v>
      </c>
      <c r="D158" s="13" t="s">
        <v>136</v>
      </c>
      <c r="E158" s="12">
        <v>851</v>
      </c>
      <c r="F158" s="13" t="s">
        <v>140</v>
      </c>
      <c r="G158" s="13" t="s">
        <v>39</v>
      </c>
      <c r="H158" s="21">
        <f>'[1]3.ВС'!G160</f>
        <v>0</v>
      </c>
      <c r="I158" s="15">
        <v>0</v>
      </c>
      <c r="J158" s="15">
        <v>0</v>
      </c>
    </row>
    <row r="159" spans="1:10" x14ac:dyDescent="0.25">
      <c r="A159" s="11" t="s">
        <v>141</v>
      </c>
      <c r="B159" s="12">
        <v>51</v>
      </c>
      <c r="C159" s="12">
        <v>0</v>
      </c>
      <c r="D159" s="13" t="s">
        <v>136</v>
      </c>
      <c r="E159" s="12">
        <v>851</v>
      </c>
      <c r="F159" s="13" t="s">
        <v>142</v>
      </c>
      <c r="G159" s="13"/>
      <c r="H159" s="21">
        <f t="shared" ref="H159" si="60">H160+H162</f>
        <v>82414.81</v>
      </c>
      <c r="I159" s="15">
        <v>0</v>
      </c>
      <c r="J159" s="15">
        <v>0</v>
      </c>
    </row>
    <row r="160" spans="1:10" ht="30" x14ac:dyDescent="0.25">
      <c r="A160" s="17" t="s">
        <v>36</v>
      </c>
      <c r="B160" s="12">
        <v>51</v>
      </c>
      <c r="C160" s="12">
        <v>0</v>
      </c>
      <c r="D160" s="13" t="s">
        <v>136</v>
      </c>
      <c r="E160" s="12">
        <v>851</v>
      </c>
      <c r="F160" s="13" t="s">
        <v>142</v>
      </c>
      <c r="G160" s="13" t="s">
        <v>37</v>
      </c>
      <c r="H160" s="21">
        <f t="shared" ref="H160" si="61">H161</f>
        <v>32338.13</v>
      </c>
      <c r="I160" s="15">
        <v>0</v>
      </c>
      <c r="J160" s="15">
        <v>0</v>
      </c>
    </row>
    <row r="161" spans="1:10" ht="32.25" customHeight="1" x14ac:dyDescent="0.25">
      <c r="A161" s="17" t="s">
        <v>38</v>
      </c>
      <c r="B161" s="12">
        <v>51</v>
      </c>
      <c r="C161" s="12">
        <v>0</v>
      </c>
      <c r="D161" s="13" t="s">
        <v>136</v>
      </c>
      <c r="E161" s="12">
        <v>851</v>
      </c>
      <c r="F161" s="13" t="s">
        <v>142</v>
      </c>
      <c r="G161" s="13" t="s">
        <v>39</v>
      </c>
      <c r="H161" s="21">
        <f>'[1]3.ВС'!G147</f>
        <v>32338.13</v>
      </c>
      <c r="I161" s="15">
        <v>0</v>
      </c>
      <c r="J161" s="15">
        <v>0</v>
      </c>
    </row>
    <row r="162" spans="1:10" x14ac:dyDescent="0.25">
      <c r="A162" s="17" t="s">
        <v>57</v>
      </c>
      <c r="B162" s="12">
        <v>51</v>
      </c>
      <c r="C162" s="12">
        <v>0</v>
      </c>
      <c r="D162" s="13" t="s">
        <v>136</v>
      </c>
      <c r="E162" s="12">
        <v>851</v>
      </c>
      <c r="F162" s="13" t="s">
        <v>142</v>
      </c>
      <c r="G162" s="13" t="s">
        <v>58</v>
      </c>
      <c r="H162" s="21">
        <f t="shared" ref="H162" si="62">H163+H164</f>
        <v>50076.68</v>
      </c>
      <c r="I162" s="15">
        <v>0</v>
      </c>
      <c r="J162" s="15">
        <v>0</v>
      </c>
    </row>
    <row r="163" spans="1:10" x14ac:dyDescent="0.25">
      <c r="A163" s="17" t="s">
        <v>143</v>
      </c>
      <c r="B163" s="12">
        <v>51</v>
      </c>
      <c r="C163" s="12">
        <v>0</v>
      </c>
      <c r="D163" s="13" t="s">
        <v>136</v>
      </c>
      <c r="E163" s="12">
        <v>851</v>
      </c>
      <c r="F163" s="13" t="s">
        <v>142</v>
      </c>
      <c r="G163" s="13" t="s">
        <v>144</v>
      </c>
      <c r="H163" s="21">
        <f>'[1]3.ВС'!G149</f>
        <v>76.680000000000007</v>
      </c>
      <c r="I163" s="15">
        <v>0</v>
      </c>
      <c r="J163" s="15">
        <v>0</v>
      </c>
    </row>
    <row r="164" spans="1:10" x14ac:dyDescent="0.25">
      <c r="A164" s="17" t="s">
        <v>59</v>
      </c>
      <c r="B164" s="12">
        <v>51</v>
      </c>
      <c r="C164" s="12">
        <v>0</v>
      </c>
      <c r="D164" s="13" t="s">
        <v>136</v>
      </c>
      <c r="E164" s="12">
        <v>851</v>
      </c>
      <c r="F164" s="13" t="s">
        <v>142</v>
      </c>
      <c r="G164" s="13" t="s">
        <v>60</v>
      </c>
      <c r="H164" s="21">
        <f>'[1]3.ВС'!G150</f>
        <v>50000</v>
      </c>
      <c r="I164" s="15">
        <v>0</v>
      </c>
      <c r="J164" s="15">
        <v>0</v>
      </c>
    </row>
    <row r="165" spans="1:10" ht="135" hidden="1" x14ac:dyDescent="0.25">
      <c r="A165" s="11" t="s">
        <v>145</v>
      </c>
      <c r="B165" s="12">
        <v>51</v>
      </c>
      <c r="C165" s="12">
        <v>0</v>
      </c>
      <c r="D165" s="13" t="s">
        <v>136</v>
      </c>
      <c r="E165" s="12">
        <v>851</v>
      </c>
      <c r="F165" s="18" t="s">
        <v>146</v>
      </c>
      <c r="G165" s="13"/>
      <c r="H165" s="21">
        <f t="shared" ref="H165:H169" si="63">H166</f>
        <v>0</v>
      </c>
      <c r="I165" s="15">
        <v>0</v>
      </c>
      <c r="J165" s="15">
        <v>0</v>
      </c>
    </row>
    <row r="166" spans="1:10" hidden="1" x14ac:dyDescent="0.25">
      <c r="A166" s="11" t="s">
        <v>45</v>
      </c>
      <c r="B166" s="12">
        <v>51</v>
      </c>
      <c r="C166" s="12">
        <v>0</v>
      </c>
      <c r="D166" s="13" t="s">
        <v>136</v>
      </c>
      <c r="E166" s="12">
        <v>851</v>
      </c>
      <c r="F166" s="18" t="s">
        <v>146</v>
      </c>
      <c r="G166" s="13" t="s">
        <v>46</v>
      </c>
      <c r="H166" s="21">
        <f t="shared" si="63"/>
        <v>0</v>
      </c>
      <c r="I166" s="15">
        <v>0</v>
      </c>
      <c r="J166" s="15">
        <v>0</v>
      </c>
    </row>
    <row r="167" spans="1:10" hidden="1" x14ac:dyDescent="0.25">
      <c r="A167" s="17" t="s">
        <v>133</v>
      </c>
      <c r="B167" s="12">
        <v>51</v>
      </c>
      <c r="C167" s="12">
        <v>0</v>
      </c>
      <c r="D167" s="13" t="s">
        <v>136</v>
      </c>
      <c r="E167" s="12">
        <v>851</v>
      </c>
      <c r="F167" s="18" t="s">
        <v>146</v>
      </c>
      <c r="G167" s="13" t="s">
        <v>134</v>
      </c>
      <c r="H167" s="21">
        <f>'[1]3.ВС'!G153</f>
        <v>0</v>
      </c>
      <c r="I167" s="15">
        <v>0</v>
      </c>
      <c r="J167" s="15">
        <v>0</v>
      </c>
    </row>
    <row r="168" spans="1:10" ht="30" hidden="1" x14ac:dyDescent="0.25">
      <c r="A168" s="20" t="s">
        <v>147</v>
      </c>
      <c r="B168" s="12">
        <v>51</v>
      </c>
      <c r="C168" s="12">
        <v>0</v>
      </c>
      <c r="D168" s="13" t="s">
        <v>136</v>
      </c>
      <c r="E168" s="12">
        <v>851</v>
      </c>
      <c r="F168" s="18" t="s">
        <v>148</v>
      </c>
      <c r="G168" s="13"/>
      <c r="H168" s="21">
        <f t="shared" si="63"/>
        <v>0</v>
      </c>
      <c r="I168" s="15">
        <v>0</v>
      </c>
      <c r="J168" s="15">
        <v>0</v>
      </c>
    </row>
    <row r="169" spans="1:10" ht="30" hidden="1" x14ac:dyDescent="0.25">
      <c r="A169" s="22" t="s">
        <v>22</v>
      </c>
      <c r="B169" s="12">
        <v>51</v>
      </c>
      <c r="C169" s="12">
        <v>0</v>
      </c>
      <c r="D169" s="13" t="s">
        <v>136</v>
      </c>
      <c r="E169" s="12">
        <v>851</v>
      </c>
      <c r="F169" s="18" t="s">
        <v>148</v>
      </c>
      <c r="G169" s="13" t="s">
        <v>23</v>
      </c>
      <c r="H169" s="21">
        <f t="shared" si="63"/>
        <v>0</v>
      </c>
      <c r="I169" s="15">
        <v>0</v>
      </c>
      <c r="J169" s="15">
        <v>0</v>
      </c>
    </row>
    <row r="170" spans="1:10" hidden="1" x14ac:dyDescent="0.25">
      <c r="A170" s="22" t="s">
        <v>24</v>
      </c>
      <c r="B170" s="12">
        <v>51</v>
      </c>
      <c r="C170" s="12">
        <v>0</v>
      </c>
      <c r="D170" s="13" t="s">
        <v>136</v>
      </c>
      <c r="E170" s="12">
        <v>851</v>
      </c>
      <c r="F170" s="18" t="s">
        <v>148</v>
      </c>
      <c r="G170" s="13" t="s">
        <v>25</v>
      </c>
      <c r="H170" s="21">
        <f>'[1]3.ВС'!G163</f>
        <v>0</v>
      </c>
      <c r="I170" s="15">
        <v>0</v>
      </c>
      <c r="J170" s="15">
        <v>0</v>
      </c>
    </row>
    <row r="171" spans="1:10" ht="45" hidden="1" x14ac:dyDescent="0.25">
      <c r="A171" s="17" t="s">
        <v>149</v>
      </c>
      <c r="B171" s="12">
        <v>51</v>
      </c>
      <c r="C171" s="12">
        <v>0</v>
      </c>
      <c r="D171" s="18" t="s">
        <v>150</v>
      </c>
      <c r="E171" s="12"/>
      <c r="F171" s="18"/>
      <c r="G171" s="18"/>
      <c r="H171" s="19">
        <f t="shared" ref="H171:H174" si="64">H172</f>
        <v>0</v>
      </c>
      <c r="I171" s="15">
        <v>0</v>
      </c>
      <c r="J171" s="15">
        <v>0</v>
      </c>
    </row>
    <row r="172" spans="1:10" hidden="1" x14ac:dyDescent="0.25">
      <c r="A172" s="11" t="s">
        <v>19</v>
      </c>
      <c r="B172" s="12">
        <v>51</v>
      </c>
      <c r="C172" s="12">
        <v>0</v>
      </c>
      <c r="D172" s="18" t="s">
        <v>150</v>
      </c>
      <c r="E172" s="12">
        <v>851</v>
      </c>
      <c r="F172" s="18"/>
      <c r="G172" s="18"/>
      <c r="H172" s="19">
        <f t="shared" si="64"/>
        <v>0</v>
      </c>
      <c r="I172" s="15">
        <v>0</v>
      </c>
      <c r="J172" s="15">
        <v>0</v>
      </c>
    </row>
    <row r="173" spans="1:10" ht="45" hidden="1" x14ac:dyDescent="0.25">
      <c r="A173" s="17" t="s">
        <v>151</v>
      </c>
      <c r="B173" s="12">
        <v>51</v>
      </c>
      <c r="C173" s="12">
        <v>0</v>
      </c>
      <c r="D173" s="18" t="s">
        <v>150</v>
      </c>
      <c r="E173" s="12">
        <v>851</v>
      </c>
      <c r="F173" s="18" t="s">
        <v>152</v>
      </c>
      <c r="G173" s="18"/>
      <c r="H173" s="19">
        <f t="shared" si="64"/>
        <v>0</v>
      </c>
      <c r="I173" s="15">
        <v>0</v>
      </c>
      <c r="J173" s="15">
        <v>0</v>
      </c>
    </row>
    <row r="174" spans="1:10" ht="30" hidden="1" x14ac:dyDescent="0.25">
      <c r="A174" s="17" t="s">
        <v>36</v>
      </c>
      <c r="B174" s="12">
        <v>51</v>
      </c>
      <c r="C174" s="12">
        <v>0</v>
      </c>
      <c r="D174" s="18" t="s">
        <v>150</v>
      </c>
      <c r="E174" s="12">
        <v>851</v>
      </c>
      <c r="F174" s="18" t="s">
        <v>152</v>
      </c>
      <c r="G174" s="18" t="s">
        <v>37</v>
      </c>
      <c r="H174" s="19">
        <f t="shared" si="64"/>
        <v>0</v>
      </c>
      <c r="I174" s="15">
        <v>0</v>
      </c>
      <c r="J174" s="15">
        <v>0</v>
      </c>
    </row>
    <row r="175" spans="1:10" ht="45" hidden="1" x14ac:dyDescent="0.25">
      <c r="A175" s="17" t="s">
        <v>38</v>
      </c>
      <c r="B175" s="12">
        <v>51</v>
      </c>
      <c r="C175" s="12">
        <v>0</v>
      </c>
      <c r="D175" s="18" t="s">
        <v>150</v>
      </c>
      <c r="E175" s="12">
        <v>851</v>
      </c>
      <c r="F175" s="18" t="s">
        <v>152</v>
      </c>
      <c r="G175" s="18" t="s">
        <v>39</v>
      </c>
      <c r="H175" s="19">
        <f>'[1]3.ВС'!G167</f>
        <v>0</v>
      </c>
      <c r="I175" s="15">
        <v>0</v>
      </c>
      <c r="J175" s="15">
        <v>0</v>
      </c>
    </row>
    <row r="176" spans="1:10" ht="30" customHeight="1" x14ac:dyDescent="0.25">
      <c r="A176" s="17" t="s">
        <v>153</v>
      </c>
      <c r="B176" s="12">
        <v>51</v>
      </c>
      <c r="C176" s="12">
        <v>0</v>
      </c>
      <c r="D176" s="18" t="s">
        <v>154</v>
      </c>
      <c r="E176" s="12"/>
      <c r="F176" s="18"/>
      <c r="G176" s="18"/>
      <c r="H176" s="19">
        <f t="shared" ref="H176" si="65">H177</f>
        <v>-76763</v>
      </c>
      <c r="I176" s="15">
        <v>0</v>
      </c>
      <c r="J176" s="15">
        <v>0</v>
      </c>
    </row>
    <row r="177" spans="1:10" x14ac:dyDescent="0.25">
      <c r="A177" s="11" t="s">
        <v>19</v>
      </c>
      <c r="B177" s="12">
        <v>51</v>
      </c>
      <c r="C177" s="12">
        <v>0</v>
      </c>
      <c r="D177" s="18" t="s">
        <v>154</v>
      </c>
      <c r="E177" s="12">
        <v>851</v>
      </c>
      <c r="F177" s="18"/>
      <c r="G177" s="18"/>
      <c r="H177" s="19">
        <f t="shared" ref="H177" si="66">H178+H181+H184</f>
        <v>-76763</v>
      </c>
      <c r="I177" s="15">
        <v>0</v>
      </c>
      <c r="J177" s="15">
        <v>0</v>
      </c>
    </row>
    <row r="178" spans="1:10" hidden="1" x14ac:dyDescent="0.25">
      <c r="A178" s="17" t="s">
        <v>155</v>
      </c>
      <c r="B178" s="12">
        <v>51</v>
      </c>
      <c r="C178" s="12">
        <v>0</v>
      </c>
      <c r="D178" s="18" t="s">
        <v>154</v>
      </c>
      <c r="E178" s="12">
        <v>851</v>
      </c>
      <c r="F178" s="18" t="s">
        <v>156</v>
      </c>
      <c r="G178" s="18"/>
      <c r="H178" s="19">
        <f t="shared" ref="H178:H179" si="67">H179</f>
        <v>0</v>
      </c>
      <c r="I178" s="15">
        <v>0</v>
      </c>
      <c r="J178" s="15">
        <v>0</v>
      </c>
    </row>
    <row r="179" spans="1:10" ht="45" hidden="1" x14ac:dyDescent="0.25">
      <c r="A179" s="17" t="s">
        <v>95</v>
      </c>
      <c r="B179" s="12">
        <v>51</v>
      </c>
      <c r="C179" s="12">
        <v>0</v>
      </c>
      <c r="D179" s="18" t="s">
        <v>154</v>
      </c>
      <c r="E179" s="12">
        <v>851</v>
      </c>
      <c r="F179" s="18" t="s">
        <v>156</v>
      </c>
      <c r="G179" s="18" t="s">
        <v>96</v>
      </c>
      <c r="H179" s="19">
        <f t="shared" si="67"/>
        <v>0</v>
      </c>
      <c r="I179" s="15">
        <v>0</v>
      </c>
      <c r="J179" s="15">
        <v>0</v>
      </c>
    </row>
    <row r="180" spans="1:10" hidden="1" x14ac:dyDescent="0.25">
      <c r="A180" s="17" t="s">
        <v>157</v>
      </c>
      <c r="B180" s="12">
        <v>51</v>
      </c>
      <c r="C180" s="12">
        <v>0</v>
      </c>
      <c r="D180" s="18" t="s">
        <v>154</v>
      </c>
      <c r="E180" s="12">
        <v>851</v>
      </c>
      <c r="F180" s="18" t="s">
        <v>156</v>
      </c>
      <c r="G180" s="18" t="s">
        <v>98</v>
      </c>
      <c r="H180" s="19">
        <f>'[1]3.ВС'!G184</f>
        <v>0</v>
      </c>
      <c r="I180" s="15">
        <v>0</v>
      </c>
      <c r="J180" s="15">
        <v>0</v>
      </c>
    </row>
    <row r="181" spans="1:10" x14ac:dyDescent="0.25">
      <c r="A181" s="17" t="s">
        <v>158</v>
      </c>
      <c r="B181" s="12">
        <v>51</v>
      </c>
      <c r="C181" s="12">
        <v>0</v>
      </c>
      <c r="D181" s="18" t="s">
        <v>154</v>
      </c>
      <c r="E181" s="12">
        <v>851</v>
      </c>
      <c r="F181" s="18" t="s">
        <v>159</v>
      </c>
      <c r="G181" s="18"/>
      <c r="H181" s="19">
        <f t="shared" ref="H181:H182" si="68">H182</f>
        <v>583237</v>
      </c>
      <c r="I181" s="15">
        <v>0</v>
      </c>
      <c r="J181" s="15">
        <v>0</v>
      </c>
    </row>
    <row r="182" spans="1:10" ht="30.75" customHeight="1" x14ac:dyDescent="0.25">
      <c r="A182" s="17" t="s">
        <v>95</v>
      </c>
      <c r="B182" s="12">
        <v>51</v>
      </c>
      <c r="C182" s="12">
        <v>0</v>
      </c>
      <c r="D182" s="18" t="s">
        <v>154</v>
      </c>
      <c r="E182" s="12">
        <v>851</v>
      </c>
      <c r="F182" s="18" t="s">
        <v>159</v>
      </c>
      <c r="G182" s="18" t="s">
        <v>96</v>
      </c>
      <c r="H182" s="19">
        <f t="shared" si="68"/>
        <v>583237</v>
      </c>
      <c r="I182" s="15">
        <v>0</v>
      </c>
      <c r="J182" s="15">
        <v>0</v>
      </c>
    </row>
    <row r="183" spans="1:10" x14ac:dyDescent="0.25">
      <c r="A183" s="17" t="s">
        <v>157</v>
      </c>
      <c r="B183" s="12">
        <v>51</v>
      </c>
      <c r="C183" s="12">
        <v>0</v>
      </c>
      <c r="D183" s="18" t="s">
        <v>154</v>
      </c>
      <c r="E183" s="12">
        <v>851</v>
      </c>
      <c r="F183" s="18" t="s">
        <v>159</v>
      </c>
      <c r="G183" s="18" t="s">
        <v>98</v>
      </c>
      <c r="H183" s="19">
        <f>'[1]3.ВС'!G187</f>
        <v>583237</v>
      </c>
      <c r="I183" s="15">
        <v>0</v>
      </c>
      <c r="J183" s="15">
        <v>0</v>
      </c>
    </row>
    <row r="184" spans="1:10" ht="30" x14ac:dyDescent="0.25">
      <c r="A184" s="17" t="s">
        <v>160</v>
      </c>
      <c r="B184" s="12">
        <v>51</v>
      </c>
      <c r="C184" s="12">
        <v>0</v>
      </c>
      <c r="D184" s="18" t="s">
        <v>154</v>
      </c>
      <c r="E184" s="12">
        <v>851</v>
      </c>
      <c r="F184" s="18" t="s">
        <v>161</v>
      </c>
      <c r="G184" s="18"/>
      <c r="H184" s="19">
        <f t="shared" ref="H184:H185" si="69">H185</f>
        <v>-660000</v>
      </c>
      <c r="I184" s="15">
        <v>0</v>
      </c>
      <c r="J184" s="15">
        <v>0</v>
      </c>
    </row>
    <row r="185" spans="1:10" ht="30" customHeight="1" x14ac:dyDescent="0.25">
      <c r="A185" s="17" t="s">
        <v>95</v>
      </c>
      <c r="B185" s="12">
        <v>51</v>
      </c>
      <c r="C185" s="12">
        <v>0</v>
      </c>
      <c r="D185" s="18" t="s">
        <v>154</v>
      </c>
      <c r="E185" s="12">
        <v>851</v>
      </c>
      <c r="F185" s="18" t="s">
        <v>161</v>
      </c>
      <c r="G185" s="18" t="s">
        <v>96</v>
      </c>
      <c r="H185" s="19">
        <f t="shared" si="69"/>
        <v>-660000</v>
      </c>
      <c r="I185" s="15">
        <v>0</v>
      </c>
      <c r="J185" s="15">
        <v>0</v>
      </c>
    </row>
    <row r="186" spans="1:10" x14ac:dyDescent="0.25">
      <c r="A186" s="17" t="s">
        <v>157</v>
      </c>
      <c r="B186" s="12">
        <v>51</v>
      </c>
      <c r="C186" s="12">
        <v>0</v>
      </c>
      <c r="D186" s="18" t="s">
        <v>154</v>
      </c>
      <c r="E186" s="12">
        <v>851</v>
      </c>
      <c r="F186" s="18" t="s">
        <v>161</v>
      </c>
      <c r="G186" s="18" t="s">
        <v>98</v>
      </c>
      <c r="H186" s="19">
        <f>'[1]3.ВС'!G190</f>
        <v>-660000</v>
      </c>
      <c r="I186" s="15">
        <v>0</v>
      </c>
      <c r="J186" s="15">
        <v>0</v>
      </c>
    </row>
    <row r="187" spans="1:10" ht="30" x14ac:dyDescent="0.25">
      <c r="A187" s="17" t="s">
        <v>162</v>
      </c>
      <c r="B187" s="12">
        <v>51</v>
      </c>
      <c r="C187" s="12">
        <v>0</v>
      </c>
      <c r="D187" s="18" t="s">
        <v>163</v>
      </c>
      <c r="E187" s="12"/>
      <c r="F187" s="18"/>
      <c r="G187" s="18"/>
      <c r="H187" s="19">
        <f t="shared" ref="H187:H190" si="70">H188</f>
        <v>-13000</v>
      </c>
      <c r="I187" s="15">
        <v>0</v>
      </c>
      <c r="J187" s="15">
        <v>0</v>
      </c>
    </row>
    <row r="188" spans="1:10" x14ac:dyDescent="0.25">
      <c r="A188" s="11" t="s">
        <v>19</v>
      </c>
      <c r="B188" s="12">
        <v>51</v>
      </c>
      <c r="C188" s="12">
        <v>0</v>
      </c>
      <c r="D188" s="18" t="s">
        <v>163</v>
      </c>
      <c r="E188" s="12">
        <v>851</v>
      </c>
      <c r="F188" s="18"/>
      <c r="G188" s="18"/>
      <c r="H188" s="19">
        <f t="shared" si="70"/>
        <v>-13000</v>
      </c>
      <c r="I188" s="15">
        <v>0</v>
      </c>
      <c r="J188" s="15">
        <v>0</v>
      </c>
    </row>
    <row r="189" spans="1:10" ht="120" x14ac:dyDescent="0.25">
      <c r="A189" s="17" t="s">
        <v>164</v>
      </c>
      <c r="B189" s="12">
        <v>51</v>
      </c>
      <c r="C189" s="12">
        <v>0</v>
      </c>
      <c r="D189" s="18" t="s">
        <v>163</v>
      </c>
      <c r="E189" s="12">
        <v>851</v>
      </c>
      <c r="F189" s="18" t="s">
        <v>165</v>
      </c>
      <c r="G189" s="18"/>
      <c r="H189" s="19">
        <f t="shared" si="70"/>
        <v>-13000</v>
      </c>
      <c r="I189" s="15">
        <v>0</v>
      </c>
      <c r="J189" s="15">
        <v>0</v>
      </c>
    </row>
    <row r="190" spans="1:10" ht="34.5" customHeight="1" x14ac:dyDescent="0.25">
      <c r="A190" s="17" t="s">
        <v>95</v>
      </c>
      <c r="B190" s="12">
        <v>51</v>
      </c>
      <c r="C190" s="12">
        <v>0</v>
      </c>
      <c r="D190" s="18" t="s">
        <v>163</v>
      </c>
      <c r="E190" s="12">
        <v>851</v>
      </c>
      <c r="F190" s="18" t="s">
        <v>165</v>
      </c>
      <c r="G190" s="18" t="s">
        <v>96</v>
      </c>
      <c r="H190" s="19">
        <f t="shared" si="70"/>
        <v>-13000</v>
      </c>
      <c r="I190" s="15">
        <v>0</v>
      </c>
      <c r="J190" s="15">
        <v>0</v>
      </c>
    </row>
    <row r="191" spans="1:10" x14ac:dyDescent="0.25">
      <c r="A191" s="17" t="s">
        <v>157</v>
      </c>
      <c r="B191" s="12">
        <v>51</v>
      </c>
      <c r="C191" s="12">
        <v>0</v>
      </c>
      <c r="D191" s="18" t="s">
        <v>163</v>
      </c>
      <c r="E191" s="12">
        <v>851</v>
      </c>
      <c r="F191" s="18" t="s">
        <v>165</v>
      </c>
      <c r="G191" s="18" t="s">
        <v>98</v>
      </c>
      <c r="H191" s="19">
        <f>'[1]3.ВС'!G193</f>
        <v>-13000</v>
      </c>
      <c r="I191" s="15">
        <v>0</v>
      </c>
      <c r="J191" s="15">
        <v>0</v>
      </c>
    </row>
    <row r="192" spans="1:10" ht="45" hidden="1" x14ac:dyDescent="0.25">
      <c r="A192" s="17" t="s">
        <v>166</v>
      </c>
      <c r="B192" s="12">
        <v>51</v>
      </c>
      <c r="C192" s="12">
        <v>0</v>
      </c>
      <c r="D192" s="18" t="s">
        <v>167</v>
      </c>
      <c r="E192" s="25"/>
      <c r="F192" s="25"/>
      <c r="G192" s="25"/>
      <c r="H192" s="19">
        <f t="shared" ref="H192:H195" si="71">H193</f>
        <v>0</v>
      </c>
      <c r="I192" s="15">
        <v>0</v>
      </c>
      <c r="J192" s="15">
        <v>0</v>
      </c>
    </row>
    <row r="193" spans="1:10" hidden="1" x14ac:dyDescent="0.25">
      <c r="A193" s="11" t="s">
        <v>19</v>
      </c>
      <c r="B193" s="12">
        <v>51</v>
      </c>
      <c r="C193" s="12">
        <v>0</v>
      </c>
      <c r="D193" s="18" t="s">
        <v>167</v>
      </c>
      <c r="E193" s="12">
        <v>851</v>
      </c>
      <c r="F193" s="18"/>
      <c r="G193" s="18"/>
      <c r="H193" s="19">
        <f t="shared" si="71"/>
        <v>0</v>
      </c>
      <c r="I193" s="15">
        <v>0</v>
      </c>
      <c r="J193" s="15">
        <v>0</v>
      </c>
    </row>
    <row r="194" spans="1:10" ht="30" hidden="1" x14ac:dyDescent="0.25">
      <c r="A194" s="17" t="s">
        <v>168</v>
      </c>
      <c r="B194" s="12">
        <v>51</v>
      </c>
      <c r="C194" s="12">
        <v>0</v>
      </c>
      <c r="D194" s="18" t="s">
        <v>167</v>
      </c>
      <c r="E194" s="12">
        <v>851</v>
      </c>
      <c r="F194" s="18" t="s">
        <v>169</v>
      </c>
      <c r="G194" s="18"/>
      <c r="H194" s="19">
        <f t="shared" si="71"/>
        <v>0</v>
      </c>
      <c r="I194" s="15">
        <v>0</v>
      </c>
      <c r="J194" s="15">
        <v>0</v>
      </c>
    </row>
    <row r="195" spans="1:10" ht="30" hidden="1" x14ac:dyDescent="0.25">
      <c r="A195" s="17" t="s">
        <v>36</v>
      </c>
      <c r="B195" s="12">
        <v>51</v>
      </c>
      <c r="C195" s="12">
        <v>0</v>
      </c>
      <c r="D195" s="18" t="s">
        <v>167</v>
      </c>
      <c r="E195" s="12">
        <v>851</v>
      </c>
      <c r="F195" s="18" t="s">
        <v>169</v>
      </c>
      <c r="G195" s="18" t="s">
        <v>37</v>
      </c>
      <c r="H195" s="19">
        <f t="shared" si="71"/>
        <v>0</v>
      </c>
      <c r="I195" s="15">
        <v>0</v>
      </c>
      <c r="J195" s="15">
        <v>0</v>
      </c>
    </row>
    <row r="196" spans="1:10" ht="45" hidden="1" x14ac:dyDescent="0.25">
      <c r="A196" s="17" t="s">
        <v>38</v>
      </c>
      <c r="B196" s="12">
        <v>51</v>
      </c>
      <c r="C196" s="12">
        <v>0</v>
      </c>
      <c r="D196" s="18" t="s">
        <v>167</v>
      </c>
      <c r="E196" s="12">
        <v>851</v>
      </c>
      <c r="F196" s="18" t="s">
        <v>169</v>
      </c>
      <c r="G196" s="18" t="s">
        <v>39</v>
      </c>
      <c r="H196" s="19">
        <f>'[1]3.ВС'!G179</f>
        <v>0</v>
      </c>
      <c r="I196" s="15">
        <v>0</v>
      </c>
      <c r="J196" s="15">
        <v>0</v>
      </c>
    </row>
    <row r="197" spans="1:10" x14ac:dyDescent="0.25">
      <c r="A197" s="11" t="s">
        <v>170</v>
      </c>
      <c r="B197" s="12">
        <v>51</v>
      </c>
      <c r="C197" s="12">
        <v>2</v>
      </c>
      <c r="D197" s="18"/>
      <c r="E197" s="12"/>
      <c r="F197" s="18"/>
      <c r="G197" s="13"/>
      <c r="H197" s="21">
        <f t="shared" ref="H197" si="72">H208+H213+H240+H198+H203</f>
        <v>-1133762.7399999998</v>
      </c>
      <c r="I197" s="15">
        <v>0</v>
      </c>
      <c r="J197" s="15">
        <v>0</v>
      </c>
    </row>
    <row r="198" spans="1:10" ht="30" hidden="1" x14ac:dyDescent="0.25">
      <c r="A198" s="22" t="s">
        <v>171</v>
      </c>
      <c r="B198" s="12">
        <v>51</v>
      </c>
      <c r="C198" s="12">
        <v>2</v>
      </c>
      <c r="D198" s="13" t="s">
        <v>172</v>
      </c>
      <c r="E198" s="12"/>
      <c r="F198" s="13"/>
      <c r="G198" s="23"/>
      <c r="H198" s="21">
        <f t="shared" ref="H198:H201" si="73">H199</f>
        <v>0</v>
      </c>
      <c r="I198" s="15">
        <v>0</v>
      </c>
      <c r="J198" s="15">
        <v>0</v>
      </c>
    </row>
    <row r="199" spans="1:10" hidden="1" x14ac:dyDescent="0.25">
      <c r="A199" s="11" t="s">
        <v>19</v>
      </c>
      <c r="B199" s="12">
        <v>51</v>
      </c>
      <c r="C199" s="12">
        <v>2</v>
      </c>
      <c r="D199" s="13" t="s">
        <v>172</v>
      </c>
      <c r="E199" s="12">
        <v>851</v>
      </c>
      <c r="F199" s="13"/>
      <c r="G199" s="23"/>
      <c r="H199" s="21">
        <f t="shared" si="73"/>
        <v>0</v>
      </c>
      <c r="I199" s="15">
        <v>0</v>
      </c>
      <c r="J199" s="15">
        <v>0</v>
      </c>
    </row>
    <row r="200" spans="1:10" ht="30" hidden="1" x14ac:dyDescent="0.25">
      <c r="A200" s="17" t="s">
        <v>173</v>
      </c>
      <c r="B200" s="12">
        <v>51</v>
      </c>
      <c r="C200" s="12">
        <v>2</v>
      </c>
      <c r="D200" s="13" t="s">
        <v>172</v>
      </c>
      <c r="E200" s="13" t="s">
        <v>174</v>
      </c>
      <c r="F200" s="13" t="s">
        <v>175</v>
      </c>
      <c r="G200" s="23"/>
      <c r="H200" s="21">
        <f t="shared" si="73"/>
        <v>0</v>
      </c>
      <c r="I200" s="15">
        <v>0</v>
      </c>
      <c r="J200" s="15">
        <v>0</v>
      </c>
    </row>
    <row r="201" spans="1:10" ht="45" hidden="1" x14ac:dyDescent="0.25">
      <c r="A201" s="17" t="s">
        <v>95</v>
      </c>
      <c r="B201" s="12">
        <v>51</v>
      </c>
      <c r="C201" s="12">
        <v>2</v>
      </c>
      <c r="D201" s="13" t="s">
        <v>172</v>
      </c>
      <c r="E201" s="13" t="s">
        <v>174</v>
      </c>
      <c r="F201" s="13" t="s">
        <v>175</v>
      </c>
      <c r="G201" s="23">
        <v>600</v>
      </c>
      <c r="H201" s="21">
        <f t="shared" si="73"/>
        <v>0</v>
      </c>
      <c r="I201" s="15">
        <v>0</v>
      </c>
      <c r="J201" s="15">
        <v>0</v>
      </c>
    </row>
    <row r="202" spans="1:10" hidden="1" x14ac:dyDescent="0.25">
      <c r="A202" s="17" t="s">
        <v>97</v>
      </c>
      <c r="B202" s="12">
        <v>51</v>
      </c>
      <c r="C202" s="12">
        <v>2</v>
      </c>
      <c r="D202" s="13" t="s">
        <v>172</v>
      </c>
      <c r="E202" s="13" t="s">
        <v>174</v>
      </c>
      <c r="F202" s="13" t="s">
        <v>175</v>
      </c>
      <c r="G202" s="23">
        <v>610</v>
      </c>
      <c r="H202" s="21">
        <f>'[1]3.ВС'!G198</f>
        <v>0</v>
      </c>
      <c r="I202" s="15">
        <v>0</v>
      </c>
      <c r="J202" s="15">
        <v>0</v>
      </c>
    </row>
    <row r="203" spans="1:10" ht="30" hidden="1" x14ac:dyDescent="0.25">
      <c r="A203" s="17" t="s">
        <v>176</v>
      </c>
      <c r="B203" s="12">
        <v>51</v>
      </c>
      <c r="C203" s="12">
        <v>2</v>
      </c>
      <c r="D203" s="13" t="s">
        <v>177</v>
      </c>
      <c r="E203" s="12"/>
      <c r="F203" s="13"/>
      <c r="G203" s="13"/>
      <c r="H203" s="21">
        <f t="shared" ref="H203:H206" si="74">H204</f>
        <v>0</v>
      </c>
      <c r="I203" s="15">
        <v>0</v>
      </c>
      <c r="J203" s="15">
        <v>0</v>
      </c>
    </row>
    <row r="204" spans="1:10" hidden="1" x14ac:dyDescent="0.25">
      <c r="A204" s="17" t="s">
        <v>19</v>
      </c>
      <c r="B204" s="12">
        <v>51</v>
      </c>
      <c r="C204" s="12">
        <v>2</v>
      </c>
      <c r="D204" s="13" t="s">
        <v>177</v>
      </c>
      <c r="E204" s="13" t="s">
        <v>174</v>
      </c>
      <c r="F204" s="13"/>
      <c r="G204" s="13"/>
      <c r="H204" s="21">
        <f t="shared" si="74"/>
        <v>0</v>
      </c>
      <c r="I204" s="15">
        <v>0</v>
      </c>
      <c r="J204" s="15">
        <v>0</v>
      </c>
    </row>
    <row r="205" spans="1:10" hidden="1" x14ac:dyDescent="0.25">
      <c r="A205" s="17" t="s">
        <v>178</v>
      </c>
      <c r="B205" s="12">
        <v>51</v>
      </c>
      <c r="C205" s="12">
        <v>2</v>
      </c>
      <c r="D205" s="13" t="s">
        <v>177</v>
      </c>
      <c r="E205" s="13" t="s">
        <v>174</v>
      </c>
      <c r="F205" s="13" t="s">
        <v>179</v>
      </c>
      <c r="G205" s="13"/>
      <c r="H205" s="21">
        <f t="shared" si="74"/>
        <v>0</v>
      </c>
      <c r="I205" s="15">
        <v>0</v>
      </c>
      <c r="J205" s="15">
        <v>0</v>
      </c>
    </row>
    <row r="206" spans="1:10" ht="45" hidden="1" x14ac:dyDescent="0.25">
      <c r="A206" s="17" t="s">
        <v>95</v>
      </c>
      <c r="B206" s="12">
        <v>51</v>
      </c>
      <c r="C206" s="12">
        <v>2</v>
      </c>
      <c r="D206" s="13" t="s">
        <v>177</v>
      </c>
      <c r="E206" s="13" t="s">
        <v>174</v>
      </c>
      <c r="F206" s="13" t="s">
        <v>179</v>
      </c>
      <c r="G206" s="13" t="s">
        <v>96</v>
      </c>
      <c r="H206" s="21">
        <f t="shared" si="74"/>
        <v>0</v>
      </c>
      <c r="I206" s="15">
        <v>0</v>
      </c>
      <c r="J206" s="15">
        <v>0</v>
      </c>
    </row>
    <row r="207" spans="1:10" hidden="1" x14ac:dyDescent="0.25">
      <c r="A207" s="17" t="s">
        <v>157</v>
      </c>
      <c r="B207" s="12">
        <v>51</v>
      </c>
      <c r="C207" s="12">
        <v>2</v>
      </c>
      <c r="D207" s="13" t="s">
        <v>177</v>
      </c>
      <c r="E207" s="13" t="s">
        <v>174</v>
      </c>
      <c r="F207" s="13" t="s">
        <v>179</v>
      </c>
      <c r="G207" s="13" t="s">
        <v>98</v>
      </c>
      <c r="H207" s="21">
        <f>'[1]3.ВС'!G201</f>
        <v>0</v>
      </c>
      <c r="I207" s="15">
        <v>0</v>
      </c>
      <c r="J207" s="15">
        <v>0</v>
      </c>
    </row>
    <row r="208" spans="1:10" ht="30" x14ac:dyDescent="0.25">
      <c r="A208" s="11" t="s">
        <v>180</v>
      </c>
      <c r="B208" s="12">
        <v>51</v>
      </c>
      <c r="C208" s="12">
        <v>2</v>
      </c>
      <c r="D208" s="18" t="s">
        <v>181</v>
      </c>
      <c r="E208" s="12"/>
      <c r="F208" s="18"/>
      <c r="G208" s="13"/>
      <c r="H208" s="21">
        <f t="shared" ref="H208:H211" si="75">H209</f>
        <v>-12600</v>
      </c>
      <c r="I208" s="15">
        <v>0</v>
      </c>
      <c r="J208" s="15">
        <v>0</v>
      </c>
    </row>
    <row r="209" spans="1:10" x14ac:dyDescent="0.25">
      <c r="A209" s="11" t="s">
        <v>19</v>
      </c>
      <c r="B209" s="12">
        <v>51</v>
      </c>
      <c r="C209" s="12">
        <v>2</v>
      </c>
      <c r="D209" s="18" t="s">
        <v>181</v>
      </c>
      <c r="E209" s="12">
        <v>851</v>
      </c>
      <c r="F209" s="18"/>
      <c r="G209" s="13"/>
      <c r="H209" s="21">
        <f t="shared" si="75"/>
        <v>-12600</v>
      </c>
      <c r="I209" s="15">
        <v>0</v>
      </c>
      <c r="J209" s="15">
        <v>0</v>
      </c>
    </row>
    <row r="210" spans="1:10" ht="90" x14ac:dyDescent="0.25">
      <c r="A210" s="11" t="s">
        <v>182</v>
      </c>
      <c r="B210" s="12">
        <v>51</v>
      </c>
      <c r="C210" s="12">
        <v>2</v>
      </c>
      <c r="D210" s="13" t="s">
        <v>181</v>
      </c>
      <c r="E210" s="12">
        <v>851</v>
      </c>
      <c r="F210" s="13" t="s">
        <v>183</v>
      </c>
      <c r="G210" s="13"/>
      <c r="H210" s="21">
        <f t="shared" si="75"/>
        <v>-12600</v>
      </c>
      <c r="I210" s="15">
        <v>0</v>
      </c>
      <c r="J210" s="15">
        <v>0</v>
      </c>
    </row>
    <row r="211" spans="1:10" ht="33" customHeight="1" x14ac:dyDescent="0.25">
      <c r="A211" s="17" t="s">
        <v>95</v>
      </c>
      <c r="B211" s="12">
        <v>51</v>
      </c>
      <c r="C211" s="12">
        <v>2</v>
      </c>
      <c r="D211" s="13" t="s">
        <v>181</v>
      </c>
      <c r="E211" s="12">
        <v>851</v>
      </c>
      <c r="F211" s="13" t="s">
        <v>183</v>
      </c>
      <c r="G211" s="13" t="s">
        <v>96</v>
      </c>
      <c r="H211" s="21">
        <f t="shared" si="75"/>
        <v>-12600</v>
      </c>
      <c r="I211" s="15">
        <v>0</v>
      </c>
      <c r="J211" s="15">
        <v>0</v>
      </c>
    </row>
    <row r="212" spans="1:10" x14ac:dyDescent="0.25">
      <c r="A212" s="17" t="s">
        <v>157</v>
      </c>
      <c r="B212" s="12">
        <v>51</v>
      </c>
      <c r="C212" s="12">
        <v>2</v>
      </c>
      <c r="D212" s="13" t="s">
        <v>181</v>
      </c>
      <c r="E212" s="12">
        <v>851</v>
      </c>
      <c r="F212" s="13" t="s">
        <v>183</v>
      </c>
      <c r="G212" s="13" t="s">
        <v>98</v>
      </c>
      <c r="H212" s="21">
        <f>'[1]3.ВС'!G204</f>
        <v>-12600</v>
      </c>
      <c r="I212" s="15">
        <v>0</v>
      </c>
      <c r="J212" s="15">
        <v>0</v>
      </c>
    </row>
    <row r="213" spans="1:10" ht="45" x14ac:dyDescent="0.25">
      <c r="A213" s="11" t="s">
        <v>184</v>
      </c>
      <c r="B213" s="12">
        <v>51</v>
      </c>
      <c r="C213" s="12">
        <v>2</v>
      </c>
      <c r="D213" s="18" t="s">
        <v>185</v>
      </c>
      <c r="E213" s="12"/>
      <c r="F213" s="18"/>
      <c r="G213" s="13"/>
      <c r="H213" s="21">
        <f t="shared" ref="H213" si="76">H214</f>
        <v>-1121142.7399999998</v>
      </c>
      <c r="I213" s="15">
        <v>0</v>
      </c>
      <c r="J213" s="15">
        <v>0</v>
      </c>
    </row>
    <row r="214" spans="1:10" x14ac:dyDescent="0.25">
      <c r="A214" s="11" t="s">
        <v>19</v>
      </c>
      <c r="B214" s="12">
        <v>51</v>
      </c>
      <c r="C214" s="12">
        <v>2</v>
      </c>
      <c r="D214" s="18" t="s">
        <v>185</v>
      </c>
      <c r="E214" s="12">
        <v>851</v>
      </c>
      <c r="F214" s="18"/>
      <c r="G214" s="13"/>
      <c r="H214" s="21">
        <f t="shared" ref="H214" si="77">H215+H218+H221+H226+H229+H234+H237</f>
        <v>-1121142.7399999998</v>
      </c>
      <c r="I214" s="15">
        <v>0</v>
      </c>
      <c r="J214" s="15">
        <v>0</v>
      </c>
    </row>
    <row r="215" spans="1:10" x14ac:dyDescent="0.25">
      <c r="A215" s="11" t="s">
        <v>186</v>
      </c>
      <c r="B215" s="12">
        <v>51</v>
      </c>
      <c r="C215" s="12">
        <v>2</v>
      </c>
      <c r="D215" s="13" t="s">
        <v>185</v>
      </c>
      <c r="E215" s="12">
        <v>851</v>
      </c>
      <c r="F215" s="13" t="s">
        <v>187</v>
      </c>
      <c r="G215" s="13"/>
      <c r="H215" s="21">
        <f t="shared" ref="H215:H216" si="78">H216</f>
        <v>401687.8</v>
      </c>
      <c r="I215" s="15">
        <v>0</v>
      </c>
      <c r="J215" s="15">
        <v>0</v>
      </c>
    </row>
    <row r="216" spans="1:10" ht="30" customHeight="1" x14ac:dyDescent="0.25">
      <c r="A216" s="17" t="s">
        <v>95</v>
      </c>
      <c r="B216" s="12">
        <v>51</v>
      </c>
      <c r="C216" s="12">
        <v>2</v>
      </c>
      <c r="D216" s="13" t="s">
        <v>185</v>
      </c>
      <c r="E216" s="12">
        <v>851</v>
      </c>
      <c r="F216" s="13" t="s">
        <v>187</v>
      </c>
      <c r="G216" s="13" t="s">
        <v>96</v>
      </c>
      <c r="H216" s="21">
        <f t="shared" si="78"/>
        <v>401687.8</v>
      </c>
      <c r="I216" s="15">
        <v>0</v>
      </c>
      <c r="J216" s="15">
        <v>0</v>
      </c>
    </row>
    <row r="217" spans="1:10" x14ac:dyDescent="0.25">
      <c r="A217" s="17" t="s">
        <v>157</v>
      </c>
      <c r="B217" s="12">
        <v>51</v>
      </c>
      <c r="C217" s="12">
        <v>2</v>
      </c>
      <c r="D217" s="13" t="s">
        <v>185</v>
      </c>
      <c r="E217" s="12">
        <v>851</v>
      </c>
      <c r="F217" s="13" t="s">
        <v>187</v>
      </c>
      <c r="G217" s="13" t="s">
        <v>98</v>
      </c>
      <c r="H217" s="21">
        <f>'[1]3.ВС'!G207</f>
        <v>401687.8</v>
      </c>
      <c r="I217" s="15">
        <v>0</v>
      </c>
      <c r="J217" s="15">
        <v>0</v>
      </c>
    </row>
    <row r="218" spans="1:10" ht="30" hidden="1" x14ac:dyDescent="0.25">
      <c r="A218" s="11" t="s">
        <v>188</v>
      </c>
      <c r="B218" s="12">
        <v>51</v>
      </c>
      <c r="C218" s="12">
        <v>2</v>
      </c>
      <c r="D218" s="13" t="s">
        <v>185</v>
      </c>
      <c r="E218" s="12">
        <v>851</v>
      </c>
      <c r="F218" s="13" t="s">
        <v>189</v>
      </c>
      <c r="G218" s="13"/>
      <c r="H218" s="21">
        <f t="shared" ref="H218:H222" si="79">H219</f>
        <v>0</v>
      </c>
      <c r="I218" s="15">
        <v>0</v>
      </c>
      <c r="J218" s="15">
        <v>0</v>
      </c>
    </row>
    <row r="219" spans="1:10" ht="45" hidden="1" x14ac:dyDescent="0.25">
      <c r="A219" s="17" t="s">
        <v>95</v>
      </c>
      <c r="B219" s="12">
        <v>51</v>
      </c>
      <c r="C219" s="12">
        <v>2</v>
      </c>
      <c r="D219" s="13" t="s">
        <v>185</v>
      </c>
      <c r="E219" s="12">
        <v>851</v>
      </c>
      <c r="F219" s="13" t="s">
        <v>189</v>
      </c>
      <c r="G219" s="23">
        <v>600</v>
      </c>
      <c r="H219" s="21">
        <f t="shared" si="79"/>
        <v>0</v>
      </c>
      <c r="I219" s="15">
        <v>0</v>
      </c>
      <c r="J219" s="15">
        <v>0</v>
      </c>
    </row>
    <row r="220" spans="1:10" hidden="1" x14ac:dyDescent="0.25">
      <c r="A220" s="17" t="s">
        <v>157</v>
      </c>
      <c r="B220" s="12">
        <v>51</v>
      </c>
      <c r="C220" s="12">
        <v>2</v>
      </c>
      <c r="D220" s="13" t="s">
        <v>185</v>
      </c>
      <c r="E220" s="12">
        <v>851</v>
      </c>
      <c r="F220" s="13" t="s">
        <v>189</v>
      </c>
      <c r="G220" s="23">
        <v>610</v>
      </c>
      <c r="H220" s="21">
        <f>'[1]3.ВС'!G210</f>
        <v>0</v>
      </c>
      <c r="I220" s="15">
        <v>0</v>
      </c>
      <c r="J220" s="15">
        <v>0</v>
      </c>
    </row>
    <row r="221" spans="1:10" x14ac:dyDescent="0.25">
      <c r="A221" s="11" t="s">
        <v>190</v>
      </c>
      <c r="B221" s="12">
        <v>51</v>
      </c>
      <c r="C221" s="12">
        <v>2</v>
      </c>
      <c r="D221" s="13" t="s">
        <v>185</v>
      </c>
      <c r="E221" s="12">
        <v>851</v>
      </c>
      <c r="F221" s="13" t="s">
        <v>191</v>
      </c>
      <c r="G221" s="23"/>
      <c r="H221" s="21">
        <f t="shared" ref="H221" si="80">H222+H224</f>
        <v>-1409146.8199999998</v>
      </c>
      <c r="I221" s="15">
        <v>0</v>
      </c>
      <c r="J221" s="15">
        <v>0</v>
      </c>
    </row>
    <row r="222" spans="1:10" ht="30" x14ac:dyDescent="0.25">
      <c r="A222" s="17" t="s">
        <v>36</v>
      </c>
      <c r="B222" s="12">
        <v>51</v>
      </c>
      <c r="C222" s="12">
        <v>2</v>
      </c>
      <c r="D222" s="13" t="s">
        <v>185</v>
      </c>
      <c r="E222" s="12">
        <v>851</v>
      </c>
      <c r="F222" s="13" t="s">
        <v>191</v>
      </c>
      <c r="G222" s="23">
        <v>200</v>
      </c>
      <c r="H222" s="21">
        <f t="shared" si="79"/>
        <v>-10606.67</v>
      </c>
      <c r="I222" s="15">
        <v>0</v>
      </c>
      <c r="J222" s="15">
        <v>0</v>
      </c>
    </row>
    <row r="223" spans="1:10" ht="45" x14ac:dyDescent="0.25">
      <c r="A223" s="17" t="s">
        <v>38</v>
      </c>
      <c r="B223" s="12">
        <v>51</v>
      </c>
      <c r="C223" s="12">
        <v>2</v>
      </c>
      <c r="D223" s="13" t="s">
        <v>185</v>
      </c>
      <c r="E223" s="12">
        <v>851</v>
      </c>
      <c r="F223" s="13" t="s">
        <v>191</v>
      </c>
      <c r="G223" s="23">
        <v>240</v>
      </c>
      <c r="H223" s="21">
        <f>'[1]3.ВС'!G213</f>
        <v>-10606.67</v>
      </c>
      <c r="I223" s="15">
        <v>0</v>
      </c>
      <c r="J223" s="15">
        <v>0</v>
      </c>
    </row>
    <row r="224" spans="1:10" ht="32.25" customHeight="1" x14ac:dyDescent="0.25">
      <c r="A224" s="17" t="s">
        <v>95</v>
      </c>
      <c r="B224" s="12">
        <v>51</v>
      </c>
      <c r="C224" s="12">
        <v>2</v>
      </c>
      <c r="D224" s="13" t="s">
        <v>185</v>
      </c>
      <c r="E224" s="12">
        <v>851</v>
      </c>
      <c r="F224" s="13" t="s">
        <v>191</v>
      </c>
      <c r="G224" s="23">
        <v>600</v>
      </c>
      <c r="H224" s="21">
        <f t="shared" ref="H224" si="81">H225</f>
        <v>-1398540.15</v>
      </c>
      <c r="I224" s="15">
        <v>0</v>
      </c>
      <c r="J224" s="15">
        <v>0</v>
      </c>
    </row>
    <row r="225" spans="1:10" x14ac:dyDescent="0.25">
      <c r="A225" s="17" t="s">
        <v>157</v>
      </c>
      <c r="B225" s="12">
        <v>51</v>
      </c>
      <c r="C225" s="12">
        <v>2</v>
      </c>
      <c r="D225" s="13" t="s">
        <v>185</v>
      </c>
      <c r="E225" s="12">
        <v>851</v>
      </c>
      <c r="F225" s="13" t="s">
        <v>191</v>
      </c>
      <c r="G225" s="23">
        <v>610</v>
      </c>
      <c r="H225" s="21">
        <f>'[1]3.ВС'!G215</f>
        <v>-1398540.15</v>
      </c>
      <c r="I225" s="15">
        <v>0</v>
      </c>
      <c r="J225" s="15">
        <v>0</v>
      </c>
    </row>
    <row r="226" spans="1:10" ht="30" x14ac:dyDescent="0.25">
      <c r="A226" s="17" t="s">
        <v>160</v>
      </c>
      <c r="B226" s="12">
        <v>51</v>
      </c>
      <c r="C226" s="12">
        <v>2</v>
      </c>
      <c r="D226" s="13" t="s">
        <v>185</v>
      </c>
      <c r="E226" s="12">
        <v>851</v>
      </c>
      <c r="F226" s="13" t="s">
        <v>161</v>
      </c>
      <c r="G226" s="23"/>
      <c r="H226" s="21">
        <f t="shared" ref="H226:H227" si="82">H227</f>
        <v>-85271.72</v>
      </c>
      <c r="I226" s="15">
        <v>0</v>
      </c>
      <c r="J226" s="15">
        <v>0</v>
      </c>
    </row>
    <row r="227" spans="1:10" ht="30.75" customHeight="1" x14ac:dyDescent="0.25">
      <c r="A227" s="17" t="s">
        <v>95</v>
      </c>
      <c r="B227" s="12">
        <v>51</v>
      </c>
      <c r="C227" s="12">
        <v>2</v>
      </c>
      <c r="D227" s="13" t="s">
        <v>185</v>
      </c>
      <c r="E227" s="12">
        <v>851</v>
      </c>
      <c r="F227" s="13" t="s">
        <v>161</v>
      </c>
      <c r="G227" s="23">
        <v>600</v>
      </c>
      <c r="H227" s="21">
        <f t="shared" si="82"/>
        <v>-85271.72</v>
      </c>
      <c r="I227" s="15">
        <v>0</v>
      </c>
      <c r="J227" s="15">
        <v>0</v>
      </c>
    </row>
    <row r="228" spans="1:10" x14ac:dyDescent="0.25">
      <c r="A228" s="17" t="s">
        <v>157</v>
      </c>
      <c r="B228" s="12">
        <v>51</v>
      </c>
      <c r="C228" s="12">
        <v>2</v>
      </c>
      <c r="D228" s="13" t="s">
        <v>185</v>
      </c>
      <c r="E228" s="12">
        <v>851</v>
      </c>
      <c r="F228" s="13" t="s">
        <v>161</v>
      </c>
      <c r="G228" s="23">
        <v>610</v>
      </c>
      <c r="H228" s="21">
        <f>'[1]3.ВС'!G218</f>
        <v>-85271.72</v>
      </c>
      <c r="I228" s="15">
        <v>0</v>
      </c>
      <c r="J228" s="15">
        <v>0</v>
      </c>
    </row>
    <row r="229" spans="1:10" ht="90" x14ac:dyDescent="0.25">
      <c r="A229" s="11" t="s">
        <v>192</v>
      </c>
      <c r="B229" s="12">
        <v>51</v>
      </c>
      <c r="C229" s="12">
        <v>2</v>
      </c>
      <c r="D229" s="13" t="s">
        <v>185</v>
      </c>
      <c r="E229" s="12">
        <v>851</v>
      </c>
      <c r="F229" s="13" t="s">
        <v>193</v>
      </c>
      <c r="G229" s="23"/>
      <c r="H229" s="21">
        <f t="shared" ref="H229" si="83">H230+H232</f>
        <v>-28412</v>
      </c>
      <c r="I229" s="15">
        <v>0</v>
      </c>
      <c r="J229" s="15">
        <v>0</v>
      </c>
    </row>
    <row r="230" spans="1:10" ht="30" x14ac:dyDescent="0.25">
      <c r="A230" s="17" t="s">
        <v>36</v>
      </c>
      <c r="B230" s="12">
        <v>51</v>
      </c>
      <c r="C230" s="12">
        <v>2</v>
      </c>
      <c r="D230" s="13" t="s">
        <v>185</v>
      </c>
      <c r="E230" s="12">
        <v>851</v>
      </c>
      <c r="F230" s="13" t="s">
        <v>193</v>
      </c>
      <c r="G230" s="23">
        <v>200</v>
      </c>
      <c r="H230" s="21">
        <f t="shared" ref="H230:H232" si="84">H231</f>
        <v>-221100</v>
      </c>
      <c r="I230" s="15">
        <v>0</v>
      </c>
      <c r="J230" s="15">
        <v>0</v>
      </c>
    </row>
    <row r="231" spans="1:10" ht="33" customHeight="1" x14ac:dyDescent="0.25">
      <c r="A231" s="17" t="s">
        <v>38</v>
      </c>
      <c r="B231" s="12">
        <v>51</v>
      </c>
      <c r="C231" s="12">
        <v>2</v>
      </c>
      <c r="D231" s="13" t="s">
        <v>185</v>
      </c>
      <c r="E231" s="12">
        <v>851</v>
      </c>
      <c r="F231" s="13" t="s">
        <v>193</v>
      </c>
      <c r="G231" s="23">
        <v>240</v>
      </c>
      <c r="H231" s="21">
        <f>'[1]3.ВС'!G221</f>
        <v>-221100</v>
      </c>
      <c r="I231" s="15">
        <v>0</v>
      </c>
      <c r="J231" s="15">
        <v>0</v>
      </c>
    </row>
    <row r="232" spans="1:10" ht="32.25" customHeight="1" x14ac:dyDescent="0.25">
      <c r="A232" s="17" t="s">
        <v>95</v>
      </c>
      <c r="B232" s="12">
        <v>51</v>
      </c>
      <c r="C232" s="12">
        <v>2</v>
      </c>
      <c r="D232" s="13" t="s">
        <v>185</v>
      </c>
      <c r="E232" s="12">
        <v>851</v>
      </c>
      <c r="F232" s="13" t="s">
        <v>193</v>
      </c>
      <c r="G232" s="23">
        <v>600</v>
      </c>
      <c r="H232" s="21">
        <f t="shared" si="84"/>
        <v>192688</v>
      </c>
      <c r="I232" s="15">
        <v>0</v>
      </c>
      <c r="J232" s="15">
        <v>0</v>
      </c>
    </row>
    <row r="233" spans="1:10" x14ac:dyDescent="0.25">
      <c r="A233" s="17" t="s">
        <v>157</v>
      </c>
      <c r="B233" s="12">
        <v>51</v>
      </c>
      <c r="C233" s="12">
        <v>2</v>
      </c>
      <c r="D233" s="13" t="s">
        <v>185</v>
      </c>
      <c r="E233" s="12">
        <v>851</v>
      </c>
      <c r="F233" s="13" t="s">
        <v>193</v>
      </c>
      <c r="G233" s="23">
        <v>610</v>
      </c>
      <c r="H233" s="21">
        <f>'[1]3.ВС'!G223</f>
        <v>192688</v>
      </c>
      <c r="I233" s="15">
        <v>0</v>
      </c>
      <c r="J233" s="15">
        <v>0</v>
      </c>
    </row>
    <row r="234" spans="1:10" ht="60" hidden="1" x14ac:dyDescent="0.25">
      <c r="A234" s="11" t="s">
        <v>194</v>
      </c>
      <c r="B234" s="12">
        <v>51</v>
      </c>
      <c r="C234" s="12">
        <v>2</v>
      </c>
      <c r="D234" s="13" t="s">
        <v>185</v>
      </c>
      <c r="E234" s="12">
        <v>851</v>
      </c>
      <c r="F234" s="13" t="s">
        <v>195</v>
      </c>
      <c r="G234" s="13"/>
      <c r="H234" s="21">
        <f t="shared" ref="H234:H235" si="85">H235</f>
        <v>0</v>
      </c>
      <c r="I234" s="15">
        <v>0</v>
      </c>
      <c r="J234" s="15">
        <v>0</v>
      </c>
    </row>
    <row r="235" spans="1:10" ht="45" hidden="1" x14ac:dyDescent="0.25">
      <c r="A235" s="17" t="s">
        <v>95</v>
      </c>
      <c r="B235" s="12">
        <v>51</v>
      </c>
      <c r="C235" s="12">
        <v>2</v>
      </c>
      <c r="D235" s="13" t="s">
        <v>185</v>
      </c>
      <c r="E235" s="12">
        <v>851</v>
      </c>
      <c r="F235" s="13" t="s">
        <v>195</v>
      </c>
      <c r="G235" s="13" t="s">
        <v>96</v>
      </c>
      <c r="H235" s="21">
        <f t="shared" si="85"/>
        <v>0</v>
      </c>
      <c r="I235" s="15">
        <v>0</v>
      </c>
      <c r="J235" s="15">
        <v>0</v>
      </c>
    </row>
    <row r="236" spans="1:10" hidden="1" x14ac:dyDescent="0.25">
      <c r="A236" s="17" t="s">
        <v>157</v>
      </c>
      <c r="B236" s="12">
        <v>51</v>
      </c>
      <c r="C236" s="12">
        <v>2</v>
      </c>
      <c r="D236" s="13" t="s">
        <v>185</v>
      </c>
      <c r="E236" s="12">
        <v>851</v>
      </c>
      <c r="F236" s="13" t="s">
        <v>195</v>
      </c>
      <c r="G236" s="13" t="s">
        <v>98</v>
      </c>
      <c r="H236" s="21">
        <f>'[1]3.ВС'!G226</f>
        <v>0</v>
      </c>
      <c r="I236" s="15">
        <v>0</v>
      </c>
      <c r="J236" s="15">
        <v>0</v>
      </c>
    </row>
    <row r="237" spans="1:10" hidden="1" x14ac:dyDescent="0.25">
      <c r="A237" s="17" t="s">
        <v>196</v>
      </c>
      <c r="B237" s="12">
        <v>51</v>
      </c>
      <c r="C237" s="12">
        <v>2</v>
      </c>
      <c r="D237" s="13" t="s">
        <v>185</v>
      </c>
      <c r="E237" s="12">
        <v>851</v>
      </c>
      <c r="F237" s="13" t="s">
        <v>197</v>
      </c>
      <c r="G237" s="13"/>
      <c r="H237" s="21">
        <f t="shared" ref="H237:H238" si="86">H238</f>
        <v>0</v>
      </c>
      <c r="I237" s="15">
        <v>0</v>
      </c>
      <c r="J237" s="15">
        <v>0</v>
      </c>
    </row>
    <row r="238" spans="1:10" ht="45" hidden="1" x14ac:dyDescent="0.25">
      <c r="A238" s="17" t="s">
        <v>95</v>
      </c>
      <c r="B238" s="12">
        <v>51</v>
      </c>
      <c r="C238" s="12">
        <v>2</v>
      </c>
      <c r="D238" s="13" t="s">
        <v>185</v>
      </c>
      <c r="E238" s="12">
        <v>851</v>
      </c>
      <c r="F238" s="13" t="s">
        <v>197</v>
      </c>
      <c r="G238" s="13" t="s">
        <v>96</v>
      </c>
      <c r="H238" s="21">
        <f t="shared" si="86"/>
        <v>0</v>
      </c>
      <c r="I238" s="15">
        <v>0</v>
      </c>
      <c r="J238" s="15">
        <v>0</v>
      </c>
    </row>
    <row r="239" spans="1:10" hidden="1" x14ac:dyDescent="0.25">
      <c r="A239" s="17" t="s">
        <v>97</v>
      </c>
      <c r="B239" s="12">
        <v>51</v>
      </c>
      <c r="C239" s="12">
        <v>2</v>
      </c>
      <c r="D239" s="13" t="s">
        <v>185</v>
      </c>
      <c r="E239" s="12">
        <v>851</v>
      </c>
      <c r="F239" s="13" t="s">
        <v>197</v>
      </c>
      <c r="G239" s="13" t="s">
        <v>98</v>
      </c>
      <c r="H239" s="21">
        <f>'[1]3.ВС'!G229</f>
        <v>0</v>
      </c>
      <c r="I239" s="15">
        <v>0</v>
      </c>
      <c r="J239" s="15">
        <v>0</v>
      </c>
    </row>
    <row r="240" spans="1:10" ht="45" x14ac:dyDescent="0.25">
      <c r="A240" s="17" t="s">
        <v>198</v>
      </c>
      <c r="B240" s="12">
        <v>51</v>
      </c>
      <c r="C240" s="12">
        <v>2</v>
      </c>
      <c r="D240" s="13" t="s">
        <v>199</v>
      </c>
      <c r="E240" s="12"/>
      <c r="F240" s="13"/>
      <c r="G240" s="23"/>
      <c r="H240" s="21">
        <f t="shared" ref="H240:H243" si="87">H241</f>
        <v>-20</v>
      </c>
      <c r="I240" s="15">
        <v>0</v>
      </c>
      <c r="J240" s="15">
        <v>0</v>
      </c>
    </row>
    <row r="241" spans="1:10" x14ac:dyDescent="0.25">
      <c r="A241" s="11" t="s">
        <v>19</v>
      </c>
      <c r="B241" s="12">
        <v>51</v>
      </c>
      <c r="C241" s="12">
        <v>2</v>
      </c>
      <c r="D241" s="13" t="s">
        <v>199</v>
      </c>
      <c r="E241" s="12">
        <v>851</v>
      </c>
      <c r="F241" s="18"/>
      <c r="G241" s="13"/>
      <c r="H241" s="21">
        <f t="shared" si="87"/>
        <v>-20</v>
      </c>
      <c r="I241" s="15">
        <v>0</v>
      </c>
      <c r="J241" s="15">
        <v>0</v>
      </c>
    </row>
    <row r="242" spans="1:10" ht="30" x14ac:dyDescent="0.25">
      <c r="A242" s="17" t="s">
        <v>200</v>
      </c>
      <c r="B242" s="12">
        <v>51</v>
      </c>
      <c r="C242" s="12">
        <v>2</v>
      </c>
      <c r="D242" s="13" t="s">
        <v>199</v>
      </c>
      <c r="E242" s="12">
        <v>851</v>
      </c>
      <c r="F242" s="13" t="s">
        <v>201</v>
      </c>
      <c r="G242" s="23"/>
      <c r="H242" s="21">
        <f t="shared" si="87"/>
        <v>-20</v>
      </c>
      <c r="I242" s="15">
        <v>0</v>
      </c>
      <c r="J242" s="15">
        <v>0</v>
      </c>
    </row>
    <row r="243" spans="1:10" ht="30" x14ac:dyDescent="0.25">
      <c r="A243" s="17" t="s">
        <v>36</v>
      </c>
      <c r="B243" s="12">
        <v>51</v>
      </c>
      <c r="C243" s="12">
        <v>2</v>
      </c>
      <c r="D243" s="13" t="s">
        <v>199</v>
      </c>
      <c r="E243" s="12">
        <v>851</v>
      </c>
      <c r="F243" s="13" t="s">
        <v>201</v>
      </c>
      <c r="G243" s="23">
        <v>200</v>
      </c>
      <c r="H243" s="21">
        <f t="shared" si="87"/>
        <v>-20</v>
      </c>
      <c r="I243" s="15">
        <v>0</v>
      </c>
      <c r="J243" s="15">
        <v>0</v>
      </c>
    </row>
    <row r="244" spans="1:10" ht="33" customHeight="1" x14ac:dyDescent="0.25">
      <c r="A244" s="17" t="s">
        <v>38</v>
      </c>
      <c r="B244" s="12">
        <v>51</v>
      </c>
      <c r="C244" s="12">
        <v>2</v>
      </c>
      <c r="D244" s="13" t="s">
        <v>199</v>
      </c>
      <c r="E244" s="12">
        <v>851</v>
      </c>
      <c r="F244" s="13" t="s">
        <v>201</v>
      </c>
      <c r="G244" s="23">
        <v>240</v>
      </c>
      <c r="H244" s="21">
        <f>'[1]3.ВС'!G232</f>
        <v>-20</v>
      </c>
      <c r="I244" s="15">
        <v>0</v>
      </c>
      <c r="J244" s="15">
        <v>0</v>
      </c>
    </row>
    <row r="245" spans="1:10" ht="45" hidden="1" x14ac:dyDescent="0.25">
      <c r="A245" s="11" t="s">
        <v>202</v>
      </c>
      <c r="B245" s="12">
        <v>51</v>
      </c>
      <c r="C245" s="12">
        <v>3</v>
      </c>
      <c r="D245" s="13"/>
      <c r="E245" s="12"/>
      <c r="F245" s="18"/>
      <c r="G245" s="13"/>
      <c r="H245" s="21">
        <f t="shared" ref="H245" si="88">H247</f>
        <v>0</v>
      </c>
      <c r="I245" s="15">
        <v>0</v>
      </c>
      <c r="J245" s="15">
        <v>0</v>
      </c>
    </row>
    <row r="246" spans="1:10" ht="60" hidden="1" x14ac:dyDescent="0.25">
      <c r="A246" s="11" t="s">
        <v>203</v>
      </c>
      <c r="B246" s="12">
        <v>51</v>
      </c>
      <c r="C246" s="12">
        <v>3</v>
      </c>
      <c r="D246" s="13" t="s">
        <v>204</v>
      </c>
      <c r="E246" s="12"/>
      <c r="F246" s="18"/>
      <c r="G246" s="13"/>
      <c r="H246" s="21">
        <f t="shared" ref="H246:H249" si="89">H247</f>
        <v>0</v>
      </c>
      <c r="I246" s="15">
        <v>0</v>
      </c>
      <c r="J246" s="15">
        <v>0</v>
      </c>
    </row>
    <row r="247" spans="1:10" hidden="1" x14ac:dyDescent="0.25">
      <c r="A247" s="11" t="s">
        <v>19</v>
      </c>
      <c r="B247" s="12">
        <v>51</v>
      </c>
      <c r="C247" s="12">
        <v>3</v>
      </c>
      <c r="D247" s="13" t="s">
        <v>204</v>
      </c>
      <c r="E247" s="12">
        <v>851</v>
      </c>
      <c r="F247" s="18"/>
      <c r="G247" s="13"/>
      <c r="H247" s="21">
        <f t="shared" si="89"/>
        <v>0</v>
      </c>
      <c r="I247" s="15">
        <v>0</v>
      </c>
      <c r="J247" s="15">
        <v>0</v>
      </c>
    </row>
    <row r="248" spans="1:10" ht="30" hidden="1" x14ac:dyDescent="0.25">
      <c r="A248" s="11" t="s">
        <v>205</v>
      </c>
      <c r="B248" s="12">
        <v>51</v>
      </c>
      <c r="C248" s="12">
        <v>3</v>
      </c>
      <c r="D248" s="13" t="s">
        <v>204</v>
      </c>
      <c r="E248" s="12">
        <v>851</v>
      </c>
      <c r="F248" s="13" t="s">
        <v>206</v>
      </c>
      <c r="G248" s="13"/>
      <c r="H248" s="21">
        <f t="shared" si="89"/>
        <v>0</v>
      </c>
      <c r="I248" s="15">
        <v>0</v>
      </c>
      <c r="J248" s="15">
        <v>0</v>
      </c>
    </row>
    <row r="249" spans="1:10" ht="30" hidden="1" x14ac:dyDescent="0.25">
      <c r="A249" s="17" t="s">
        <v>36</v>
      </c>
      <c r="B249" s="12">
        <v>51</v>
      </c>
      <c r="C249" s="12">
        <v>3</v>
      </c>
      <c r="D249" s="13" t="s">
        <v>204</v>
      </c>
      <c r="E249" s="12">
        <v>851</v>
      </c>
      <c r="F249" s="13" t="s">
        <v>206</v>
      </c>
      <c r="G249" s="13" t="s">
        <v>37</v>
      </c>
      <c r="H249" s="21">
        <f t="shared" si="89"/>
        <v>0</v>
      </c>
      <c r="I249" s="15">
        <v>0</v>
      </c>
      <c r="J249" s="15">
        <v>0</v>
      </c>
    </row>
    <row r="250" spans="1:10" ht="45" hidden="1" x14ac:dyDescent="0.25">
      <c r="A250" s="17" t="s">
        <v>38</v>
      </c>
      <c r="B250" s="12">
        <v>51</v>
      </c>
      <c r="C250" s="12">
        <v>3</v>
      </c>
      <c r="D250" s="13" t="s">
        <v>204</v>
      </c>
      <c r="E250" s="12">
        <v>851</v>
      </c>
      <c r="F250" s="13" t="s">
        <v>206</v>
      </c>
      <c r="G250" s="13" t="s">
        <v>39</v>
      </c>
      <c r="H250" s="21">
        <f>'[1]3.ВС'!G236</f>
        <v>0</v>
      </c>
      <c r="I250" s="15">
        <v>0</v>
      </c>
      <c r="J250" s="15">
        <v>0</v>
      </c>
    </row>
    <row r="251" spans="1:10" ht="45" x14ac:dyDescent="0.25">
      <c r="A251" s="11" t="s">
        <v>207</v>
      </c>
      <c r="B251" s="12">
        <v>51</v>
      </c>
      <c r="C251" s="12">
        <v>4</v>
      </c>
      <c r="D251" s="18"/>
      <c r="E251" s="12"/>
      <c r="F251" s="18"/>
      <c r="G251" s="13"/>
      <c r="H251" s="21">
        <f t="shared" ref="H251:H252" si="90">H252</f>
        <v>-139418.25</v>
      </c>
      <c r="I251" s="15">
        <v>0</v>
      </c>
      <c r="J251" s="15">
        <v>0</v>
      </c>
    </row>
    <row r="252" spans="1:10" ht="30" x14ac:dyDescent="0.25">
      <c r="A252" s="11" t="s">
        <v>208</v>
      </c>
      <c r="B252" s="12">
        <v>51</v>
      </c>
      <c r="C252" s="12">
        <v>4</v>
      </c>
      <c r="D252" s="18" t="s">
        <v>209</v>
      </c>
      <c r="E252" s="12"/>
      <c r="F252" s="18"/>
      <c r="G252" s="13"/>
      <c r="H252" s="21">
        <f t="shared" si="90"/>
        <v>-139418.25</v>
      </c>
      <c r="I252" s="15">
        <v>0</v>
      </c>
      <c r="J252" s="15">
        <v>0</v>
      </c>
    </row>
    <row r="253" spans="1:10" x14ac:dyDescent="0.25">
      <c r="A253" s="11" t="s">
        <v>19</v>
      </c>
      <c r="B253" s="12">
        <v>51</v>
      </c>
      <c r="C253" s="12">
        <v>4</v>
      </c>
      <c r="D253" s="13" t="s">
        <v>209</v>
      </c>
      <c r="E253" s="12">
        <v>851</v>
      </c>
      <c r="F253" s="18"/>
      <c r="G253" s="13"/>
      <c r="H253" s="21">
        <f t="shared" ref="H253" si="91">H254+H259+H264+H267</f>
        <v>-139418.25</v>
      </c>
      <c r="I253" s="15">
        <v>0</v>
      </c>
      <c r="J253" s="15">
        <v>0</v>
      </c>
    </row>
    <row r="254" spans="1:10" ht="30" x14ac:dyDescent="0.25">
      <c r="A254" s="11" t="s">
        <v>210</v>
      </c>
      <c r="B254" s="12">
        <v>51</v>
      </c>
      <c r="C254" s="12">
        <v>4</v>
      </c>
      <c r="D254" s="13" t="s">
        <v>209</v>
      </c>
      <c r="E254" s="12">
        <v>851</v>
      </c>
      <c r="F254" s="13" t="s">
        <v>211</v>
      </c>
      <c r="G254" s="13"/>
      <c r="H254" s="21">
        <f t="shared" ref="H254" si="92">H255+H257</f>
        <v>-94583.59</v>
      </c>
      <c r="I254" s="15">
        <v>0</v>
      </c>
      <c r="J254" s="15">
        <v>0</v>
      </c>
    </row>
    <row r="255" spans="1:10" ht="75" hidden="1" x14ac:dyDescent="0.25">
      <c r="A255" s="11" t="s">
        <v>32</v>
      </c>
      <c r="B255" s="12">
        <v>51</v>
      </c>
      <c r="C255" s="12">
        <v>4</v>
      </c>
      <c r="D255" s="18" t="s">
        <v>209</v>
      </c>
      <c r="E255" s="12">
        <v>851</v>
      </c>
      <c r="F255" s="13" t="s">
        <v>211</v>
      </c>
      <c r="G255" s="13" t="s">
        <v>33</v>
      </c>
      <c r="H255" s="21">
        <f t="shared" ref="H255" si="93">H256</f>
        <v>0</v>
      </c>
      <c r="I255" s="15">
        <v>0</v>
      </c>
      <c r="J255" s="15">
        <v>0</v>
      </c>
    </row>
    <row r="256" spans="1:10" ht="30" hidden="1" x14ac:dyDescent="0.25">
      <c r="A256" s="17" t="s">
        <v>109</v>
      </c>
      <c r="B256" s="12">
        <v>51</v>
      </c>
      <c r="C256" s="12">
        <v>4</v>
      </c>
      <c r="D256" s="13" t="s">
        <v>209</v>
      </c>
      <c r="E256" s="12">
        <v>851</v>
      </c>
      <c r="F256" s="13" t="s">
        <v>211</v>
      </c>
      <c r="G256" s="13" t="s">
        <v>110</v>
      </c>
      <c r="H256" s="21">
        <f>'[1]3.ВС'!G261</f>
        <v>0</v>
      </c>
      <c r="I256" s="15">
        <v>0</v>
      </c>
      <c r="J256" s="15">
        <v>0</v>
      </c>
    </row>
    <row r="257" spans="1:10" ht="30" x14ac:dyDescent="0.25">
      <c r="A257" s="17" t="s">
        <v>36</v>
      </c>
      <c r="B257" s="12">
        <v>51</v>
      </c>
      <c r="C257" s="12">
        <v>4</v>
      </c>
      <c r="D257" s="13" t="s">
        <v>209</v>
      </c>
      <c r="E257" s="12">
        <v>851</v>
      </c>
      <c r="F257" s="13" t="s">
        <v>211</v>
      </c>
      <c r="G257" s="13" t="s">
        <v>37</v>
      </c>
      <c r="H257" s="21">
        <f t="shared" ref="H257" si="94">H258</f>
        <v>-94583.59</v>
      </c>
      <c r="I257" s="15">
        <v>0</v>
      </c>
      <c r="J257" s="15">
        <v>0</v>
      </c>
    </row>
    <row r="258" spans="1:10" ht="32.25" customHeight="1" x14ac:dyDescent="0.25">
      <c r="A258" s="17" t="s">
        <v>38</v>
      </c>
      <c r="B258" s="12">
        <v>51</v>
      </c>
      <c r="C258" s="12">
        <v>4</v>
      </c>
      <c r="D258" s="18" t="s">
        <v>209</v>
      </c>
      <c r="E258" s="12">
        <v>851</v>
      </c>
      <c r="F258" s="13" t="s">
        <v>211</v>
      </c>
      <c r="G258" s="13" t="s">
        <v>39</v>
      </c>
      <c r="H258" s="21">
        <f>'[1]3.ВС'!G263</f>
        <v>-94583.59</v>
      </c>
      <c r="I258" s="15">
        <v>0</v>
      </c>
      <c r="J258" s="15">
        <v>0</v>
      </c>
    </row>
    <row r="259" spans="1:10" ht="30" hidden="1" x14ac:dyDescent="0.25">
      <c r="A259" s="11" t="s">
        <v>212</v>
      </c>
      <c r="B259" s="23">
        <v>51</v>
      </c>
      <c r="C259" s="12">
        <v>4</v>
      </c>
      <c r="D259" s="13" t="s">
        <v>209</v>
      </c>
      <c r="E259" s="12">
        <v>851</v>
      </c>
      <c r="F259" s="13" t="s">
        <v>213</v>
      </c>
      <c r="G259" s="13"/>
      <c r="H259" s="21">
        <f t="shared" ref="H259" si="95">H260+H262</f>
        <v>0</v>
      </c>
      <c r="I259" s="15">
        <v>0</v>
      </c>
      <c r="J259" s="15">
        <v>0</v>
      </c>
    </row>
    <row r="260" spans="1:10" ht="75" hidden="1" x14ac:dyDescent="0.25">
      <c r="A260" s="11" t="s">
        <v>32</v>
      </c>
      <c r="B260" s="23">
        <v>51</v>
      </c>
      <c r="C260" s="12">
        <v>4</v>
      </c>
      <c r="D260" s="13" t="s">
        <v>209</v>
      </c>
      <c r="E260" s="12">
        <v>851</v>
      </c>
      <c r="F260" s="13" t="s">
        <v>213</v>
      </c>
      <c r="G260" s="13" t="s">
        <v>33</v>
      </c>
      <c r="H260" s="21">
        <f t="shared" ref="H260" si="96">H261</f>
        <v>0</v>
      </c>
      <c r="I260" s="15">
        <v>0</v>
      </c>
      <c r="J260" s="15">
        <v>0</v>
      </c>
    </row>
    <row r="261" spans="1:10" ht="30" hidden="1" x14ac:dyDescent="0.25">
      <c r="A261" s="17" t="s">
        <v>109</v>
      </c>
      <c r="B261" s="23">
        <v>51</v>
      </c>
      <c r="C261" s="12">
        <v>4</v>
      </c>
      <c r="D261" s="18" t="s">
        <v>209</v>
      </c>
      <c r="E261" s="12">
        <v>851</v>
      </c>
      <c r="F261" s="13" t="s">
        <v>213</v>
      </c>
      <c r="G261" s="13" t="s">
        <v>110</v>
      </c>
      <c r="H261" s="21">
        <f>'[1]3.ВС'!G266</f>
        <v>0</v>
      </c>
      <c r="I261" s="15">
        <v>0</v>
      </c>
      <c r="J261" s="15">
        <v>0</v>
      </c>
    </row>
    <row r="262" spans="1:10" ht="30" hidden="1" x14ac:dyDescent="0.25">
      <c r="A262" s="17" t="s">
        <v>36</v>
      </c>
      <c r="B262" s="23">
        <v>51</v>
      </c>
      <c r="C262" s="12">
        <v>4</v>
      </c>
      <c r="D262" s="13" t="s">
        <v>209</v>
      </c>
      <c r="E262" s="12">
        <v>851</v>
      </c>
      <c r="F262" s="13" t="s">
        <v>213</v>
      </c>
      <c r="G262" s="13" t="s">
        <v>37</v>
      </c>
      <c r="H262" s="21">
        <f t="shared" ref="H262" si="97">H263</f>
        <v>0</v>
      </c>
      <c r="I262" s="15">
        <v>0</v>
      </c>
      <c r="J262" s="15">
        <v>0</v>
      </c>
    </row>
    <row r="263" spans="1:10" ht="45" hidden="1" x14ac:dyDescent="0.25">
      <c r="A263" s="17" t="s">
        <v>38</v>
      </c>
      <c r="B263" s="23">
        <v>51</v>
      </c>
      <c r="C263" s="12">
        <v>4</v>
      </c>
      <c r="D263" s="13" t="s">
        <v>209</v>
      </c>
      <c r="E263" s="12">
        <v>851</v>
      </c>
      <c r="F263" s="13" t="s">
        <v>213</v>
      </c>
      <c r="G263" s="13" t="s">
        <v>39</v>
      </c>
      <c r="H263" s="21">
        <f>'[1]3.ВС'!G268</f>
        <v>0</v>
      </c>
      <c r="I263" s="15">
        <v>0</v>
      </c>
      <c r="J263" s="15">
        <v>0</v>
      </c>
    </row>
    <row r="264" spans="1:10" s="1" customFormat="1" ht="60" hidden="1" x14ac:dyDescent="0.25">
      <c r="A264" s="11" t="s">
        <v>214</v>
      </c>
      <c r="B264" s="23">
        <v>51</v>
      </c>
      <c r="C264" s="12">
        <v>4</v>
      </c>
      <c r="D264" s="18" t="s">
        <v>209</v>
      </c>
      <c r="E264" s="12">
        <v>851</v>
      </c>
      <c r="F264" s="13" t="s">
        <v>215</v>
      </c>
      <c r="G264" s="13"/>
      <c r="H264" s="21">
        <f t="shared" ref="H264:H265" si="98">H265</f>
        <v>0</v>
      </c>
      <c r="I264" s="15">
        <v>0</v>
      </c>
      <c r="J264" s="15">
        <v>0</v>
      </c>
    </row>
    <row r="265" spans="1:10" s="1" customFormat="1" ht="30" hidden="1" x14ac:dyDescent="0.25">
      <c r="A265" s="17" t="s">
        <v>36</v>
      </c>
      <c r="B265" s="23">
        <v>51</v>
      </c>
      <c r="C265" s="12">
        <v>4</v>
      </c>
      <c r="D265" s="13" t="s">
        <v>209</v>
      </c>
      <c r="E265" s="12">
        <v>851</v>
      </c>
      <c r="F265" s="13" t="s">
        <v>215</v>
      </c>
      <c r="G265" s="13" t="s">
        <v>37</v>
      </c>
      <c r="H265" s="21">
        <f t="shared" si="98"/>
        <v>0</v>
      </c>
      <c r="I265" s="15">
        <v>0</v>
      </c>
      <c r="J265" s="15">
        <v>0</v>
      </c>
    </row>
    <row r="266" spans="1:10" s="1" customFormat="1" ht="45" hidden="1" x14ac:dyDescent="0.25">
      <c r="A266" s="17" t="s">
        <v>38</v>
      </c>
      <c r="B266" s="23">
        <v>51</v>
      </c>
      <c r="C266" s="12">
        <v>4</v>
      </c>
      <c r="D266" s="13" t="s">
        <v>209</v>
      </c>
      <c r="E266" s="12">
        <v>851</v>
      </c>
      <c r="F266" s="13" t="s">
        <v>215</v>
      </c>
      <c r="G266" s="13" t="s">
        <v>39</v>
      </c>
      <c r="H266" s="21">
        <f>'[1]3.ВС'!G271</f>
        <v>0</v>
      </c>
      <c r="I266" s="15">
        <v>0</v>
      </c>
      <c r="J266" s="15">
        <v>0</v>
      </c>
    </row>
    <row r="267" spans="1:10" ht="120" customHeight="1" x14ac:dyDescent="0.25">
      <c r="A267" s="11" t="s">
        <v>216</v>
      </c>
      <c r="B267" s="23">
        <v>51</v>
      </c>
      <c r="C267" s="12">
        <v>4</v>
      </c>
      <c r="D267" s="18" t="s">
        <v>209</v>
      </c>
      <c r="E267" s="12">
        <v>851</v>
      </c>
      <c r="F267" s="13" t="s">
        <v>217</v>
      </c>
      <c r="G267" s="13"/>
      <c r="H267" s="21">
        <f t="shared" ref="H267" si="99">H268+H270</f>
        <v>-44834.66</v>
      </c>
      <c r="I267" s="15">
        <v>0</v>
      </c>
      <c r="J267" s="15">
        <v>0</v>
      </c>
    </row>
    <row r="268" spans="1:10" ht="75" hidden="1" x14ac:dyDescent="0.25">
      <c r="A268" s="11" t="s">
        <v>32</v>
      </c>
      <c r="B268" s="23">
        <v>51</v>
      </c>
      <c r="C268" s="12">
        <v>4</v>
      </c>
      <c r="D268" s="13" t="s">
        <v>209</v>
      </c>
      <c r="E268" s="12">
        <v>851</v>
      </c>
      <c r="F268" s="13" t="s">
        <v>217</v>
      </c>
      <c r="G268" s="13" t="s">
        <v>33</v>
      </c>
      <c r="H268" s="21">
        <f t="shared" ref="H268" si="100">H269</f>
        <v>0</v>
      </c>
      <c r="I268" s="15">
        <v>0</v>
      </c>
      <c r="J268" s="15">
        <v>0</v>
      </c>
    </row>
    <row r="269" spans="1:10" ht="30" hidden="1" x14ac:dyDescent="0.25">
      <c r="A269" s="17" t="s">
        <v>109</v>
      </c>
      <c r="B269" s="23">
        <v>51</v>
      </c>
      <c r="C269" s="12">
        <v>4</v>
      </c>
      <c r="D269" s="18" t="s">
        <v>209</v>
      </c>
      <c r="E269" s="12">
        <v>851</v>
      </c>
      <c r="F269" s="13" t="s">
        <v>217</v>
      </c>
      <c r="G269" s="13" t="s">
        <v>110</v>
      </c>
      <c r="H269" s="21">
        <f>'[1]3.ВС'!G274</f>
        <v>0</v>
      </c>
      <c r="I269" s="15">
        <v>0</v>
      </c>
      <c r="J269" s="15">
        <v>0</v>
      </c>
    </row>
    <row r="270" spans="1:10" ht="30" x14ac:dyDescent="0.25">
      <c r="A270" s="17" t="s">
        <v>36</v>
      </c>
      <c r="B270" s="23">
        <v>51</v>
      </c>
      <c r="C270" s="12">
        <v>4</v>
      </c>
      <c r="D270" s="13" t="s">
        <v>209</v>
      </c>
      <c r="E270" s="12">
        <v>851</v>
      </c>
      <c r="F270" s="13" t="s">
        <v>217</v>
      </c>
      <c r="G270" s="13" t="s">
        <v>37</v>
      </c>
      <c r="H270" s="21">
        <f t="shared" ref="H270" si="101">H271</f>
        <v>-44834.66</v>
      </c>
      <c r="I270" s="15">
        <v>0</v>
      </c>
      <c r="J270" s="15">
        <v>0</v>
      </c>
    </row>
    <row r="271" spans="1:10" s="1" customFormat="1" ht="30.75" customHeight="1" x14ac:dyDescent="0.25">
      <c r="A271" s="17" t="s">
        <v>38</v>
      </c>
      <c r="B271" s="23">
        <v>51</v>
      </c>
      <c r="C271" s="12">
        <v>4</v>
      </c>
      <c r="D271" s="13" t="s">
        <v>209</v>
      </c>
      <c r="E271" s="12">
        <v>851</v>
      </c>
      <c r="F271" s="13" t="s">
        <v>217</v>
      </c>
      <c r="G271" s="13" t="s">
        <v>39</v>
      </c>
      <c r="H271" s="21">
        <f>'[1]3.ВС'!G276</f>
        <v>-44834.66</v>
      </c>
      <c r="I271" s="15">
        <v>0</v>
      </c>
      <c r="J271" s="15">
        <v>0</v>
      </c>
    </row>
    <row r="272" spans="1:10" ht="30" x14ac:dyDescent="0.25">
      <c r="A272" s="11" t="s">
        <v>218</v>
      </c>
      <c r="B272" s="12">
        <v>51</v>
      </c>
      <c r="C272" s="12">
        <v>5</v>
      </c>
      <c r="D272" s="13"/>
      <c r="E272" s="12"/>
      <c r="F272" s="18"/>
      <c r="G272" s="13"/>
      <c r="H272" s="21">
        <f t="shared" ref="H272" si="102">H273+H278</f>
        <v>2142280.4500000002</v>
      </c>
      <c r="I272" s="15">
        <v>0</v>
      </c>
      <c r="J272" s="15">
        <v>0</v>
      </c>
    </row>
    <row r="273" spans="1:10" ht="30" x14ac:dyDescent="0.25">
      <c r="A273" s="11" t="s">
        <v>219</v>
      </c>
      <c r="B273" s="12">
        <v>51</v>
      </c>
      <c r="C273" s="12">
        <v>5</v>
      </c>
      <c r="D273" s="13" t="s">
        <v>220</v>
      </c>
      <c r="E273" s="12"/>
      <c r="F273" s="18"/>
      <c r="G273" s="13"/>
      <c r="H273" s="21">
        <f t="shared" ref="H273:H276" si="103">H274</f>
        <v>-49231.55</v>
      </c>
      <c r="I273" s="15">
        <v>0</v>
      </c>
      <c r="J273" s="15">
        <v>0</v>
      </c>
    </row>
    <row r="274" spans="1:10" x14ac:dyDescent="0.25">
      <c r="A274" s="11" t="s">
        <v>19</v>
      </c>
      <c r="B274" s="12">
        <v>51</v>
      </c>
      <c r="C274" s="12">
        <v>5</v>
      </c>
      <c r="D274" s="13" t="s">
        <v>220</v>
      </c>
      <c r="E274" s="12">
        <v>851</v>
      </c>
      <c r="F274" s="18"/>
      <c r="G274" s="13"/>
      <c r="H274" s="21">
        <f t="shared" si="103"/>
        <v>-49231.55</v>
      </c>
      <c r="I274" s="15">
        <v>0</v>
      </c>
      <c r="J274" s="15">
        <v>0</v>
      </c>
    </row>
    <row r="275" spans="1:10" ht="30" x14ac:dyDescent="0.25">
      <c r="A275" s="11" t="s">
        <v>221</v>
      </c>
      <c r="B275" s="12">
        <v>51</v>
      </c>
      <c r="C275" s="12">
        <v>5</v>
      </c>
      <c r="D275" s="13" t="s">
        <v>220</v>
      </c>
      <c r="E275" s="12">
        <v>851</v>
      </c>
      <c r="F275" s="13" t="s">
        <v>222</v>
      </c>
      <c r="G275" s="13"/>
      <c r="H275" s="21">
        <f t="shared" si="103"/>
        <v>-49231.55</v>
      </c>
      <c r="I275" s="15">
        <v>0</v>
      </c>
      <c r="J275" s="15">
        <v>0</v>
      </c>
    </row>
    <row r="276" spans="1:10" ht="15" customHeight="1" x14ac:dyDescent="0.25">
      <c r="A276" s="11" t="s">
        <v>223</v>
      </c>
      <c r="B276" s="12">
        <v>51</v>
      </c>
      <c r="C276" s="12">
        <v>5</v>
      </c>
      <c r="D276" s="13" t="s">
        <v>220</v>
      </c>
      <c r="E276" s="12">
        <v>851</v>
      </c>
      <c r="F276" s="13" t="s">
        <v>222</v>
      </c>
      <c r="G276" s="13" t="s">
        <v>224</v>
      </c>
      <c r="H276" s="21">
        <f t="shared" si="103"/>
        <v>-49231.55</v>
      </c>
      <c r="I276" s="15">
        <v>0</v>
      </c>
      <c r="J276" s="15">
        <v>0</v>
      </c>
    </row>
    <row r="277" spans="1:10" ht="30" x14ac:dyDescent="0.25">
      <c r="A277" s="11" t="s">
        <v>225</v>
      </c>
      <c r="B277" s="12">
        <v>51</v>
      </c>
      <c r="C277" s="12">
        <v>5</v>
      </c>
      <c r="D277" s="13" t="s">
        <v>220</v>
      </c>
      <c r="E277" s="12">
        <v>851</v>
      </c>
      <c r="F277" s="13" t="s">
        <v>222</v>
      </c>
      <c r="G277" s="13" t="s">
        <v>226</v>
      </c>
      <c r="H277" s="21">
        <f>'[1]3.ВС'!G241</f>
        <v>-49231.55</v>
      </c>
      <c r="I277" s="15">
        <v>0</v>
      </c>
      <c r="J277" s="15">
        <v>0</v>
      </c>
    </row>
    <row r="278" spans="1:10" ht="45" x14ac:dyDescent="0.25">
      <c r="A278" s="11" t="s">
        <v>227</v>
      </c>
      <c r="B278" s="12">
        <v>51</v>
      </c>
      <c r="C278" s="12">
        <v>5</v>
      </c>
      <c r="D278" s="13" t="s">
        <v>228</v>
      </c>
      <c r="E278" s="12"/>
      <c r="F278" s="13"/>
      <c r="G278" s="13"/>
      <c r="H278" s="21">
        <f t="shared" ref="H278" si="104">H279</f>
        <v>2191512</v>
      </c>
      <c r="I278" s="15">
        <v>0</v>
      </c>
      <c r="J278" s="15">
        <v>0</v>
      </c>
    </row>
    <row r="279" spans="1:10" x14ac:dyDescent="0.25">
      <c r="A279" s="11" t="s">
        <v>19</v>
      </c>
      <c r="B279" s="12">
        <v>51</v>
      </c>
      <c r="C279" s="12">
        <v>5</v>
      </c>
      <c r="D279" s="13" t="s">
        <v>228</v>
      </c>
      <c r="E279" s="12">
        <v>851</v>
      </c>
      <c r="F279" s="18"/>
      <c r="G279" s="13"/>
      <c r="H279" s="21">
        <f t="shared" ref="H279" si="105">H280+H283</f>
        <v>2191512</v>
      </c>
      <c r="I279" s="15">
        <v>0</v>
      </c>
      <c r="J279" s="15">
        <v>0</v>
      </c>
    </row>
    <row r="280" spans="1:10" ht="60" hidden="1" x14ac:dyDescent="0.25">
      <c r="A280" s="11" t="s">
        <v>229</v>
      </c>
      <c r="B280" s="12">
        <v>51</v>
      </c>
      <c r="C280" s="12">
        <v>5</v>
      </c>
      <c r="D280" s="13" t="s">
        <v>228</v>
      </c>
      <c r="E280" s="12">
        <v>851</v>
      </c>
      <c r="F280" s="18" t="s">
        <v>230</v>
      </c>
      <c r="G280" s="18"/>
      <c r="H280" s="19">
        <f t="shared" ref="H280:H281" si="106">H281</f>
        <v>0</v>
      </c>
      <c r="I280" s="15">
        <v>0</v>
      </c>
      <c r="J280" s="15">
        <v>0</v>
      </c>
    </row>
    <row r="281" spans="1:10" ht="30" hidden="1" x14ac:dyDescent="0.25">
      <c r="A281" s="17" t="s">
        <v>22</v>
      </c>
      <c r="B281" s="12">
        <v>51</v>
      </c>
      <c r="C281" s="12">
        <v>5</v>
      </c>
      <c r="D281" s="18" t="s">
        <v>228</v>
      </c>
      <c r="E281" s="12">
        <v>851</v>
      </c>
      <c r="F281" s="18" t="s">
        <v>230</v>
      </c>
      <c r="G281" s="18" t="s">
        <v>23</v>
      </c>
      <c r="H281" s="19">
        <f t="shared" si="106"/>
        <v>0</v>
      </c>
      <c r="I281" s="15">
        <v>0</v>
      </c>
      <c r="J281" s="15">
        <v>0</v>
      </c>
    </row>
    <row r="282" spans="1:10" hidden="1" x14ac:dyDescent="0.25">
      <c r="A282" s="17" t="s">
        <v>24</v>
      </c>
      <c r="B282" s="12">
        <v>51</v>
      </c>
      <c r="C282" s="12">
        <v>5</v>
      </c>
      <c r="D282" s="18" t="s">
        <v>228</v>
      </c>
      <c r="E282" s="12">
        <v>851</v>
      </c>
      <c r="F282" s="18" t="s">
        <v>230</v>
      </c>
      <c r="G282" s="18" t="s">
        <v>25</v>
      </c>
      <c r="H282" s="19"/>
      <c r="I282" s="15">
        <v>0</v>
      </c>
      <c r="J282" s="15">
        <v>0</v>
      </c>
    </row>
    <row r="283" spans="1:10" ht="60" x14ac:dyDescent="0.25">
      <c r="A283" s="11" t="s">
        <v>231</v>
      </c>
      <c r="B283" s="12">
        <v>51</v>
      </c>
      <c r="C283" s="12">
        <v>5</v>
      </c>
      <c r="D283" s="13" t="s">
        <v>228</v>
      </c>
      <c r="E283" s="12">
        <v>851</v>
      </c>
      <c r="F283" s="18" t="s">
        <v>232</v>
      </c>
      <c r="G283" s="18"/>
      <c r="H283" s="21">
        <f t="shared" ref="H283:H284" si="107">H284</f>
        <v>2191512</v>
      </c>
      <c r="I283" s="15">
        <v>0</v>
      </c>
      <c r="J283" s="15">
        <v>0</v>
      </c>
    </row>
    <row r="284" spans="1:10" ht="30" x14ac:dyDescent="0.25">
      <c r="A284" s="17" t="s">
        <v>22</v>
      </c>
      <c r="B284" s="12">
        <v>51</v>
      </c>
      <c r="C284" s="12">
        <v>5</v>
      </c>
      <c r="D284" s="18" t="s">
        <v>228</v>
      </c>
      <c r="E284" s="12">
        <v>851</v>
      </c>
      <c r="F284" s="18" t="s">
        <v>232</v>
      </c>
      <c r="G284" s="18" t="s">
        <v>23</v>
      </c>
      <c r="H284" s="19">
        <f t="shared" si="107"/>
        <v>2191512</v>
      </c>
      <c r="I284" s="15">
        <v>0</v>
      </c>
      <c r="J284" s="15">
        <v>0</v>
      </c>
    </row>
    <row r="285" spans="1:10" x14ac:dyDescent="0.25">
      <c r="A285" s="17" t="s">
        <v>24</v>
      </c>
      <c r="B285" s="12">
        <v>51</v>
      </c>
      <c r="C285" s="12">
        <v>5</v>
      </c>
      <c r="D285" s="18" t="s">
        <v>228</v>
      </c>
      <c r="E285" s="12">
        <v>851</v>
      </c>
      <c r="F285" s="18" t="s">
        <v>232</v>
      </c>
      <c r="G285" s="18" t="s">
        <v>25</v>
      </c>
      <c r="H285" s="19">
        <f>'[1]3.ВС'!G245</f>
        <v>2191512</v>
      </c>
      <c r="I285" s="15">
        <v>0</v>
      </c>
      <c r="J285" s="15">
        <v>0</v>
      </c>
    </row>
    <row r="286" spans="1:10" ht="30" x14ac:dyDescent="0.25">
      <c r="A286" s="11" t="s">
        <v>233</v>
      </c>
      <c r="B286" s="12">
        <v>51</v>
      </c>
      <c r="C286" s="12">
        <v>6</v>
      </c>
      <c r="D286" s="18"/>
      <c r="E286" s="12"/>
      <c r="F286" s="18"/>
      <c r="G286" s="13"/>
      <c r="H286" s="21">
        <f t="shared" ref="H286" si="108">H288</f>
        <v>-23107.96</v>
      </c>
      <c r="I286" s="15">
        <v>0</v>
      </c>
      <c r="J286" s="15">
        <v>0</v>
      </c>
    </row>
    <row r="287" spans="1:10" ht="30" x14ac:dyDescent="0.25">
      <c r="A287" s="11" t="s">
        <v>234</v>
      </c>
      <c r="B287" s="12">
        <v>51</v>
      </c>
      <c r="C287" s="12">
        <v>6</v>
      </c>
      <c r="D287" s="18" t="s">
        <v>235</v>
      </c>
      <c r="E287" s="12"/>
      <c r="F287" s="18"/>
      <c r="G287" s="13"/>
      <c r="H287" s="21">
        <f t="shared" ref="H287:H290" si="109">H288</f>
        <v>-23107.96</v>
      </c>
      <c r="I287" s="15">
        <v>0</v>
      </c>
      <c r="J287" s="15">
        <v>0</v>
      </c>
    </row>
    <row r="288" spans="1:10" s="1" customFormat="1" x14ac:dyDescent="0.25">
      <c r="A288" s="11" t="s">
        <v>19</v>
      </c>
      <c r="B288" s="12">
        <v>51</v>
      </c>
      <c r="C288" s="12">
        <v>6</v>
      </c>
      <c r="D288" s="18" t="s">
        <v>235</v>
      </c>
      <c r="E288" s="12">
        <v>851</v>
      </c>
      <c r="F288" s="18"/>
      <c r="G288" s="13"/>
      <c r="H288" s="21">
        <f t="shared" si="109"/>
        <v>-23107.96</v>
      </c>
      <c r="I288" s="15">
        <v>0</v>
      </c>
      <c r="J288" s="15">
        <v>0</v>
      </c>
    </row>
    <row r="289" spans="1:10" s="1" customFormat="1" ht="30" x14ac:dyDescent="0.25">
      <c r="A289" s="11" t="s">
        <v>236</v>
      </c>
      <c r="B289" s="12">
        <v>51</v>
      </c>
      <c r="C289" s="12">
        <v>6</v>
      </c>
      <c r="D289" s="18" t="s">
        <v>235</v>
      </c>
      <c r="E289" s="12">
        <v>851</v>
      </c>
      <c r="F289" s="13" t="s">
        <v>237</v>
      </c>
      <c r="G289" s="13"/>
      <c r="H289" s="21">
        <f t="shared" si="109"/>
        <v>-23107.96</v>
      </c>
      <c r="I289" s="15">
        <v>0</v>
      </c>
      <c r="J289" s="15">
        <v>0</v>
      </c>
    </row>
    <row r="290" spans="1:10" s="1" customFormat="1" ht="18" customHeight="1" x14ac:dyDescent="0.25">
      <c r="A290" s="11" t="s">
        <v>223</v>
      </c>
      <c r="B290" s="12">
        <v>51</v>
      </c>
      <c r="C290" s="12">
        <v>6</v>
      </c>
      <c r="D290" s="18" t="s">
        <v>235</v>
      </c>
      <c r="E290" s="12">
        <v>851</v>
      </c>
      <c r="F290" s="13" t="s">
        <v>237</v>
      </c>
      <c r="G290" s="13" t="s">
        <v>224</v>
      </c>
      <c r="H290" s="21">
        <f t="shared" si="109"/>
        <v>-23107.96</v>
      </c>
      <c r="I290" s="15">
        <v>0</v>
      </c>
      <c r="J290" s="15">
        <v>0</v>
      </c>
    </row>
    <row r="291" spans="1:10" ht="30" x14ac:dyDescent="0.25">
      <c r="A291" s="11" t="s">
        <v>238</v>
      </c>
      <c r="B291" s="12">
        <v>51</v>
      </c>
      <c r="C291" s="12">
        <v>6</v>
      </c>
      <c r="D291" s="18" t="s">
        <v>235</v>
      </c>
      <c r="E291" s="12">
        <v>851</v>
      </c>
      <c r="F291" s="13" t="s">
        <v>237</v>
      </c>
      <c r="G291" s="13" t="s">
        <v>239</v>
      </c>
      <c r="H291" s="21">
        <f>'[1]3.ВС'!G248</f>
        <v>-23107.96</v>
      </c>
      <c r="I291" s="15">
        <v>0</v>
      </c>
      <c r="J291" s="15">
        <v>0</v>
      </c>
    </row>
    <row r="292" spans="1:10" ht="60" hidden="1" x14ac:dyDescent="0.25">
      <c r="A292" s="22" t="s">
        <v>240</v>
      </c>
      <c r="B292" s="12">
        <v>51</v>
      </c>
      <c r="C292" s="12">
        <v>7</v>
      </c>
      <c r="D292" s="18"/>
      <c r="E292" s="12"/>
      <c r="F292" s="13"/>
      <c r="G292" s="13"/>
      <c r="H292" s="21">
        <f t="shared" ref="H292:H296" si="110">H293</f>
        <v>0</v>
      </c>
      <c r="I292" s="15">
        <v>0</v>
      </c>
      <c r="J292" s="15">
        <v>0</v>
      </c>
    </row>
    <row r="293" spans="1:10" ht="135" hidden="1" x14ac:dyDescent="0.25">
      <c r="A293" s="22" t="s">
        <v>241</v>
      </c>
      <c r="B293" s="12">
        <v>51</v>
      </c>
      <c r="C293" s="12">
        <v>7</v>
      </c>
      <c r="D293" s="18" t="s">
        <v>242</v>
      </c>
      <c r="E293" s="12"/>
      <c r="F293" s="13"/>
      <c r="G293" s="13"/>
      <c r="H293" s="21">
        <f t="shared" si="110"/>
        <v>0</v>
      </c>
      <c r="I293" s="15">
        <v>0</v>
      </c>
      <c r="J293" s="15">
        <v>0</v>
      </c>
    </row>
    <row r="294" spans="1:10" hidden="1" x14ac:dyDescent="0.25">
      <c r="A294" s="11" t="s">
        <v>19</v>
      </c>
      <c r="B294" s="12">
        <v>51</v>
      </c>
      <c r="C294" s="12">
        <v>7</v>
      </c>
      <c r="D294" s="18" t="s">
        <v>242</v>
      </c>
      <c r="E294" s="12">
        <v>851</v>
      </c>
      <c r="F294" s="13"/>
      <c r="G294" s="13"/>
      <c r="H294" s="21">
        <f t="shared" si="110"/>
        <v>0</v>
      </c>
      <c r="I294" s="15">
        <v>0</v>
      </c>
      <c r="J294" s="15">
        <v>0</v>
      </c>
    </row>
    <row r="295" spans="1:10" ht="45" hidden="1" x14ac:dyDescent="0.25">
      <c r="A295" s="11" t="s">
        <v>243</v>
      </c>
      <c r="B295" s="12">
        <v>51</v>
      </c>
      <c r="C295" s="12">
        <v>7</v>
      </c>
      <c r="D295" s="18" t="s">
        <v>242</v>
      </c>
      <c r="E295" s="12">
        <v>851</v>
      </c>
      <c r="F295" s="13" t="s">
        <v>244</v>
      </c>
      <c r="G295" s="13"/>
      <c r="H295" s="21">
        <f t="shared" si="110"/>
        <v>0</v>
      </c>
      <c r="I295" s="15">
        <v>0</v>
      </c>
      <c r="J295" s="15">
        <v>0</v>
      </c>
    </row>
    <row r="296" spans="1:10" ht="30" hidden="1" x14ac:dyDescent="0.25">
      <c r="A296" s="17" t="s">
        <v>22</v>
      </c>
      <c r="B296" s="12">
        <v>51</v>
      </c>
      <c r="C296" s="12">
        <v>7</v>
      </c>
      <c r="D296" s="18" t="s">
        <v>242</v>
      </c>
      <c r="E296" s="12">
        <v>851</v>
      </c>
      <c r="F296" s="13" t="s">
        <v>244</v>
      </c>
      <c r="G296" s="13" t="s">
        <v>23</v>
      </c>
      <c r="H296" s="21">
        <f t="shared" si="110"/>
        <v>0</v>
      </c>
      <c r="I296" s="15">
        <v>0</v>
      </c>
      <c r="J296" s="15">
        <v>0</v>
      </c>
    </row>
    <row r="297" spans="1:10" hidden="1" x14ac:dyDescent="0.25">
      <c r="A297" s="17" t="s">
        <v>24</v>
      </c>
      <c r="B297" s="12">
        <v>51</v>
      </c>
      <c r="C297" s="12">
        <v>7</v>
      </c>
      <c r="D297" s="18" t="s">
        <v>242</v>
      </c>
      <c r="E297" s="12">
        <v>851</v>
      </c>
      <c r="F297" s="13" t="s">
        <v>244</v>
      </c>
      <c r="G297" s="13" t="s">
        <v>25</v>
      </c>
      <c r="H297" s="21">
        <f>'[1]3.ВС'!G257</f>
        <v>0</v>
      </c>
      <c r="I297" s="15">
        <v>0</v>
      </c>
      <c r="J297" s="15">
        <v>0</v>
      </c>
    </row>
    <row r="298" spans="1:10" s="16" customFormat="1" ht="30" x14ac:dyDescent="0.25">
      <c r="A298" s="11" t="s">
        <v>245</v>
      </c>
      <c r="B298" s="23">
        <v>52</v>
      </c>
      <c r="C298" s="23"/>
      <c r="D298" s="23"/>
      <c r="E298" s="25"/>
      <c r="F298" s="23"/>
      <c r="G298" s="13"/>
      <c r="H298" s="21">
        <f>H299+H304+H324+H362+H369+H374+H375+H380+H387</f>
        <v>-5491098.25</v>
      </c>
      <c r="I298" s="15">
        <v>0</v>
      </c>
      <c r="J298" s="15">
        <v>0</v>
      </c>
    </row>
    <row r="299" spans="1:10" ht="45" hidden="1" x14ac:dyDescent="0.25">
      <c r="A299" s="22" t="s">
        <v>246</v>
      </c>
      <c r="B299" s="23">
        <v>52</v>
      </c>
      <c r="C299" s="23">
        <v>0</v>
      </c>
      <c r="D299" s="23" t="s">
        <v>247</v>
      </c>
      <c r="E299" s="25"/>
      <c r="F299" s="23"/>
      <c r="G299" s="13"/>
      <c r="H299" s="21">
        <f t="shared" ref="H299:H302" si="111">H300</f>
        <v>0</v>
      </c>
      <c r="I299" s="15">
        <v>0</v>
      </c>
      <c r="J299" s="15">
        <v>0</v>
      </c>
    </row>
    <row r="300" spans="1:10" ht="30" hidden="1" x14ac:dyDescent="0.25">
      <c r="A300" s="11" t="s">
        <v>248</v>
      </c>
      <c r="B300" s="23">
        <v>52</v>
      </c>
      <c r="C300" s="23">
        <v>0</v>
      </c>
      <c r="D300" s="23" t="s">
        <v>247</v>
      </c>
      <c r="E300" s="25">
        <v>852</v>
      </c>
      <c r="F300" s="23"/>
      <c r="G300" s="13"/>
      <c r="H300" s="21">
        <f t="shared" si="111"/>
        <v>0</v>
      </c>
      <c r="I300" s="15">
        <v>0</v>
      </c>
      <c r="J300" s="15">
        <v>0</v>
      </c>
    </row>
    <row r="301" spans="1:10" ht="75" hidden="1" x14ac:dyDescent="0.25">
      <c r="A301" s="11" t="s">
        <v>249</v>
      </c>
      <c r="B301" s="23">
        <v>52</v>
      </c>
      <c r="C301" s="23">
        <v>0</v>
      </c>
      <c r="D301" s="23" t="s">
        <v>247</v>
      </c>
      <c r="E301" s="25">
        <v>852</v>
      </c>
      <c r="F301" s="23">
        <v>51790</v>
      </c>
      <c r="G301" s="13"/>
      <c r="H301" s="21">
        <f t="shared" si="111"/>
        <v>0</v>
      </c>
      <c r="I301" s="15">
        <v>0</v>
      </c>
      <c r="J301" s="15">
        <v>0</v>
      </c>
    </row>
    <row r="302" spans="1:10" ht="45" hidden="1" x14ac:dyDescent="0.25">
      <c r="A302" s="17" t="s">
        <v>95</v>
      </c>
      <c r="B302" s="12">
        <v>52</v>
      </c>
      <c r="C302" s="12">
        <v>0</v>
      </c>
      <c r="D302" s="23" t="s">
        <v>247</v>
      </c>
      <c r="E302" s="12">
        <v>852</v>
      </c>
      <c r="F302" s="13" t="s">
        <v>250</v>
      </c>
      <c r="G302" s="13" t="s">
        <v>96</v>
      </c>
      <c r="H302" s="21">
        <f t="shared" si="111"/>
        <v>0</v>
      </c>
      <c r="I302" s="15">
        <v>0</v>
      </c>
      <c r="J302" s="15">
        <v>0</v>
      </c>
    </row>
    <row r="303" spans="1:10" hidden="1" x14ac:dyDescent="0.25">
      <c r="A303" s="17" t="s">
        <v>157</v>
      </c>
      <c r="B303" s="12">
        <v>52</v>
      </c>
      <c r="C303" s="12">
        <v>0</v>
      </c>
      <c r="D303" s="23" t="s">
        <v>247</v>
      </c>
      <c r="E303" s="12">
        <v>852</v>
      </c>
      <c r="F303" s="13" t="s">
        <v>250</v>
      </c>
      <c r="G303" s="13" t="s">
        <v>98</v>
      </c>
      <c r="H303" s="21">
        <f>'[1]3.ВС'!G298</f>
        <v>0</v>
      </c>
      <c r="I303" s="15">
        <v>0</v>
      </c>
      <c r="J303" s="15">
        <v>0</v>
      </c>
    </row>
    <row r="304" spans="1:10" ht="30" x14ac:dyDescent="0.25">
      <c r="A304" s="11" t="s">
        <v>251</v>
      </c>
      <c r="B304" s="23">
        <v>52</v>
      </c>
      <c r="C304" s="23">
        <v>0</v>
      </c>
      <c r="D304" s="18" t="s">
        <v>29</v>
      </c>
      <c r="E304" s="25"/>
      <c r="F304" s="23"/>
      <c r="G304" s="13"/>
      <c r="H304" s="21">
        <f t="shared" ref="H304" si="112">H305</f>
        <v>53700.15</v>
      </c>
      <c r="I304" s="15">
        <v>0</v>
      </c>
      <c r="J304" s="15">
        <v>0</v>
      </c>
    </row>
    <row r="305" spans="1:10" ht="30" x14ac:dyDescent="0.25">
      <c r="A305" s="11" t="s">
        <v>248</v>
      </c>
      <c r="B305" s="12">
        <v>52</v>
      </c>
      <c r="C305" s="12">
        <v>0</v>
      </c>
      <c r="D305" s="13" t="s">
        <v>29</v>
      </c>
      <c r="E305" s="12">
        <v>852</v>
      </c>
      <c r="F305" s="18"/>
      <c r="G305" s="13"/>
      <c r="H305" s="21">
        <f>H306+H311+H314+H321</f>
        <v>53700.15</v>
      </c>
      <c r="I305" s="21">
        <f t="shared" ref="I305:J305" si="113">I306+I311+I314+I321</f>
        <v>0</v>
      </c>
      <c r="J305" s="21">
        <f t="shared" si="113"/>
        <v>0</v>
      </c>
    </row>
    <row r="306" spans="1:10" ht="45" hidden="1" x14ac:dyDescent="0.25">
      <c r="A306" s="11" t="s">
        <v>252</v>
      </c>
      <c r="B306" s="12">
        <v>52</v>
      </c>
      <c r="C306" s="12">
        <v>0</v>
      </c>
      <c r="D306" s="13" t="s">
        <v>29</v>
      </c>
      <c r="E306" s="12">
        <v>852</v>
      </c>
      <c r="F306" s="13" t="s">
        <v>253</v>
      </c>
      <c r="G306" s="13"/>
      <c r="H306" s="21">
        <f t="shared" ref="H306" si="114">H307+H309</f>
        <v>0</v>
      </c>
      <c r="I306" s="15">
        <v>0</v>
      </c>
      <c r="J306" s="15">
        <v>0</v>
      </c>
    </row>
    <row r="307" spans="1:10" ht="75" hidden="1" x14ac:dyDescent="0.25">
      <c r="A307" s="11" t="s">
        <v>32</v>
      </c>
      <c r="B307" s="12">
        <v>52</v>
      </c>
      <c r="C307" s="12">
        <v>0</v>
      </c>
      <c r="D307" s="13" t="s">
        <v>29</v>
      </c>
      <c r="E307" s="12">
        <v>852</v>
      </c>
      <c r="F307" s="13" t="s">
        <v>253</v>
      </c>
      <c r="G307" s="13" t="s">
        <v>33</v>
      </c>
      <c r="H307" s="21">
        <f t="shared" ref="H307" si="115">H308</f>
        <v>0</v>
      </c>
      <c r="I307" s="15">
        <v>0</v>
      </c>
      <c r="J307" s="15">
        <v>0</v>
      </c>
    </row>
    <row r="308" spans="1:10" ht="30" hidden="1" x14ac:dyDescent="0.25">
      <c r="A308" s="11" t="s">
        <v>42</v>
      </c>
      <c r="B308" s="12">
        <v>52</v>
      </c>
      <c r="C308" s="12">
        <v>0</v>
      </c>
      <c r="D308" s="13" t="s">
        <v>29</v>
      </c>
      <c r="E308" s="12">
        <v>852</v>
      </c>
      <c r="F308" s="13" t="s">
        <v>253</v>
      </c>
      <c r="G308" s="13" t="s">
        <v>35</v>
      </c>
      <c r="H308" s="21">
        <f>'[1]3.ВС'!G354</f>
        <v>0</v>
      </c>
      <c r="I308" s="15">
        <v>0</v>
      </c>
      <c r="J308" s="15">
        <v>0</v>
      </c>
    </row>
    <row r="309" spans="1:10" ht="30" hidden="1" x14ac:dyDescent="0.25">
      <c r="A309" s="17" t="s">
        <v>36</v>
      </c>
      <c r="B309" s="12">
        <v>52</v>
      </c>
      <c r="C309" s="12">
        <v>0</v>
      </c>
      <c r="D309" s="13" t="s">
        <v>29</v>
      </c>
      <c r="E309" s="12">
        <v>852</v>
      </c>
      <c r="F309" s="13" t="s">
        <v>253</v>
      </c>
      <c r="G309" s="13" t="s">
        <v>37</v>
      </c>
      <c r="H309" s="21">
        <f t="shared" ref="H309" si="116">H310</f>
        <v>0</v>
      </c>
      <c r="I309" s="15">
        <v>0</v>
      </c>
      <c r="J309" s="15">
        <v>0</v>
      </c>
    </row>
    <row r="310" spans="1:10" ht="45" hidden="1" x14ac:dyDescent="0.25">
      <c r="A310" s="17" t="s">
        <v>38</v>
      </c>
      <c r="B310" s="12">
        <v>52</v>
      </c>
      <c r="C310" s="12">
        <v>0</v>
      </c>
      <c r="D310" s="13" t="s">
        <v>29</v>
      </c>
      <c r="E310" s="12">
        <v>852</v>
      </c>
      <c r="F310" s="13" t="s">
        <v>253</v>
      </c>
      <c r="G310" s="13" t="s">
        <v>39</v>
      </c>
      <c r="H310" s="21">
        <f>'[1]3.ВС'!G356</f>
        <v>0</v>
      </c>
      <c r="I310" s="15">
        <v>0</v>
      </c>
      <c r="J310" s="15">
        <v>0</v>
      </c>
    </row>
    <row r="311" spans="1:10" ht="45" hidden="1" x14ac:dyDescent="0.25">
      <c r="A311" s="11" t="s">
        <v>55</v>
      </c>
      <c r="B311" s="12">
        <v>52</v>
      </c>
      <c r="C311" s="12">
        <v>0</v>
      </c>
      <c r="D311" s="13" t="s">
        <v>29</v>
      </c>
      <c r="E311" s="12">
        <v>852</v>
      </c>
      <c r="F311" s="13" t="s">
        <v>56</v>
      </c>
      <c r="G311" s="13"/>
      <c r="H311" s="21">
        <f t="shared" ref="H311:H312" si="117">H312</f>
        <v>0</v>
      </c>
      <c r="I311" s="15">
        <v>0</v>
      </c>
      <c r="J311" s="15">
        <v>0</v>
      </c>
    </row>
    <row r="312" spans="1:10" ht="75" hidden="1" x14ac:dyDescent="0.25">
      <c r="A312" s="11" t="s">
        <v>32</v>
      </c>
      <c r="B312" s="12">
        <v>52</v>
      </c>
      <c r="C312" s="12">
        <v>0</v>
      </c>
      <c r="D312" s="18" t="s">
        <v>29</v>
      </c>
      <c r="E312" s="12">
        <v>852</v>
      </c>
      <c r="F312" s="13" t="s">
        <v>56</v>
      </c>
      <c r="G312" s="13" t="s">
        <v>33</v>
      </c>
      <c r="H312" s="21">
        <f t="shared" si="117"/>
        <v>0</v>
      </c>
      <c r="I312" s="15">
        <v>0</v>
      </c>
      <c r="J312" s="15">
        <v>0</v>
      </c>
    </row>
    <row r="313" spans="1:10" ht="30" hidden="1" x14ac:dyDescent="0.25">
      <c r="A313" s="11" t="s">
        <v>42</v>
      </c>
      <c r="B313" s="12">
        <v>52</v>
      </c>
      <c r="C313" s="12">
        <v>0</v>
      </c>
      <c r="D313" s="13" t="s">
        <v>29</v>
      </c>
      <c r="E313" s="12">
        <v>852</v>
      </c>
      <c r="F313" s="13" t="s">
        <v>56</v>
      </c>
      <c r="G313" s="13" t="s">
        <v>35</v>
      </c>
      <c r="H313" s="21">
        <f>'[1]3.ВС'!G359</f>
        <v>0</v>
      </c>
      <c r="I313" s="15">
        <v>0</v>
      </c>
      <c r="J313" s="15">
        <v>0</v>
      </c>
    </row>
    <row r="314" spans="1:10" ht="45" x14ac:dyDescent="0.25">
      <c r="A314" s="11" t="s">
        <v>254</v>
      </c>
      <c r="B314" s="12">
        <v>52</v>
      </c>
      <c r="C314" s="12">
        <v>0</v>
      </c>
      <c r="D314" s="13" t="s">
        <v>29</v>
      </c>
      <c r="E314" s="12">
        <v>852</v>
      </c>
      <c r="F314" s="13" t="s">
        <v>255</v>
      </c>
      <c r="G314" s="13"/>
      <c r="H314" s="21">
        <f t="shared" ref="H314" si="118">H315+H317+H319</f>
        <v>-5507</v>
      </c>
      <c r="I314" s="15">
        <v>0</v>
      </c>
      <c r="J314" s="15">
        <v>0</v>
      </c>
    </row>
    <row r="315" spans="1:10" ht="75" hidden="1" x14ac:dyDescent="0.25">
      <c r="A315" s="11" t="s">
        <v>32</v>
      </c>
      <c r="B315" s="12">
        <v>52</v>
      </c>
      <c r="C315" s="12">
        <v>0</v>
      </c>
      <c r="D315" s="13" t="s">
        <v>29</v>
      </c>
      <c r="E315" s="12">
        <v>852</v>
      </c>
      <c r="F315" s="13" t="s">
        <v>255</v>
      </c>
      <c r="G315" s="13" t="s">
        <v>33</v>
      </c>
      <c r="H315" s="21">
        <f t="shared" ref="H315" si="119">H316</f>
        <v>0</v>
      </c>
      <c r="I315" s="15">
        <v>0</v>
      </c>
      <c r="J315" s="15">
        <v>0</v>
      </c>
    </row>
    <row r="316" spans="1:10" ht="30" hidden="1" x14ac:dyDescent="0.25">
      <c r="A316" s="11" t="s">
        <v>42</v>
      </c>
      <c r="B316" s="12">
        <v>52</v>
      </c>
      <c r="C316" s="12">
        <v>0</v>
      </c>
      <c r="D316" s="13" t="s">
        <v>29</v>
      </c>
      <c r="E316" s="12">
        <v>852</v>
      </c>
      <c r="F316" s="13" t="s">
        <v>255</v>
      </c>
      <c r="G316" s="13" t="s">
        <v>35</v>
      </c>
      <c r="H316" s="21">
        <f>'[1]3.ВС'!G362</f>
        <v>0</v>
      </c>
      <c r="I316" s="15">
        <v>0</v>
      </c>
      <c r="J316" s="15">
        <v>0</v>
      </c>
    </row>
    <row r="317" spans="1:10" ht="30" hidden="1" x14ac:dyDescent="0.25">
      <c r="A317" s="17" t="s">
        <v>36</v>
      </c>
      <c r="B317" s="12">
        <v>52</v>
      </c>
      <c r="C317" s="12">
        <v>0</v>
      </c>
      <c r="D317" s="13" t="s">
        <v>29</v>
      </c>
      <c r="E317" s="12">
        <v>852</v>
      </c>
      <c r="F317" s="13" t="s">
        <v>255</v>
      </c>
      <c r="G317" s="13" t="s">
        <v>37</v>
      </c>
      <c r="H317" s="21">
        <f t="shared" ref="H317" si="120">H318</f>
        <v>0</v>
      </c>
      <c r="I317" s="15">
        <v>0</v>
      </c>
      <c r="J317" s="15">
        <v>0</v>
      </c>
    </row>
    <row r="318" spans="1:10" ht="45" hidden="1" x14ac:dyDescent="0.25">
      <c r="A318" s="17" t="s">
        <v>38</v>
      </c>
      <c r="B318" s="12">
        <v>52</v>
      </c>
      <c r="C318" s="12">
        <v>0</v>
      </c>
      <c r="D318" s="13" t="s">
        <v>29</v>
      </c>
      <c r="E318" s="12">
        <v>852</v>
      </c>
      <c r="F318" s="13" t="s">
        <v>255</v>
      </c>
      <c r="G318" s="13" t="s">
        <v>39</v>
      </c>
      <c r="H318" s="21">
        <f>'[1]3.ВС'!G364</f>
        <v>0</v>
      </c>
      <c r="I318" s="15">
        <v>0</v>
      </c>
      <c r="J318" s="15">
        <v>0</v>
      </c>
    </row>
    <row r="319" spans="1:10" x14ac:dyDescent="0.25">
      <c r="A319" s="17" t="s">
        <v>57</v>
      </c>
      <c r="B319" s="12">
        <v>52</v>
      </c>
      <c r="C319" s="12">
        <v>0</v>
      </c>
      <c r="D319" s="13" t="s">
        <v>29</v>
      </c>
      <c r="E319" s="12">
        <v>852</v>
      </c>
      <c r="F319" s="13" t="s">
        <v>255</v>
      </c>
      <c r="G319" s="13" t="s">
        <v>58</v>
      </c>
      <c r="H319" s="21">
        <f t="shared" ref="H319" si="121">H320</f>
        <v>-5507</v>
      </c>
      <c r="I319" s="15">
        <v>0</v>
      </c>
      <c r="J319" s="15">
        <v>0</v>
      </c>
    </row>
    <row r="320" spans="1:10" x14ac:dyDescent="0.25">
      <c r="A320" s="17" t="s">
        <v>59</v>
      </c>
      <c r="B320" s="12">
        <v>52</v>
      </c>
      <c r="C320" s="12">
        <v>0</v>
      </c>
      <c r="D320" s="13" t="s">
        <v>29</v>
      </c>
      <c r="E320" s="12">
        <v>852</v>
      </c>
      <c r="F320" s="13" t="s">
        <v>255</v>
      </c>
      <c r="G320" s="13" t="s">
        <v>60</v>
      </c>
      <c r="H320" s="21">
        <f>'[1]3.ВС'!G366</f>
        <v>-5507</v>
      </c>
      <c r="I320" s="15">
        <v>0</v>
      </c>
      <c r="J320" s="15">
        <v>0</v>
      </c>
    </row>
    <row r="321" spans="1:10" ht="75" customHeight="1" x14ac:dyDescent="0.25">
      <c r="A321" s="24" t="s">
        <v>69</v>
      </c>
      <c r="B321" s="12">
        <v>52</v>
      </c>
      <c r="C321" s="12">
        <v>0</v>
      </c>
      <c r="D321" s="13" t="s">
        <v>29</v>
      </c>
      <c r="E321" s="12">
        <v>852</v>
      </c>
      <c r="F321" s="13" t="s">
        <v>70</v>
      </c>
      <c r="G321" s="13"/>
      <c r="H321" s="21">
        <f>H322</f>
        <v>59207.15</v>
      </c>
      <c r="I321" s="21">
        <f t="shared" ref="I321:J322" si="122">I322</f>
        <v>0</v>
      </c>
      <c r="J321" s="21">
        <f t="shared" si="122"/>
        <v>0</v>
      </c>
    </row>
    <row r="322" spans="1:10" ht="75" x14ac:dyDescent="0.25">
      <c r="A322" s="24" t="s">
        <v>32</v>
      </c>
      <c r="B322" s="12">
        <v>52</v>
      </c>
      <c r="C322" s="12">
        <v>0</v>
      </c>
      <c r="D322" s="13" t="s">
        <v>29</v>
      </c>
      <c r="E322" s="12">
        <v>852</v>
      </c>
      <c r="F322" s="13" t="s">
        <v>70</v>
      </c>
      <c r="G322" s="13" t="s">
        <v>33</v>
      </c>
      <c r="H322" s="21">
        <f>H323</f>
        <v>59207.15</v>
      </c>
      <c r="I322" s="21">
        <f t="shared" si="122"/>
        <v>0</v>
      </c>
      <c r="J322" s="21">
        <f t="shared" si="122"/>
        <v>0</v>
      </c>
    </row>
    <row r="323" spans="1:10" ht="30" x14ac:dyDescent="0.25">
      <c r="A323" s="24" t="s">
        <v>34</v>
      </c>
      <c r="B323" s="12">
        <v>52</v>
      </c>
      <c r="C323" s="12">
        <v>0</v>
      </c>
      <c r="D323" s="13" t="s">
        <v>29</v>
      </c>
      <c r="E323" s="12">
        <v>852</v>
      </c>
      <c r="F323" s="13" t="s">
        <v>70</v>
      </c>
      <c r="G323" s="13" t="s">
        <v>35</v>
      </c>
      <c r="H323" s="21">
        <f>'[1]3.ВС'!G369</f>
        <v>59207.15</v>
      </c>
      <c r="I323" s="21">
        <f>'[1]3.ВС'!H369</f>
        <v>0</v>
      </c>
      <c r="J323" s="21">
        <f>'[1]3.ВС'!I369</f>
        <v>0</v>
      </c>
    </row>
    <row r="324" spans="1:10" ht="45" x14ac:dyDescent="0.25">
      <c r="A324" s="11" t="s">
        <v>256</v>
      </c>
      <c r="B324" s="12">
        <v>52</v>
      </c>
      <c r="C324" s="12">
        <v>0</v>
      </c>
      <c r="D324" s="13" t="s">
        <v>82</v>
      </c>
      <c r="E324" s="12"/>
      <c r="F324" s="13"/>
      <c r="G324" s="13"/>
      <c r="H324" s="21">
        <f t="shared" ref="H324" si="123">H325</f>
        <v>-4891598.4000000004</v>
      </c>
      <c r="I324" s="15">
        <v>0</v>
      </c>
      <c r="J324" s="15">
        <v>0</v>
      </c>
    </row>
    <row r="325" spans="1:10" ht="30" x14ac:dyDescent="0.25">
      <c r="A325" s="11" t="s">
        <v>248</v>
      </c>
      <c r="B325" s="12">
        <v>52</v>
      </c>
      <c r="C325" s="12">
        <v>0</v>
      </c>
      <c r="D325" s="18" t="s">
        <v>82</v>
      </c>
      <c r="E325" s="12">
        <v>852</v>
      </c>
      <c r="F325" s="18"/>
      <c r="G325" s="13"/>
      <c r="H325" s="21">
        <f t="shared" ref="H325" si="124">H326+H329+H332+H335+H338+H341+H344+H347+H350+H353+H356+H359</f>
        <v>-4891598.4000000004</v>
      </c>
      <c r="I325" s="15">
        <v>0</v>
      </c>
      <c r="J325" s="15">
        <v>0</v>
      </c>
    </row>
    <row r="326" spans="1:10" ht="105" hidden="1" x14ac:dyDescent="0.25">
      <c r="A326" s="17" t="s">
        <v>257</v>
      </c>
      <c r="B326" s="12">
        <v>52</v>
      </c>
      <c r="C326" s="12">
        <v>0</v>
      </c>
      <c r="D326" s="18" t="s">
        <v>82</v>
      </c>
      <c r="E326" s="12">
        <v>852</v>
      </c>
      <c r="F326" s="13" t="s">
        <v>258</v>
      </c>
      <c r="G326" s="13"/>
      <c r="H326" s="21">
        <f t="shared" ref="H326:H330" si="125">H327</f>
        <v>0</v>
      </c>
      <c r="I326" s="15">
        <v>0</v>
      </c>
      <c r="J326" s="15">
        <v>0</v>
      </c>
    </row>
    <row r="327" spans="1:10" ht="45" hidden="1" x14ac:dyDescent="0.25">
      <c r="A327" s="17" t="s">
        <v>95</v>
      </c>
      <c r="B327" s="12">
        <v>52</v>
      </c>
      <c r="C327" s="12">
        <v>0</v>
      </c>
      <c r="D327" s="13" t="s">
        <v>82</v>
      </c>
      <c r="E327" s="12">
        <v>852</v>
      </c>
      <c r="F327" s="13" t="s">
        <v>258</v>
      </c>
      <c r="G327" s="13" t="s">
        <v>96</v>
      </c>
      <c r="H327" s="21">
        <f t="shared" si="125"/>
        <v>0</v>
      </c>
      <c r="I327" s="15">
        <v>0</v>
      </c>
      <c r="J327" s="15">
        <v>0</v>
      </c>
    </row>
    <row r="328" spans="1:10" hidden="1" x14ac:dyDescent="0.25">
      <c r="A328" s="17" t="s">
        <v>157</v>
      </c>
      <c r="B328" s="12">
        <v>52</v>
      </c>
      <c r="C328" s="12">
        <v>0</v>
      </c>
      <c r="D328" s="13" t="s">
        <v>82</v>
      </c>
      <c r="E328" s="12">
        <v>852</v>
      </c>
      <c r="F328" s="13" t="s">
        <v>258</v>
      </c>
      <c r="G328" s="13" t="s">
        <v>98</v>
      </c>
      <c r="H328" s="21">
        <f>'[1]3.ВС'!G301</f>
        <v>0</v>
      </c>
      <c r="I328" s="15">
        <v>0</v>
      </c>
      <c r="J328" s="15">
        <v>0</v>
      </c>
    </row>
    <row r="329" spans="1:10" ht="240" customHeight="1" x14ac:dyDescent="0.25">
      <c r="A329" s="17" t="s">
        <v>259</v>
      </c>
      <c r="B329" s="12">
        <v>52</v>
      </c>
      <c r="C329" s="12">
        <v>0</v>
      </c>
      <c r="D329" s="18" t="s">
        <v>82</v>
      </c>
      <c r="E329" s="12">
        <v>852</v>
      </c>
      <c r="F329" s="13" t="s">
        <v>260</v>
      </c>
      <c r="G329" s="13"/>
      <c r="H329" s="21">
        <f t="shared" si="125"/>
        <v>266200</v>
      </c>
      <c r="I329" s="15">
        <v>0</v>
      </c>
      <c r="J329" s="15">
        <v>0</v>
      </c>
    </row>
    <row r="330" spans="1:10" ht="45" x14ac:dyDescent="0.25">
      <c r="A330" s="17" t="s">
        <v>95</v>
      </c>
      <c r="B330" s="12">
        <v>52</v>
      </c>
      <c r="C330" s="12">
        <v>0</v>
      </c>
      <c r="D330" s="13" t="s">
        <v>82</v>
      </c>
      <c r="E330" s="12">
        <v>852</v>
      </c>
      <c r="F330" s="13" t="s">
        <v>260</v>
      </c>
      <c r="G330" s="13" t="s">
        <v>96</v>
      </c>
      <c r="H330" s="21">
        <f t="shared" si="125"/>
        <v>266200</v>
      </c>
      <c r="I330" s="15">
        <v>0</v>
      </c>
      <c r="J330" s="15">
        <v>0</v>
      </c>
    </row>
    <row r="331" spans="1:10" x14ac:dyDescent="0.25">
      <c r="A331" s="17" t="s">
        <v>157</v>
      </c>
      <c r="B331" s="12">
        <v>52</v>
      </c>
      <c r="C331" s="12">
        <v>0</v>
      </c>
      <c r="D331" s="13" t="s">
        <v>82</v>
      </c>
      <c r="E331" s="12">
        <v>852</v>
      </c>
      <c r="F331" s="13" t="s">
        <v>260</v>
      </c>
      <c r="G331" s="13" t="s">
        <v>98</v>
      </c>
      <c r="H331" s="21">
        <f>'[1]3.ВС'!G282</f>
        <v>266200</v>
      </c>
      <c r="I331" s="15">
        <v>0</v>
      </c>
      <c r="J331" s="15">
        <v>0</v>
      </c>
    </row>
    <row r="332" spans="1:10" ht="60" x14ac:dyDescent="0.25">
      <c r="A332" s="11" t="s">
        <v>261</v>
      </c>
      <c r="B332" s="12">
        <v>52</v>
      </c>
      <c r="C332" s="12">
        <v>0</v>
      </c>
      <c r="D332" s="18" t="s">
        <v>82</v>
      </c>
      <c r="E332" s="12">
        <v>852</v>
      </c>
      <c r="F332" s="13" t="s">
        <v>262</v>
      </c>
      <c r="G332" s="13"/>
      <c r="H332" s="21">
        <f t="shared" ref="H332:H333" si="126">H333</f>
        <v>-144511</v>
      </c>
      <c r="I332" s="15">
        <v>0</v>
      </c>
      <c r="J332" s="15">
        <v>0</v>
      </c>
    </row>
    <row r="333" spans="1:10" ht="30" x14ac:dyDescent="0.25">
      <c r="A333" s="11" t="s">
        <v>223</v>
      </c>
      <c r="B333" s="12">
        <v>52</v>
      </c>
      <c r="C333" s="12">
        <v>0</v>
      </c>
      <c r="D333" s="13" t="s">
        <v>82</v>
      </c>
      <c r="E333" s="12">
        <v>852</v>
      </c>
      <c r="F333" s="13" t="s">
        <v>262</v>
      </c>
      <c r="G333" s="13" t="s">
        <v>224</v>
      </c>
      <c r="H333" s="21">
        <f t="shared" si="126"/>
        <v>-144511</v>
      </c>
      <c r="I333" s="15">
        <v>0</v>
      </c>
      <c r="J333" s="15">
        <v>0</v>
      </c>
    </row>
    <row r="334" spans="1:10" ht="30" x14ac:dyDescent="0.25">
      <c r="A334" s="11" t="s">
        <v>238</v>
      </c>
      <c r="B334" s="12">
        <v>52</v>
      </c>
      <c r="C334" s="12">
        <v>0</v>
      </c>
      <c r="D334" s="13" t="s">
        <v>82</v>
      </c>
      <c r="E334" s="12">
        <v>852</v>
      </c>
      <c r="F334" s="13" t="s">
        <v>262</v>
      </c>
      <c r="G334" s="13" t="s">
        <v>239</v>
      </c>
      <c r="H334" s="21">
        <f>'[1]3.ВС'!G380</f>
        <v>-144511</v>
      </c>
      <c r="I334" s="15">
        <v>0</v>
      </c>
      <c r="J334" s="15">
        <v>0</v>
      </c>
    </row>
    <row r="335" spans="1:10" x14ac:dyDescent="0.25">
      <c r="A335" s="11" t="s">
        <v>263</v>
      </c>
      <c r="B335" s="12">
        <v>52</v>
      </c>
      <c r="C335" s="12">
        <v>0</v>
      </c>
      <c r="D335" s="18" t="s">
        <v>82</v>
      </c>
      <c r="E335" s="12">
        <v>852</v>
      </c>
      <c r="F335" s="18" t="s">
        <v>264</v>
      </c>
      <c r="G335" s="18"/>
      <c r="H335" s="19">
        <f t="shared" ref="H335:H336" si="127">H336</f>
        <v>-1266998</v>
      </c>
      <c r="I335" s="15">
        <v>0</v>
      </c>
      <c r="J335" s="15">
        <v>0</v>
      </c>
    </row>
    <row r="336" spans="1:10" ht="30.75" customHeight="1" x14ac:dyDescent="0.25">
      <c r="A336" s="17" t="s">
        <v>95</v>
      </c>
      <c r="B336" s="12">
        <v>52</v>
      </c>
      <c r="C336" s="12">
        <v>0</v>
      </c>
      <c r="D336" s="13" t="s">
        <v>82</v>
      </c>
      <c r="E336" s="12">
        <v>852</v>
      </c>
      <c r="F336" s="18" t="s">
        <v>264</v>
      </c>
      <c r="G336" s="18" t="s">
        <v>96</v>
      </c>
      <c r="H336" s="21">
        <f t="shared" si="127"/>
        <v>-1266998</v>
      </c>
      <c r="I336" s="15">
        <v>0</v>
      </c>
      <c r="J336" s="15">
        <v>0</v>
      </c>
    </row>
    <row r="337" spans="1:10" x14ac:dyDescent="0.25">
      <c r="A337" s="17" t="s">
        <v>157</v>
      </c>
      <c r="B337" s="12">
        <v>52</v>
      </c>
      <c r="C337" s="12">
        <v>0</v>
      </c>
      <c r="D337" s="13" t="s">
        <v>82</v>
      </c>
      <c r="E337" s="12">
        <v>852</v>
      </c>
      <c r="F337" s="13" t="s">
        <v>264</v>
      </c>
      <c r="G337" s="13" t="s">
        <v>98</v>
      </c>
      <c r="H337" s="21">
        <f>'[1]3.ВС'!G285</f>
        <v>-1266998</v>
      </c>
      <c r="I337" s="15">
        <v>0</v>
      </c>
      <c r="J337" s="15">
        <v>0</v>
      </c>
    </row>
    <row r="338" spans="1:10" x14ac:dyDescent="0.25">
      <c r="A338" s="11" t="s">
        <v>265</v>
      </c>
      <c r="B338" s="12">
        <v>52</v>
      </c>
      <c r="C338" s="12">
        <v>0</v>
      </c>
      <c r="D338" s="18" t="s">
        <v>82</v>
      </c>
      <c r="E338" s="12">
        <v>852</v>
      </c>
      <c r="F338" s="13" t="s">
        <v>266</v>
      </c>
      <c r="G338" s="13"/>
      <c r="H338" s="21">
        <f t="shared" ref="H338:H339" si="128">H339</f>
        <v>-3199891</v>
      </c>
      <c r="I338" s="15">
        <v>0</v>
      </c>
      <c r="J338" s="15">
        <v>0</v>
      </c>
    </row>
    <row r="339" spans="1:10" ht="32.25" customHeight="1" x14ac:dyDescent="0.25">
      <c r="A339" s="17" t="s">
        <v>95</v>
      </c>
      <c r="B339" s="12">
        <v>52</v>
      </c>
      <c r="C339" s="12">
        <v>0</v>
      </c>
      <c r="D339" s="13" t="s">
        <v>82</v>
      </c>
      <c r="E339" s="12">
        <v>852</v>
      </c>
      <c r="F339" s="13" t="s">
        <v>266</v>
      </c>
      <c r="G339" s="13" t="s">
        <v>96</v>
      </c>
      <c r="H339" s="21">
        <f t="shared" si="128"/>
        <v>-3199891</v>
      </c>
      <c r="I339" s="15">
        <v>0</v>
      </c>
      <c r="J339" s="15">
        <v>0</v>
      </c>
    </row>
    <row r="340" spans="1:10" x14ac:dyDescent="0.25">
      <c r="A340" s="17" t="s">
        <v>157</v>
      </c>
      <c r="B340" s="12">
        <v>52</v>
      </c>
      <c r="C340" s="12">
        <v>0</v>
      </c>
      <c r="D340" s="13" t="s">
        <v>82</v>
      </c>
      <c r="E340" s="12">
        <v>852</v>
      </c>
      <c r="F340" s="13" t="s">
        <v>266</v>
      </c>
      <c r="G340" s="13" t="s">
        <v>98</v>
      </c>
      <c r="H340" s="21">
        <f>'[1]3.ВС'!G304</f>
        <v>-3199891</v>
      </c>
      <c r="I340" s="15">
        <v>0</v>
      </c>
      <c r="J340" s="15">
        <v>0</v>
      </c>
    </row>
    <row r="341" spans="1:10" x14ac:dyDescent="0.25">
      <c r="A341" s="11" t="s">
        <v>155</v>
      </c>
      <c r="B341" s="12">
        <v>52</v>
      </c>
      <c r="C341" s="12">
        <v>0</v>
      </c>
      <c r="D341" s="18" t="s">
        <v>82</v>
      </c>
      <c r="E341" s="12">
        <v>852</v>
      </c>
      <c r="F341" s="18" t="s">
        <v>156</v>
      </c>
      <c r="G341" s="13"/>
      <c r="H341" s="21">
        <f t="shared" ref="H341:H342" si="129">H342</f>
        <v>-331638.40000000002</v>
      </c>
      <c r="I341" s="15">
        <v>0</v>
      </c>
      <c r="J341" s="15">
        <v>0</v>
      </c>
    </row>
    <row r="342" spans="1:10" ht="30.75" customHeight="1" x14ac:dyDescent="0.25">
      <c r="A342" s="17" t="s">
        <v>95</v>
      </c>
      <c r="B342" s="12">
        <v>52</v>
      </c>
      <c r="C342" s="12">
        <v>0</v>
      </c>
      <c r="D342" s="13" t="s">
        <v>82</v>
      </c>
      <c r="E342" s="12">
        <v>852</v>
      </c>
      <c r="F342" s="18" t="s">
        <v>156</v>
      </c>
      <c r="G342" s="13" t="s">
        <v>96</v>
      </c>
      <c r="H342" s="21">
        <f t="shared" si="129"/>
        <v>-331638.40000000002</v>
      </c>
      <c r="I342" s="15">
        <v>0</v>
      </c>
      <c r="J342" s="15">
        <v>0</v>
      </c>
    </row>
    <row r="343" spans="1:10" x14ac:dyDescent="0.25">
      <c r="A343" s="17" t="s">
        <v>157</v>
      </c>
      <c r="B343" s="12">
        <v>52</v>
      </c>
      <c r="C343" s="12">
        <v>0</v>
      </c>
      <c r="D343" s="13" t="s">
        <v>82</v>
      </c>
      <c r="E343" s="12">
        <v>852</v>
      </c>
      <c r="F343" s="18" t="s">
        <v>156</v>
      </c>
      <c r="G343" s="13" t="s">
        <v>98</v>
      </c>
      <c r="H343" s="21">
        <f>'[1]3.ВС'!G332+'[1]3.ВС'!G396</f>
        <v>-331638.40000000002</v>
      </c>
      <c r="I343" s="15">
        <v>0</v>
      </c>
      <c r="J343" s="15">
        <v>0</v>
      </c>
    </row>
    <row r="344" spans="1:10" x14ac:dyDescent="0.25">
      <c r="A344" s="11" t="s">
        <v>267</v>
      </c>
      <c r="B344" s="12">
        <v>52</v>
      </c>
      <c r="C344" s="12">
        <v>0</v>
      </c>
      <c r="D344" s="18" t="s">
        <v>82</v>
      </c>
      <c r="E344" s="12">
        <v>852</v>
      </c>
      <c r="F344" s="13" t="s">
        <v>159</v>
      </c>
      <c r="G344" s="13"/>
      <c r="H344" s="21">
        <f t="shared" ref="H344:H345" si="130">H345</f>
        <v>285747</v>
      </c>
      <c r="I344" s="15">
        <v>0</v>
      </c>
      <c r="J344" s="15">
        <v>0</v>
      </c>
    </row>
    <row r="345" spans="1:10" ht="33" customHeight="1" x14ac:dyDescent="0.25">
      <c r="A345" s="17" t="s">
        <v>95</v>
      </c>
      <c r="B345" s="12">
        <v>52</v>
      </c>
      <c r="C345" s="12">
        <v>0</v>
      </c>
      <c r="D345" s="13" t="s">
        <v>82</v>
      </c>
      <c r="E345" s="12">
        <v>852</v>
      </c>
      <c r="F345" s="13" t="s">
        <v>159</v>
      </c>
      <c r="G345" s="13" t="s">
        <v>96</v>
      </c>
      <c r="H345" s="21">
        <f t="shared" si="130"/>
        <v>285747</v>
      </c>
      <c r="I345" s="15">
        <v>0</v>
      </c>
      <c r="J345" s="15">
        <v>0</v>
      </c>
    </row>
    <row r="346" spans="1:10" x14ac:dyDescent="0.25">
      <c r="A346" s="17" t="s">
        <v>157</v>
      </c>
      <c r="B346" s="12">
        <v>52</v>
      </c>
      <c r="C346" s="12">
        <v>0</v>
      </c>
      <c r="D346" s="13" t="s">
        <v>82</v>
      </c>
      <c r="E346" s="12">
        <v>852</v>
      </c>
      <c r="F346" s="13" t="s">
        <v>159</v>
      </c>
      <c r="G346" s="13" t="s">
        <v>98</v>
      </c>
      <c r="H346" s="21">
        <f>'[1]3.ВС'!G288+'[1]3.ВС'!G307+'[1]3.ВС'!G335+'[1]3.ВС'!G399</f>
        <v>285747</v>
      </c>
      <c r="I346" s="15">
        <v>0</v>
      </c>
      <c r="J346" s="15">
        <v>0</v>
      </c>
    </row>
    <row r="347" spans="1:10" ht="30" x14ac:dyDescent="0.25">
      <c r="A347" s="17" t="s">
        <v>160</v>
      </c>
      <c r="B347" s="12">
        <v>52</v>
      </c>
      <c r="C347" s="12">
        <v>0</v>
      </c>
      <c r="D347" s="18" t="s">
        <v>82</v>
      </c>
      <c r="E347" s="12">
        <v>852</v>
      </c>
      <c r="F347" s="13" t="s">
        <v>161</v>
      </c>
      <c r="G347" s="13"/>
      <c r="H347" s="21">
        <f t="shared" ref="H347:H351" si="131">H348</f>
        <v>-500507</v>
      </c>
      <c r="I347" s="15">
        <v>0</v>
      </c>
      <c r="J347" s="15">
        <v>0</v>
      </c>
    </row>
    <row r="348" spans="1:10" ht="30" customHeight="1" x14ac:dyDescent="0.25">
      <c r="A348" s="17" t="s">
        <v>95</v>
      </c>
      <c r="B348" s="12">
        <v>52</v>
      </c>
      <c r="C348" s="12">
        <v>0</v>
      </c>
      <c r="D348" s="13" t="s">
        <v>82</v>
      </c>
      <c r="E348" s="12">
        <v>852</v>
      </c>
      <c r="F348" s="13" t="s">
        <v>161</v>
      </c>
      <c r="G348" s="13" t="s">
        <v>96</v>
      </c>
      <c r="H348" s="21">
        <f t="shared" si="131"/>
        <v>-500507</v>
      </c>
      <c r="I348" s="15">
        <v>0</v>
      </c>
      <c r="J348" s="15">
        <v>0</v>
      </c>
    </row>
    <row r="349" spans="1:10" x14ac:dyDescent="0.25">
      <c r="A349" s="17" t="s">
        <v>157</v>
      </c>
      <c r="B349" s="12">
        <v>52</v>
      </c>
      <c r="C349" s="12">
        <v>0</v>
      </c>
      <c r="D349" s="13" t="s">
        <v>82</v>
      </c>
      <c r="E349" s="12">
        <v>852</v>
      </c>
      <c r="F349" s="13" t="s">
        <v>161</v>
      </c>
      <c r="G349" s="13" t="s">
        <v>98</v>
      </c>
      <c r="H349" s="21">
        <f>'[1]3.ВС'!G310+'[1]3.ВС'!G291+'[1]3.ВС'!G338</f>
        <v>-500507</v>
      </c>
      <c r="I349" s="15">
        <v>0</v>
      </c>
      <c r="J349" s="15">
        <v>0</v>
      </c>
    </row>
    <row r="350" spans="1:10" ht="60" hidden="1" x14ac:dyDescent="0.25">
      <c r="A350" s="17" t="s">
        <v>268</v>
      </c>
      <c r="B350" s="12">
        <v>52</v>
      </c>
      <c r="C350" s="12">
        <v>0</v>
      </c>
      <c r="D350" s="18" t="s">
        <v>82</v>
      </c>
      <c r="E350" s="12">
        <v>852</v>
      </c>
      <c r="F350" s="13" t="s">
        <v>269</v>
      </c>
      <c r="G350" s="13"/>
      <c r="H350" s="21">
        <f t="shared" si="131"/>
        <v>0</v>
      </c>
      <c r="I350" s="15">
        <v>0</v>
      </c>
      <c r="J350" s="15">
        <v>0</v>
      </c>
    </row>
    <row r="351" spans="1:10" ht="45" hidden="1" x14ac:dyDescent="0.25">
      <c r="A351" s="17" t="s">
        <v>95</v>
      </c>
      <c r="B351" s="12">
        <v>52</v>
      </c>
      <c r="C351" s="12">
        <v>0</v>
      </c>
      <c r="D351" s="13" t="s">
        <v>82</v>
      </c>
      <c r="E351" s="12">
        <v>852</v>
      </c>
      <c r="F351" s="13" t="s">
        <v>269</v>
      </c>
      <c r="G351" s="13" t="s">
        <v>96</v>
      </c>
      <c r="H351" s="21">
        <f t="shared" si="131"/>
        <v>0</v>
      </c>
      <c r="I351" s="15">
        <v>0</v>
      </c>
      <c r="J351" s="15">
        <v>0</v>
      </c>
    </row>
    <row r="352" spans="1:10" hidden="1" x14ac:dyDescent="0.25">
      <c r="A352" s="17" t="s">
        <v>157</v>
      </c>
      <c r="B352" s="12">
        <v>52</v>
      </c>
      <c r="C352" s="12">
        <v>0</v>
      </c>
      <c r="D352" s="13" t="s">
        <v>82</v>
      </c>
      <c r="E352" s="12">
        <v>852</v>
      </c>
      <c r="F352" s="13" t="s">
        <v>269</v>
      </c>
      <c r="G352" s="13" t="s">
        <v>98</v>
      </c>
      <c r="H352" s="21">
        <f>'[1]3.ВС'!G313</f>
        <v>0</v>
      </c>
      <c r="I352" s="15">
        <v>0</v>
      </c>
      <c r="J352" s="15">
        <v>0</v>
      </c>
    </row>
    <row r="353" spans="1:10" ht="60" hidden="1" x14ac:dyDescent="0.25">
      <c r="A353" s="17" t="s">
        <v>270</v>
      </c>
      <c r="B353" s="12">
        <v>52</v>
      </c>
      <c r="C353" s="12">
        <v>0</v>
      </c>
      <c r="D353" s="18" t="s">
        <v>82</v>
      </c>
      <c r="E353" s="12">
        <v>852</v>
      </c>
      <c r="F353" s="13" t="s">
        <v>271</v>
      </c>
      <c r="G353" s="13"/>
      <c r="H353" s="21">
        <f t="shared" ref="H353:H354" si="132">H354</f>
        <v>0</v>
      </c>
      <c r="I353" s="15">
        <v>0</v>
      </c>
      <c r="J353" s="15">
        <v>0</v>
      </c>
    </row>
    <row r="354" spans="1:10" ht="45" hidden="1" x14ac:dyDescent="0.25">
      <c r="A354" s="17" t="s">
        <v>95</v>
      </c>
      <c r="B354" s="12">
        <v>52</v>
      </c>
      <c r="C354" s="12">
        <v>0</v>
      </c>
      <c r="D354" s="13" t="s">
        <v>82</v>
      </c>
      <c r="E354" s="12">
        <v>852</v>
      </c>
      <c r="F354" s="13" t="s">
        <v>271</v>
      </c>
      <c r="G354" s="13" t="s">
        <v>96</v>
      </c>
      <c r="H354" s="21">
        <f t="shared" si="132"/>
        <v>0</v>
      </c>
      <c r="I354" s="15">
        <v>0</v>
      </c>
      <c r="J354" s="15">
        <v>0</v>
      </c>
    </row>
    <row r="355" spans="1:10" hidden="1" x14ac:dyDescent="0.25">
      <c r="A355" s="17" t="s">
        <v>157</v>
      </c>
      <c r="B355" s="12">
        <v>52</v>
      </c>
      <c r="C355" s="12">
        <v>0</v>
      </c>
      <c r="D355" s="13" t="s">
        <v>82</v>
      </c>
      <c r="E355" s="12">
        <v>852</v>
      </c>
      <c r="F355" s="13" t="s">
        <v>271</v>
      </c>
      <c r="G355" s="13" t="s">
        <v>98</v>
      </c>
      <c r="H355" s="21">
        <f>'[1]3.ВС'!G316</f>
        <v>0</v>
      </c>
      <c r="I355" s="15">
        <v>0</v>
      </c>
      <c r="J355" s="15">
        <v>0</v>
      </c>
    </row>
    <row r="356" spans="1:10" ht="45" hidden="1" x14ac:dyDescent="0.25">
      <c r="A356" s="17" t="s">
        <v>272</v>
      </c>
      <c r="B356" s="12">
        <v>52</v>
      </c>
      <c r="C356" s="12">
        <v>0</v>
      </c>
      <c r="D356" s="18" t="s">
        <v>82</v>
      </c>
      <c r="E356" s="12">
        <v>852</v>
      </c>
      <c r="F356" s="13" t="s">
        <v>273</v>
      </c>
      <c r="G356" s="13"/>
      <c r="H356" s="21">
        <f t="shared" ref="H356:H357" si="133">H357</f>
        <v>0</v>
      </c>
      <c r="I356" s="15">
        <v>0</v>
      </c>
      <c r="J356" s="15">
        <v>0</v>
      </c>
    </row>
    <row r="357" spans="1:10" ht="45" hidden="1" x14ac:dyDescent="0.25">
      <c r="A357" s="17" t="s">
        <v>95</v>
      </c>
      <c r="B357" s="12">
        <v>52</v>
      </c>
      <c r="C357" s="12">
        <v>0</v>
      </c>
      <c r="D357" s="13" t="s">
        <v>82</v>
      </c>
      <c r="E357" s="12">
        <v>852</v>
      </c>
      <c r="F357" s="13" t="s">
        <v>273</v>
      </c>
      <c r="G357" s="13" t="s">
        <v>96</v>
      </c>
      <c r="H357" s="21">
        <f t="shared" si="133"/>
        <v>0</v>
      </c>
      <c r="I357" s="15">
        <v>0</v>
      </c>
      <c r="J357" s="15">
        <v>0</v>
      </c>
    </row>
    <row r="358" spans="1:10" hidden="1" x14ac:dyDescent="0.25">
      <c r="A358" s="17" t="s">
        <v>157</v>
      </c>
      <c r="B358" s="12">
        <v>52</v>
      </c>
      <c r="C358" s="12">
        <v>0</v>
      </c>
      <c r="D358" s="13" t="s">
        <v>82</v>
      </c>
      <c r="E358" s="12">
        <v>852</v>
      </c>
      <c r="F358" s="13" t="s">
        <v>273</v>
      </c>
      <c r="G358" s="13" t="s">
        <v>98</v>
      </c>
      <c r="H358" s="21">
        <f>'[1]3.ВС'!G319</f>
        <v>0</v>
      </c>
      <c r="I358" s="15">
        <v>0</v>
      </c>
      <c r="J358" s="15">
        <v>0</v>
      </c>
    </row>
    <row r="359" spans="1:10" ht="45" hidden="1" x14ac:dyDescent="0.25">
      <c r="A359" s="17" t="s">
        <v>274</v>
      </c>
      <c r="B359" s="12">
        <v>52</v>
      </c>
      <c r="C359" s="12">
        <v>0</v>
      </c>
      <c r="D359" s="18" t="s">
        <v>82</v>
      </c>
      <c r="E359" s="12">
        <v>852</v>
      </c>
      <c r="F359" s="13" t="s">
        <v>275</v>
      </c>
      <c r="G359" s="13"/>
      <c r="H359" s="21">
        <f t="shared" ref="H359:H360" si="134">H360</f>
        <v>0</v>
      </c>
      <c r="I359" s="15">
        <v>0</v>
      </c>
      <c r="J359" s="15">
        <v>0</v>
      </c>
    </row>
    <row r="360" spans="1:10" ht="45" hidden="1" x14ac:dyDescent="0.25">
      <c r="A360" s="17" t="s">
        <v>95</v>
      </c>
      <c r="B360" s="12">
        <v>52</v>
      </c>
      <c r="C360" s="12">
        <v>0</v>
      </c>
      <c r="D360" s="13" t="s">
        <v>82</v>
      </c>
      <c r="E360" s="12">
        <v>852</v>
      </c>
      <c r="F360" s="13" t="s">
        <v>275</v>
      </c>
      <c r="G360" s="13" t="s">
        <v>96</v>
      </c>
      <c r="H360" s="21">
        <f t="shared" si="134"/>
        <v>0</v>
      </c>
      <c r="I360" s="15">
        <v>0</v>
      </c>
      <c r="J360" s="15">
        <v>0</v>
      </c>
    </row>
    <row r="361" spans="1:10" hidden="1" x14ac:dyDescent="0.25">
      <c r="A361" s="17" t="s">
        <v>157</v>
      </c>
      <c r="B361" s="12">
        <v>52</v>
      </c>
      <c r="C361" s="12">
        <v>0</v>
      </c>
      <c r="D361" s="13" t="s">
        <v>82</v>
      </c>
      <c r="E361" s="12">
        <v>852</v>
      </c>
      <c r="F361" s="13" t="s">
        <v>275</v>
      </c>
      <c r="G361" s="13" t="s">
        <v>98</v>
      </c>
      <c r="H361" s="21">
        <f>'[1]3.ВС'!G341+'[1]3.ВС'!G405</f>
        <v>0</v>
      </c>
      <c r="I361" s="15">
        <v>0</v>
      </c>
      <c r="J361" s="15">
        <v>0</v>
      </c>
    </row>
    <row r="362" spans="1:10" ht="30" x14ac:dyDescent="0.25">
      <c r="A362" s="11" t="s">
        <v>162</v>
      </c>
      <c r="B362" s="12">
        <v>52</v>
      </c>
      <c r="C362" s="12">
        <v>0</v>
      </c>
      <c r="D362" s="13" t="s">
        <v>92</v>
      </c>
      <c r="E362" s="12"/>
      <c r="F362" s="13"/>
      <c r="G362" s="13"/>
      <c r="H362" s="21">
        <f t="shared" ref="H362:H363" si="135">H363</f>
        <v>-253200</v>
      </c>
      <c r="I362" s="15">
        <v>0</v>
      </c>
      <c r="J362" s="15">
        <v>0</v>
      </c>
    </row>
    <row r="363" spans="1:10" ht="30" x14ac:dyDescent="0.25">
      <c r="A363" s="11" t="s">
        <v>248</v>
      </c>
      <c r="B363" s="12">
        <v>52</v>
      </c>
      <c r="C363" s="12">
        <v>0</v>
      </c>
      <c r="D363" s="18" t="s">
        <v>92</v>
      </c>
      <c r="E363" s="12">
        <v>852</v>
      </c>
      <c r="F363" s="18"/>
      <c r="G363" s="13"/>
      <c r="H363" s="21">
        <f t="shared" si="135"/>
        <v>-253200</v>
      </c>
      <c r="I363" s="15">
        <v>0</v>
      </c>
      <c r="J363" s="15">
        <v>0</v>
      </c>
    </row>
    <row r="364" spans="1:10" ht="105" customHeight="1" x14ac:dyDescent="0.25">
      <c r="A364" s="17" t="s">
        <v>164</v>
      </c>
      <c r="B364" s="12">
        <v>52</v>
      </c>
      <c r="C364" s="12">
        <v>0</v>
      </c>
      <c r="D364" s="13" t="s">
        <v>92</v>
      </c>
      <c r="E364" s="12">
        <v>852</v>
      </c>
      <c r="F364" s="13" t="s">
        <v>165</v>
      </c>
      <c r="G364" s="13"/>
      <c r="H364" s="21">
        <f t="shared" ref="H364" si="136">H365+H367</f>
        <v>-253200</v>
      </c>
      <c r="I364" s="15">
        <v>0</v>
      </c>
      <c r="J364" s="15">
        <v>0</v>
      </c>
    </row>
    <row r="365" spans="1:10" ht="33" customHeight="1" x14ac:dyDescent="0.25">
      <c r="A365" s="17" t="s">
        <v>95</v>
      </c>
      <c r="B365" s="12">
        <v>52</v>
      </c>
      <c r="C365" s="12">
        <v>0</v>
      </c>
      <c r="D365" s="18" t="s">
        <v>92</v>
      </c>
      <c r="E365" s="12">
        <v>852</v>
      </c>
      <c r="F365" s="13" t="s">
        <v>165</v>
      </c>
      <c r="G365" s="13" t="s">
        <v>96</v>
      </c>
      <c r="H365" s="21">
        <f t="shared" ref="H365" si="137">H366</f>
        <v>-131400</v>
      </c>
      <c r="I365" s="15">
        <v>0</v>
      </c>
      <c r="J365" s="15">
        <v>0</v>
      </c>
    </row>
    <row r="366" spans="1:10" x14ac:dyDescent="0.25">
      <c r="A366" s="17" t="s">
        <v>157</v>
      </c>
      <c r="B366" s="12">
        <v>52</v>
      </c>
      <c r="C366" s="12">
        <v>0</v>
      </c>
      <c r="D366" s="13" t="s">
        <v>92</v>
      </c>
      <c r="E366" s="12">
        <v>852</v>
      </c>
      <c r="F366" s="13" t="s">
        <v>165</v>
      </c>
      <c r="G366" s="13" t="s">
        <v>98</v>
      </c>
      <c r="H366" s="21">
        <f>'[1]3.ВС'!G344+'[1]3.ВС'!G322+'[1]3.ВС'!G294+'[1]3.ВС'!G408</f>
        <v>-131400</v>
      </c>
      <c r="I366" s="15">
        <v>0</v>
      </c>
      <c r="J366" s="15">
        <v>0</v>
      </c>
    </row>
    <row r="367" spans="1:10" ht="19.5" customHeight="1" x14ac:dyDescent="0.25">
      <c r="A367" s="11" t="s">
        <v>223</v>
      </c>
      <c r="B367" s="12">
        <v>52</v>
      </c>
      <c r="C367" s="12">
        <v>0</v>
      </c>
      <c r="D367" s="18" t="s">
        <v>92</v>
      </c>
      <c r="E367" s="12">
        <v>852</v>
      </c>
      <c r="F367" s="13" t="s">
        <v>165</v>
      </c>
      <c r="G367" s="13" t="s">
        <v>224</v>
      </c>
      <c r="H367" s="21">
        <f t="shared" ref="H367" si="138">H368</f>
        <v>-121800</v>
      </c>
      <c r="I367" s="15">
        <v>0</v>
      </c>
      <c r="J367" s="15">
        <v>0</v>
      </c>
    </row>
    <row r="368" spans="1:10" ht="30" x14ac:dyDescent="0.25">
      <c r="A368" s="11" t="s">
        <v>238</v>
      </c>
      <c r="B368" s="12">
        <v>52</v>
      </c>
      <c r="C368" s="12">
        <v>0</v>
      </c>
      <c r="D368" s="13" t="s">
        <v>92</v>
      </c>
      <c r="E368" s="12">
        <v>852</v>
      </c>
      <c r="F368" s="13" t="s">
        <v>165</v>
      </c>
      <c r="G368" s="13" t="s">
        <v>239</v>
      </c>
      <c r="H368" s="21">
        <f>'[1]3.ВС'!G372</f>
        <v>-121800</v>
      </c>
      <c r="I368" s="15">
        <v>0</v>
      </c>
      <c r="J368" s="15">
        <v>0</v>
      </c>
    </row>
    <row r="369" spans="1:10" ht="17.25" customHeight="1" x14ac:dyDescent="0.25">
      <c r="A369" s="11" t="s">
        <v>276</v>
      </c>
      <c r="B369" s="12">
        <v>52</v>
      </c>
      <c r="C369" s="12">
        <v>0</v>
      </c>
      <c r="D369" s="13" t="s">
        <v>100</v>
      </c>
      <c r="E369" s="12"/>
      <c r="F369" s="13"/>
      <c r="G369" s="13"/>
      <c r="H369" s="21">
        <f t="shared" ref="H369:H372" si="139">H370</f>
        <v>-400000</v>
      </c>
      <c r="I369" s="15">
        <v>0</v>
      </c>
      <c r="J369" s="15">
        <v>0</v>
      </c>
    </row>
    <row r="370" spans="1:10" ht="30" x14ac:dyDescent="0.25">
      <c r="A370" s="11" t="s">
        <v>248</v>
      </c>
      <c r="B370" s="12">
        <v>52</v>
      </c>
      <c r="C370" s="12">
        <v>0</v>
      </c>
      <c r="D370" s="18" t="s">
        <v>100</v>
      </c>
      <c r="E370" s="12">
        <v>852</v>
      </c>
      <c r="F370" s="18"/>
      <c r="G370" s="13"/>
      <c r="H370" s="21">
        <f t="shared" si="139"/>
        <v>-400000</v>
      </c>
      <c r="I370" s="15">
        <v>0</v>
      </c>
      <c r="J370" s="15">
        <v>0</v>
      </c>
    </row>
    <row r="371" spans="1:10" ht="120" x14ac:dyDescent="0.25">
      <c r="A371" s="17" t="s">
        <v>277</v>
      </c>
      <c r="B371" s="12">
        <v>52</v>
      </c>
      <c r="C371" s="12">
        <v>0</v>
      </c>
      <c r="D371" s="13" t="s">
        <v>100</v>
      </c>
      <c r="E371" s="12">
        <v>852</v>
      </c>
      <c r="F371" s="13" t="s">
        <v>278</v>
      </c>
      <c r="G371" s="13"/>
      <c r="H371" s="21">
        <f t="shared" si="139"/>
        <v>-400000</v>
      </c>
      <c r="I371" s="15">
        <v>0</v>
      </c>
      <c r="J371" s="15">
        <v>0</v>
      </c>
    </row>
    <row r="372" spans="1:10" ht="32.25" customHeight="1" x14ac:dyDescent="0.25">
      <c r="A372" s="17" t="s">
        <v>95</v>
      </c>
      <c r="B372" s="12">
        <v>52</v>
      </c>
      <c r="C372" s="12">
        <v>0</v>
      </c>
      <c r="D372" s="13" t="s">
        <v>100</v>
      </c>
      <c r="E372" s="12">
        <v>852</v>
      </c>
      <c r="F372" s="13" t="s">
        <v>278</v>
      </c>
      <c r="G372" s="13" t="s">
        <v>96</v>
      </c>
      <c r="H372" s="21">
        <f t="shared" si="139"/>
        <v>-400000</v>
      </c>
      <c r="I372" s="15">
        <v>0</v>
      </c>
      <c r="J372" s="15">
        <v>0</v>
      </c>
    </row>
    <row r="373" spans="1:10" x14ac:dyDescent="0.25">
      <c r="A373" s="17" t="s">
        <v>157</v>
      </c>
      <c r="B373" s="12">
        <v>52</v>
      </c>
      <c r="C373" s="12">
        <v>0</v>
      </c>
      <c r="D373" s="13" t="s">
        <v>100</v>
      </c>
      <c r="E373" s="12">
        <v>852</v>
      </c>
      <c r="F373" s="13" t="s">
        <v>278</v>
      </c>
      <c r="G373" s="13" t="s">
        <v>98</v>
      </c>
      <c r="H373" s="21">
        <f>'[1]3.ВС'!G325</f>
        <v>-400000</v>
      </c>
      <c r="I373" s="15">
        <v>0</v>
      </c>
      <c r="J373" s="15">
        <v>0</v>
      </c>
    </row>
    <row r="374" spans="1:10" ht="45" hidden="1" x14ac:dyDescent="0.25">
      <c r="A374" s="11" t="s">
        <v>279</v>
      </c>
      <c r="B374" s="12">
        <v>52</v>
      </c>
      <c r="C374" s="12">
        <v>0</v>
      </c>
      <c r="D374" s="13" t="s">
        <v>106</v>
      </c>
      <c r="E374" s="12"/>
      <c r="F374" s="13"/>
      <c r="G374" s="13"/>
      <c r="H374" s="21"/>
      <c r="I374" s="15">
        <v>0</v>
      </c>
      <c r="J374" s="15">
        <v>0</v>
      </c>
    </row>
    <row r="375" spans="1:10" ht="30" hidden="1" x14ac:dyDescent="0.25">
      <c r="A375" s="11" t="s">
        <v>280</v>
      </c>
      <c r="B375" s="12">
        <v>52</v>
      </c>
      <c r="C375" s="12">
        <v>0</v>
      </c>
      <c r="D375" s="13" t="s">
        <v>114</v>
      </c>
      <c r="E375" s="12"/>
      <c r="F375" s="13"/>
      <c r="G375" s="13"/>
      <c r="H375" s="21">
        <f t="shared" ref="H375:H378" si="140">H376</f>
        <v>0</v>
      </c>
      <c r="I375" s="15">
        <v>0</v>
      </c>
      <c r="J375" s="15">
        <v>0</v>
      </c>
    </row>
    <row r="376" spans="1:10" s="1" customFormat="1" ht="30" hidden="1" x14ac:dyDescent="0.25">
      <c r="A376" s="11" t="s">
        <v>248</v>
      </c>
      <c r="B376" s="12">
        <v>52</v>
      </c>
      <c r="C376" s="12">
        <v>0</v>
      </c>
      <c r="D376" s="18" t="s">
        <v>114</v>
      </c>
      <c r="E376" s="12">
        <v>852</v>
      </c>
      <c r="F376" s="18"/>
      <c r="G376" s="13"/>
      <c r="H376" s="21">
        <f t="shared" si="140"/>
        <v>0</v>
      </c>
      <c r="I376" s="15">
        <v>0</v>
      </c>
      <c r="J376" s="15">
        <v>0</v>
      </c>
    </row>
    <row r="377" spans="1:10" ht="30" hidden="1" x14ac:dyDescent="0.25">
      <c r="A377" s="11" t="s">
        <v>281</v>
      </c>
      <c r="B377" s="12">
        <v>52</v>
      </c>
      <c r="C377" s="12">
        <v>0</v>
      </c>
      <c r="D377" s="13" t="s">
        <v>114</v>
      </c>
      <c r="E377" s="12">
        <v>852</v>
      </c>
      <c r="F377" s="13" t="s">
        <v>282</v>
      </c>
      <c r="G377" s="13"/>
      <c r="H377" s="21">
        <f t="shared" si="140"/>
        <v>0</v>
      </c>
      <c r="I377" s="15">
        <v>0</v>
      </c>
      <c r="J377" s="15">
        <v>0</v>
      </c>
    </row>
    <row r="378" spans="1:10" ht="45" hidden="1" x14ac:dyDescent="0.25">
      <c r="A378" s="17" t="s">
        <v>95</v>
      </c>
      <c r="B378" s="12">
        <v>52</v>
      </c>
      <c r="C378" s="12">
        <v>0</v>
      </c>
      <c r="D378" s="13" t="s">
        <v>114</v>
      </c>
      <c r="E378" s="12">
        <v>852</v>
      </c>
      <c r="F378" s="13" t="s">
        <v>282</v>
      </c>
      <c r="G378" s="13" t="s">
        <v>96</v>
      </c>
      <c r="H378" s="21">
        <f t="shared" si="140"/>
        <v>0</v>
      </c>
      <c r="I378" s="15">
        <v>0</v>
      </c>
      <c r="J378" s="15">
        <v>0</v>
      </c>
    </row>
    <row r="379" spans="1:10" hidden="1" x14ac:dyDescent="0.25">
      <c r="A379" s="17" t="s">
        <v>157</v>
      </c>
      <c r="B379" s="12">
        <v>52</v>
      </c>
      <c r="C379" s="12">
        <v>0</v>
      </c>
      <c r="D379" s="13" t="s">
        <v>114</v>
      </c>
      <c r="E379" s="12">
        <v>852</v>
      </c>
      <c r="F379" s="13" t="s">
        <v>282</v>
      </c>
      <c r="G379" s="13" t="s">
        <v>98</v>
      </c>
      <c r="H379" s="21">
        <f>'[1]3.ВС'!G328</f>
        <v>0</v>
      </c>
      <c r="I379" s="15">
        <v>0</v>
      </c>
      <c r="J379" s="15">
        <v>0</v>
      </c>
    </row>
    <row r="380" spans="1:10" ht="30" hidden="1" x14ac:dyDescent="0.25">
      <c r="A380" s="11" t="s">
        <v>283</v>
      </c>
      <c r="B380" s="12">
        <v>52</v>
      </c>
      <c r="C380" s="12">
        <v>0</v>
      </c>
      <c r="D380" s="13" t="s">
        <v>118</v>
      </c>
      <c r="E380" s="12"/>
      <c r="F380" s="13"/>
      <c r="G380" s="13"/>
      <c r="H380" s="21">
        <f t="shared" ref="H380:H381" si="141">H381</f>
        <v>0</v>
      </c>
      <c r="I380" s="15">
        <v>0</v>
      </c>
      <c r="J380" s="15">
        <v>0</v>
      </c>
    </row>
    <row r="381" spans="1:10" ht="30" hidden="1" x14ac:dyDescent="0.25">
      <c r="A381" s="11" t="s">
        <v>248</v>
      </c>
      <c r="B381" s="12">
        <v>52</v>
      </c>
      <c r="C381" s="12">
        <v>0</v>
      </c>
      <c r="D381" s="18" t="s">
        <v>118</v>
      </c>
      <c r="E381" s="12">
        <v>852</v>
      </c>
      <c r="F381" s="18"/>
      <c r="G381" s="13"/>
      <c r="H381" s="21">
        <f t="shared" si="141"/>
        <v>0</v>
      </c>
      <c r="I381" s="15">
        <v>0</v>
      </c>
      <c r="J381" s="15">
        <v>0</v>
      </c>
    </row>
    <row r="382" spans="1:10" ht="30" hidden="1" x14ac:dyDescent="0.25">
      <c r="A382" s="11" t="s">
        <v>284</v>
      </c>
      <c r="B382" s="12">
        <v>52</v>
      </c>
      <c r="C382" s="12">
        <v>0</v>
      </c>
      <c r="D382" s="13" t="s">
        <v>118</v>
      </c>
      <c r="E382" s="12">
        <v>852</v>
      </c>
      <c r="F382" s="13" t="s">
        <v>285</v>
      </c>
      <c r="G382" s="13"/>
      <c r="H382" s="21">
        <f t="shared" ref="H382" si="142">H383+H385</f>
        <v>0</v>
      </c>
      <c r="I382" s="15">
        <v>0</v>
      </c>
      <c r="J382" s="15">
        <v>0</v>
      </c>
    </row>
    <row r="383" spans="1:10" ht="75" x14ac:dyDescent="0.25">
      <c r="A383" s="11" t="s">
        <v>32</v>
      </c>
      <c r="B383" s="12">
        <v>52</v>
      </c>
      <c r="C383" s="12">
        <v>0</v>
      </c>
      <c r="D383" s="13" t="s">
        <v>118</v>
      </c>
      <c r="E383" s="12">
        <v>852</v>
      </c>
      <c r="F383" s="13" t="s">
        <v>285</v>
      </c>
      <c r="G383" s="13" t="s">
        <v>33</v>
      </c>
      <c r="H383" s="21">
        <f t="shared" ref="H383" si="143">H384</f>
        <v>-15700</v>
      </c>
      <c r="I383" s="15">
        <v>0</v>
      </c>
      <c r="J383" s="15">
        <v>0</v>
      </c>
    </row>
    <row r="384" spans="1:10" ht="30" x14ac:dyDescent="0.25">
      <c r="A384" s="17" t="s">
        <v>109</v>
      </c>
      <c r="B384" s="12">
        <v>52</v>
      </c>
      <c r="C384" s="12">
        <v>0</v>
      </c>
      <c r="D384" s="13" t="s">
        <v>118</v>
      </c>
      <c r="E384" s="12">
        <v>852</v>
      </c>
      <c r="F384" s="13" t="s">
        <v>285</v>
      </c>
      <c r="G384" s="13" t="s">
        <v>110</v>
      </c>
      <c r="H384" s="21">
        <f>'[1]3.ВС'!G348</f>
        <v>-15700</v>
      </c>
      <c r="I384" s="15">
        <v>0</v>
      </c>
      <c r="J384" s="15">
        <v>0</v>
      </c>
    </row>
    <row r="385" spans="1:10" ht="30" x14ac:dyDescent="0.25">
      <c r="A385" s="17" t="s">
        <v>36</v>
      </c>
      <c r="B385" s="12">
        <v>52</v>
      </c>
      <c r="C385" s="12">
        <v>0</v>
      </c>
      <c r="D385" s="13" t="s">
        <v>118</v>
      </c>
      <c r="E385" s="12">
        <v>852</v>
      </c>
      <c r="F385" s="13" t="s">
        <v>285</v>
      </c>
      <c r="G385" s="13" t="s">
        <v>37</v>
      </c>
      <c r="H385" s="21">
        <f t="shared" ref="H385" si="144">H386</f>
        <v>15700</v>
      </c>
      <c r="I385" s="15">
        <v>0</v>
      </c>
      <c r="J385" s="15">
        <v>0</v>
      </c>
    </row>
    <row r="386" spans="1:10" ht="32.25" customHeight="1" x14ac:dyDescent="0.25">
      <c r="A386" s="17" t="s">
        <v>38</v>
      </c>
      <c r="B386" s="12">
        <v>52</v>
      </c>
      <c r="C386" s="12">
        <v>0</v>
      </c>
      <c r="D386" s="13" t="s">
        <v>118</v>
      </c>
      <c r="E386" s="12">
        <v>852</v>
      </c>
      <c r="F386" s="13" t="s">
        <v>285</v>
      </c>
      <c r="G386" s="13" t="s">
        <v>39</v>
      </c>
      <c r="H386" s="21">
        <f>'[1]3.ВС'!G350</f>
        <v>15700</v>
      </c>
      <c r="I386" s="15">
        <v>0</v>
      </c>
      <c r="J386" s="15">
        <v>0</v>
      </c>
    </row>
    <row r="387" spans="1:10" ht="45" hidden="1" x14ac:dyDescent="0.25">
      <c r="A387" s="11" t="s">
        <v>286</v>
      </c>
      <c r="B387" s="12">
        <v>52</v>
      </c>
      <c r="C387" s="12">
        <v>0</v>
      </c>
      <c r="D387" s="13" t="s">
        <v>130</v>
      </c>
      <c r="E387" s="12"/>
      <c r="F387" s="13"/>
      <c r="G387" s="13"/>
      <c r="H387" s="21">
        <f t="shared" ref="H387" si="145">H388</f>
        <v>0</v>
      </c>
      <c r="I387" s="15">
        <v>0</v>
      </c>
      <c r="J387" s="15">
        <v>0</v>
      </c>
    </row>
    <row r="388" spans="1:10" ht="30" hidden="1" x14ac:dyDescent="0.25">
      <c r="A388" s="11" t="s">
        <v>248</v>
      </c>
      <c r="B388" s="12">
        <v>52</v>
      </c>
      <c r="C388" s="12">
        <v>0</v>
      </c>
      <c r="D388" s="18" t="s">
        <v>130</v>
      </c>
      <c r="E388" s="12">
        <v>852</v>
      </c>
      <c r="F388" s="18"/>
      <c r="G388" s="13"/>
      <c r="H388" s="21">
        <f t="shared" ref="H388" si="146">H389+H392+H395</f>
        <v>0</v>
      </c>
      <c r="I388" s="15">
        <v>0</v>
      </c>
      <c r="J388" s="15">
        <v>0</v>
      </c>
    </row>
    <row r="389" spans="1:10" ht="45" hidden="1" x14ac:dyDescent="0.25">
      <c r="A389" s="11" t="s">
        <v>287</v>
      </c>
      <c r="B389" s="12">
        <v>52</v>
      </c>
      <c r="C389" s="12">
        <v>0</v>
      </c>
      <c r="D389" s="13" t="s">
        <v>130</v>
      </c>
      <c r="E389" s="12">
        <v>852</v>
      </c>
      <c r="F389" s="13" t="s">
        <v>288</v>
      </c>
      <c r="G389" s="13"/>
      <c r="H389" s="21">
        <f t="shared" ref="H389:H390" si="147">H390</f>
        <v>0</v>
      </c>
      <c r="I389" s="15">
        <v>0</v>
      </c>
      <c r="J389" s="15">
        <v>0</v>
      </c>
    </row>
    <row r="390" spans="1:10" ht="30" hidden="1" x14ac:dyDescent="0.25">
      <c r="A390" s="11" t="s">
        <v>223</v>
      </c>
      <c r="B390" s="12">
        <v>52</v>
      </c>
      <c r="C390" s="12">
        <v>0</v>
      </c>
      <c r="D390" s="13" t="s">
        <v>130</v>
      </c>
      <c r="E390" s="12">
        <v>852</v>
      </c>
      <c r="F390" s="13" t="s">
        <v>288</v>
      </c>
      <c r="G390" s="13" t="s">
        <v>224</v>
      </c>
      <c r="H390" s="21">
        <f t="shared" si="147"/>
        <v>0</v>
      </c>
      <c r="I390" s="15">
        <v>0</v>
      </c>
      <c r="J390" s="15">
        <v>0</v>
      </c>
    </row>
    <row r="391" spans="1:10" ht="30" hidden="1" x14ac:dyDescent="0.25">
      <c r="A391" s="11" t="s">
        <v>238</v>
      </c>
      <c r="B391" s="12">
        <v>52</v>
      </c>
      <c r="C391" s="12">
        <v>0</v>
      </c>
      <c r="D391" s="13" t="s">
        <v>130</v>
      </c>
      <c r="E391" s="12">
        <v>852</v>
      </c>
      <c r="F391" s="13" t="s">
        <v>288</v>
      </c>
      <c r="G391" s="13" t="s">
        <v>239</v>
      </c>
      <c r="H391" s="21">
        <f>'[1]3.ВС'!G383</f>
        <v>0</v>
      </c>
      <c r="I391" s="15">
        <v>0</v>
      </c>
      <c r="J391" s="15">
        <v>0</v>
      </c>
    </row>
    <row r="392" spans="1:10" ht="120" hidden="1" x14ac:dyDescent="0.25">
      <c r="A392" s="11" t="s">
        <v>289</v>
      </c>
      <c r="B392" s="12">
        <v>52</v>
      </c>
      <c r="C392" s="12">
        <v>0</v>
      </c>
      <c r="D392" s="13" t="s">
        <v>130</v>
      </c>
      <c r="E392" s="12">
        <v>852</v>
      </c>
      <c r="F392" s="13" t="s">
        <v>290</v>
      </c>
      <c r="G392" s="13"/>
      <c r="H392" s="21">
        <f t="shared" ref="H392:H393" si="148">H393</f>
        <v>0</v>
      </c>
      <c r="I392" s="15">
        <v>0</v>
      </c>
      <c r="J392" s="15">
        <v>0</v>
      </c>
    </row>
    <row r="393" spans="1:10" ht="30" hidden="1" x14ac:dyDescent="0.25">
      <c r="A393" s="17" t="s">
        <v>36</v>
      </c>
      <c r="B393" s="12">
        <v>52</v>
      </c>
      <c r="C393" s="12">
        <v>0</v>
      </c>
      <c r="D393" s="13" t="s">
        <v>130</v>
      </c>
      <c r="E393" s="12">
        <v>852</v>
      </c>
      <c r="F393" s="13" t="s">
        <v>290</v>
      </c>
      <c r="G393" s="13" t="s">
        <v>37</v>
      </c>
      <c r="H393" s="21">
        <f t="shared" si="148"/>
        <v>0</v>
      </c>
      <c r="I393" s="15">
        <v>0</v>
      </c>
      <c r="J393" s="15">
        <v>0</v>
      </c>
    </row>
    <row r="394" spans="1:10" ht="45" hidden="1" x14ac:dyDescent="0.25">
      <c r="A394" s="17" t="s">
        <v>38</v>
      </c>
      <c r="B394" s="12">
        <v>52</v>
      </c>
      <c r="C394" s="12">
        <v>0</v>
      </c>
      <c r="D394" s="13" t="s">
        <v>130</v>
      </c>
      <c r="E394" s="12">
        <v>852</v>
      </c>
      <c r="F394" s="13" t="s">
        <v>290</v>
      </c>
      <c r="G394" s="13" t="s">
        <v>39</v>
      </c>
      <c r="H394" s="21">
        <f>'[1]3.ВС'!G391</f>
        <v>0</v>
      </c>
      <c r="I394" s="15">
        <v>0</v>
      </c>
      <c r="J394" s="15">
        <v>0</v>
      </c>
    </row>
    <row r="395" spans="1:10" ht="90" hidden="1" x14ac:dyDescent="0.25">
      <c r="A395" s="17" t="s">
        <v>291</v>
      </c>
      <c r="B395" s="12">
        <v>52</v>
      </c>
      <c r="C395" s="12">
        <v>0</v>
      </c>
      <c r="D395" s="13" t="s">
        <v>130</v>
      </c>
      <c r="E395" s="12">
        <v>852</v>
      </c>
      <c r="F395" s="13" t="s">
        <v>292</v>
      </c>
      <c r="G395" s="13"/>
      <c r="H395" s="21">
        <f t="shared" ref="H395" si="149">H396</f>
        <v>0</v>
      </c>
      <c r="I395" s="15">
        <v>0</v>
      </c>
      <c r="J395" s="15">
        <v>0</v>
      </c>
    </row>
    <row r="396" spans="1:10" ht="30" hidden="1" x14ac:dyDescent="0.25">
      <c r="A396" s="11" t="s">
        <v>223</v>
      </c>
      <c r="B396" s="12">
        <v>52</v>
      </c>
      <c r="C396" s="12">
        <v>0</v>
      </c>
      <c r="D396" s="13" t="s">
        <v>130</v>
      </c>
      <c r="E396" s="12">
        <v>852</v>
      </c>
      <c r="F396" s="13" t="s">
        <v>292</v>
      </c>
      <c r="G396" s="13" t="s">
        <v>224</v>
      </c>
      <c r="H396" s="21">
        <f t="shared" ref="H396" si="150">H397+H398</f>
        <v>0</v>
      </c>
      <c r="I396" s="15">
        <v>0</v>
      </c>
      <c r="J396" s="15">
        <v>0</v>
      </c>
    </row>
    <row r="397" spans="1:10" ht="30" hidden="1" x14ac:dyDescent="0.25">
      <c r="A397" s="11" t="s">
        <v>225</v>
      </c>
      <c r="B397" s="12">
        <v>52</v>
      </c>
      <c r="C397" s="12">
        <v>0</v>
      </c>
      <c r="D397" s="13" t="s">
        <v>130</v>
      </c>
      <c r="E397" s="12">
        <v>852</v>
      </c>
      <c r="F397" s="13" t="s">
        <v>292</v>
      </c>
      <c r="G397" s="13" t="s">
        <v>226</v>
      </c>
      <c r="H397" s="21">
        <f>'[1]3.ВС'!G386</f>
        <v>0</v>
      </c>
      <c r="I397" s="15">
        <v>0</v>
      </c>
      <c r="J397" s="15">
        <v>0</v>
      </c>
    </row>
    <row r="398" spans="1:10" ht="30" hidden="1" x14ac:dyDescent="0.25">
      <c r="A398" s="11" t="s">
        <v>238</v>
      </c>
      <c r="B398" s="12">
        <v>52</v>
      </c>
      <c r="C398" s="12">
        <v>0</v>
      </c>
      <c r="D398" s="13" t="s">
        <v>130</v>
      </c>
      <c r="E398" s="12">
        <v>852</v>
      </c>
      <c r="F398" s="13" t="s">
        <v>292</v>
      </c>
      <c r="G398" s="13" t="s">
        <v>239</v>
      </c>
      <c r="H398" s="21">
        <f>'[1]3.ВС'!G387</f>
        <v>0</v>
      </c>
      <c r="I398" s="15">
        <v>0</v>
      </c>
      <c r="J398" s="15">
        <v>0</v>
      </c>
    </row>
    <row r="399" spans="1:10" s="16" customFormat="1" ht="30" x14ac:dyDescent="0.25">
      <c r="A399" s="11" t="s">
        <v>293</v>
      </c>
      <c r="B399" s="12">
        <v>53</v>
      </c>
      <c r="C399" s="12"/>
      <c r="D399" s="18"/>
      <c r="E399" s="12"/>
      <c r="F399" s="18"/>
      <c r="G399" s="13"/>
      <c r="H399" s="21">
        <f t="shared" ref="H399" si="151">H400+H413</f>
        <v>184621.42</v>
      </c>
      <c r="I399" s="15">
        <v>0</v>
      </c>
      <c r="J399" s="15">
        <v>0</v>
      </c>
    </row>
    <row r="400" spans="1:10" ht="60" x14ac:dyDescent="0.25">
      <c r="A400" s="11" t="s">
        <v>294</v>
      </c>
      <c r="B400" s="12">
        <v>53</v>
      </c>
      <c r="C400" s="12">
        <v>0</v>
      </c>
      <c r="D400" s="18" t="s">
        <v>29</v>
      </c>
      <c r="E400" s="12"/>
      <c r="F400" s="18"/>
      <c r="G400" s="13"/>
      <c r="H400" s="21">
        <f t="shared" ref="H400" si="152">H401</f>
        <v>184621.42</v>
      </c>
      <c r="I400" s="15">
        <v>0</v>
      </c>
      <c r="J400" s="15">
        <v>0</v>
      </c>
    </row>
    <row r="401" spans="1:10" ht="30" x14ac:dyDescent="0.25">
      <c r="A401" s="11" t="s">
        <v>295</v>
      </c>
      <c r="B401" s="12">
        <v>53</v>
      </c>
      <c r="C401" s="12">
        <v>0</v>
      </c>
      <c r="D401" s="13" t="s">
        <v>29</v>
      </c>
      <c r="E401" s="12">
        <v>853</v>
      </c>
      <c r="F401" s="13"/>
      <c r="G401" s="13"/>
      <c r="H401" s="21">
        <f>H402+H410+H407</f>
        <v>184621.42</v>
      </c>
      <c r="I401" s="21">
        <f t="shared" ref="I401:J401" si="153">I402+I410+I407</f>
        <v>0</v>
      </c>
      <c r="J401" s="21">
        <f t="shared" si="153"/>
        <v>0</v>
      </c>
    </row>
    <row r="402" spans="1:10" ht="30" customHeight="1" x14ac:dyDescent="0.25">
      <c r="A402" s="11" t="s">
        <v>55</v>
      </c>
      <c r="B402" s="12">
        <v>53</v>
      </c>
      <c r="C402" s="12">
        <v>0</v>
      </c>
      <c r="D402" s="13" t="s">
        <v>29</v>
      </c>
      <c r="E402" s="23">
        <v>853</v>
      </c>
      <c r="F402" s="13" t="s">
        <v>56</v>
      </c>
      <c r="G402" s="13"/>
      <c r="H402" s="21">
        <f t="shared" ref="H402" si="154">H403+H405</f>
        <v>-34000</v>
      </c>
      <c r="I402" s="15">
        <v>0</v>
      </c>
      <c r="J402" s="15">
        <v>0</v>
      </c>
    </row>
    <row r="403" spans="1:10" ht="75" x14ac:dyDescent="0.25">
      <c r="A403" s="11" t="s">
        <v>32</v>
      </c>
      <c r="B403" s="12">
        <v>53</v>
      </c>
      <c r="C403" s="12">
        <v>0</v>
      </c>
      <c r="D403" s="13" t="s">
        <v>29</v>
      </c>
      <c r="E403" s="23">
        <v>853</v>
      </c>
      <c r="F403" s="13" t="s">
        <v>56</v>
      </c>
      <c r="G403" s="13" t="s">
        <v>33</v>
      </c>
      <c r="H403" s="21">
        <f t="shared" ref="H403" si="155">H404</f>
        <v>-14000</v>
      </c>
      <c r="I403" s="15">
        <v>0</v>
      </c>
      <c r="J403" s="15">
        <v>0</v>
      </c>
    </row>
    <row r="404" spans="1:10" ht="30" x14ac:dyDescent="0.25">
      <c r="A404" s="11" t="s">
        <v>42</v>
      </c>
      <c r="B404" s="12">
        <v>53</v>
      </c>
      <c r="C404" s="12">
        <v>0</v>
      </c>
      <c r="D404" s="13" t="s">
        <v>29</v>
      </c>
      <c r="E404" s="23">
        <v>853</v>
      </c>
      <c r="F404" s="13" t="s">
        <v>56</v>
      </c>
      <c r="G404" s="13" t="s">
        <v>35</v>
      </c>
      <c r="H404" s="21">
        <f>'[1]3.ВС'!G414</f>
        <v>-14000</v>
      </c>
      <c r="I404" s="15">
        <v>0</v>
      </c>
      <c r="J404" s="15">
        <v>0</v>
      </c>
    </row>
    <row r="405" spans="1:10" s="1" customFormat="1" ht="30" x14ac:dyDescent="0.25">
      <c r="A405" s="17" t="s">
        <v>36</v>
      </c>
      <c r="B405" s="12">
        <v>53</v>
      </c>
      <c r="C405" s="12">
        <v>0</v>
      </c>
      <c r="D405" s="13" t="s">
        <v>29</v>
      </c>
      <c r="E405" s="23">
        <v>853</v>
      </c>
      <c r="F405" s="13" t="s">
        <v>56</v>
      </c>
      <c r="G405" s="13" t="s">
        <v>37</v>
      </c>
      <c r="H405" s="14">
        <f t="shared" ref="H405" si="156">H406</f>
        <v>-20000</v>
      </c>
      <c r="I405" s="15">
        <v>0</v>
      </c>
      <c r="J405" s="15">
        <v>0</v>
      </c>
    </row>
    <row r="406" spans="1:10" s="1" customFormat="1" ht="30.75" customHeight="1" x14ac:dyDescent="0.25">
      <c r="A406" s="17" t="s">
        <v>38</v>
      </c>
      <c r="B406" s="12">
        <v>53</v>
      </c>
      <c r="C406" s="12">
        <v>0</v>
      </c>
      <c r="D406" s="13" t="s">
        <v>29</v>
      </c>
      <c r="E406" s="23">
        <v>853</v>
      </c>
      <c r="F406" s="13" t="s">
        <v>56</v>
      </c>
      <c r="G406" s="13" t="s">
        <v>39</v>
      </c>
      <c r="H406" s="14">
        <f>'[1]3.ВС'!G416</f>
        <v>-20000</v>
      </c>
      <c r="I406" s="15">
        <v>0</v>
      </c>
      <c r="J406" s="15">
        <v>0</v>
      </c>
    </row>
    <row r="407" spans="1:10" s="1" customFormat="1" ht="77.25" customHeight="1" x14ac:dyDescent="0.25">
      <c r="A407" s="24" t="s">
        <v>69</v>
      </c>
      <c r="B407" s="12">
        <v>53</v>
      </c>
      <c r="C407" s="12">
        <v>0</v>
      </c>
      <c r="D407" s="13" t="s">
        <v>29</v>
      </c>
      <c r="E407" s="23">
        <v>853</v>
      </c>
      <c r="F407" s="13" t="s">
        <v>70</v>
      </c>
      <c r="G407" s="13"/>
      <c r="H407" s="14">
        <f>H408</f>
        <v>218621.42</v>
      </c>
      <c r="I407" s="14">
        <f t="shared" ref="I407:J408" si="157">I408</f>
        <v>0</v>
      </c>
      <c r="J407" s="14">
        <f t="shared" si="157"/>
        <v>0</v>
      </c>
    </row>
    <row r="408" spans="1:10" s="1" customFormat="1" ht="75" x14ac:dyDescent="0.25">
      <c r="A408" s="24" t="s">
        <v>32</v>
      </c>
      <c r="B408" s="12">
        <v>53</v>
      </c>
      <c r="C408" s="12">
        <v>0</v>
      </c>
      <c r="D408" s="13" t="s">
        <v>29</v>
      </c>
      <c r="E408" s="23">
        <v>853</v>
      </c>
      <c r="F408" s="13" t="s">
        <v>70</v>
      </c>
      <c r="G408" s="13" t="s">
        <v>33</v>
      </c>
      <c r="H408" s="14">
        <f>H409</f>
        <v>218621.42</v>
      </c>
      <c r="I408" s="14">
        <f t="shared" si="157"/>
        <v>0</v>
      </c>
      <c r="J408" s="14">
        <f t="shared" si="157"/>
        <v>0</v>
      </c>
    </row>
    <row r="409" spans="1:10" s="1" customFormat="1" ht="30" x14ac:dyDescent="0.25">
      <c r="A409" s="24" t="s">
        <v>34</v>
      </c>
      <c r="B409" s="12">
        <v>53</v>
      </c>
      <c r="C409" s="12">
        <v>0</v>
      </c>
      <c r="D409" s="13" t="s">
        <v>29</v>
      </c>
      <c r="E409" s="23">
        <v>853</v>
      </c>
      <c r="F409" s="13" t="s">
        <v>70</v>
      </c>
      <c r="G409" s="13" t="s">
        <v>35</v>
      </c>
      <c r="H409" s="14">
        <f>'[1]3.ВС'!G419</f>
        <v>218621.42</v>
      </c>
      <c r="I409" s="14">
        <f>'[1]3.ВС'!H419</f>
        <v>0</v>
      </c>
      <c r="J409" s="14">
        <f>'[1]3.ВС'!I419</f>
        <v>0</v>
      </c>
    </row>
    <row r="410" spans="1:10" ht="90" hidden="1" x14ac:dyDescent="0.25">
      <c r="A410" s="17" t="s">
        <v>296</v>
      </c>
      <c r="B410" s="12">
        <v>53</v>
      </c>
      <c r="C410" s="12">
        <v>0</v>
      </c>
      <c r="D410" s="13" t="s">
        <v>29</v>
      </c>
      <c r="E410" s="23">
        <v>853</v>
      </c>
      <c r="F410" s="13" t="s">
        <v>297</v>
      </c>
      <c r="G410" s="13"/>
      <c r="H410" s="21">
        <f t="shared" ref="H410:H411" si="158">H411</f>
        <v>0</v>
      </c>
      <c r="I410" s="15">
        <v>0</v>
      </c>
      <c r="J410" s="15">
        <v>0</v>
      </c>
    </row>
    <row r="411" spans="1:10" ht="30" hidden="1" x14ac:dyDescent="0.25">
      <c r="A411" s="17" t="s">
        <v>36</v>
      </c>
      <c r="B411" s="12">
        <v>53</v>
      </c>
      <c r="C411" s="12">
        <v>0</v>
      </c>
      <c r="D411" s="13" t="s">
        <v>29</v>
      </c>
      <c r="E411" s="23">
        <v>853</v>
      </c>
      <c r="F411" s="13" t="s">
        <v>297</v>
      </c>
      <c r="G411" s="13" t="s">
        <v>37</v>
      </c>
      <c r="H411" s="21">
        <f t="shared" si="158"/>
        <v>0</v>
      </c>
      <c r="I411" s="15">
        <v>0</v>
      </c>
      <c r="J411" s="15">
        <v>0</v>
      </c>
    </row>
    <row r="412" spans="1:10" ht="45" hidden="1" x14ac:dyDescent="0.25">
      <c r="A412" s="17" t="s">
        <v>38</v>
      </c>
      <c r="B412" s="12">
        <v>53</v>
      </c>
      <c r="C412" s="12">
        <v>0</v>
      </c>
      <c r="D412" s="13" t="s">
        <v>29</v>
      </c>
      <c r="E412" s="23">
        <v>853</v>
      </c>
      <c r="F412" s="13" t="s">
        <v>297</v>
      </c>
      <c r="G412" s="13" t="s">
        <v>39</v>
      </c>
      <c r="H412" s="21">
        <f>'[1]3.ВС'!G422</f>
        <v>0</v>
      </c>
      <c r="I412" s="15">
        <v>0</v>
      </c>
      <c r="J412" s="15">
        <v>0</v>
      </c>
    </row>
    <row r="413" spans="1:10" ht="45" hidden="1" x14ac:dyDescent="0.25">
      <c r="A413" s="11" t="s">
        <v>298</v>
      </c>
      <c r="B413" s="12">
        <v>53</v>
      </c>
      <c r="C413" s="12">
        <v>0</v>
      </c>
      <c r="D413" s="18" t="s">
        <v>82</v>
      </c>
      <c r="E413" s="12"/>
      <c r="F413" s="18"/>
      <c r="G413" s="18"/>
      <c r="H413" s="21">
        <f t="shared" ref="H413" si="159">H414</f>
        <v>0</v>
      </c>
      <c r="I413" s="15">
        <v>0</v>
      </c>
      <c r="J413" s="15">
        <v>0</v>
      </c>
    </row>
    <row r="414" spans="1:10" ht="30" hidden="1" x14ac:dyDescent="0.25">
      <c r="A414" s="11" t="s">
        <v>295</v>
      </c>
      <c r="B414" s="12">
        <v>53</v>
      </c>
      <c r="C414" s="12">
        <v>0</v>
      </c>
      <c r="D414" s="13" t="s">
        <v>82</v>
      </c>
      <c r="E414" s="12">
        <v>853</v>
      </c>
      <c r="F414" s="13"/>
      <c r="G414" s="13"/>
      <c r="H414" s="21">
        <f t="shared" ref="H414" si="160">H415+H418</f>
        <v>0</v>
      </c>
      <c r="I414" s="15">
        <v>0</v>
      </c>
      <c r="J414" s="15">
        <v>0</v>
      </c>
    </row>
    <row r="415" spans="1:10" ht="30" hidden="1" x14ac:dyDescent="0.25">
      <c r="A415" s="11" t="s">
        <v>299</v>
      </c>
      <c r="B415" s="12">
        <v>53</v>
      </c>
      <c r="C415" s="12">
        <v>0</v>
      </c>
      <c r="D415" s="18" t="s">
        <v>82</v>
      </c>
      <c r="E415" s="23">
        <v>853</v>
      </c>
      <c r="F415" s="18" t="s">
        <v>300</v>
      </c>
      <c r="G415" s="18"/>
      <c r="H415" s="21">
        <f t="shared" ref="H415:H416" si="161">H416</f>
        <v>0</v>
      </c>
      <c r="I415" s="15">
        <v>0</v>
      </c>
      <c r="J415" s="15">
        <v>0</v>
      </c>
    </row>
    <row r="416" spans="1:10" hidden="1" x14ac:dyDescent="0.25">
      <c r="A416" s="11" t="s">
        <v>45</v>
      </c>
      <c r="B416" s="12">
        <v>53</v>
      </c>
      <c r="C416" s="12">
        <v>0</v>
      </c>
      <c r="D416" s="13" t="s">
        <v>82</v>
      </c>
      <c r="E416" s="23">
        <v>853</v>
      </c>
      <c r="F416" s="13" t="s">
        <v>300</v>
      </c>
      <c r="G416" s="13" t="s">
        <v>46</v>
      </c>
      <c r="H416" s="21">
        <f t="shared" si="161"/>
        <v>0</v>
      </c>
      <c r="I416" s="15">
        <v>0</v>
      </c>
      <c r="J416" s="15">
        <v>0</v>
      </c>
    </row>
    <row r="417" spans="1:10" hidden="1" x14ac:dyDescent="0.25">
      <c r="A417" s="11" t="s">
        <v>301</v>
      </c>
      <c r="B417" s="12">
        <v>53</v>
      </c>
      <c r="C417" s="12">
        <v>0</v>
      </c>
      <c r="D417" s="13" t="s">
        <v>82</v>
      </c>
      <c r="E417" s="23">
        <v>853</v>
      </c>
      <c r="F417" s="18" t="s">
        <v>300</v>
      </c>
      <c r="G417" s="13" t="s">
        <v>302</v>
      </c>
      <c r="H417" s="21">
        <f>'[1]3.ВС'!G438</f>
        <v>0</v>
      </c>
      <c r="I417" s="15">
        <v>0</v>
      </c>
      <c r="J417" s="15">
        <v>0</v>
      </c>
    </row>
    <row r="418" spans="1:10" ht="30" hidden="1" x14ac:dyDescent="0.25">
      <c r="A418" s="11" t="s">
        <v>303</v>
      </c>
      <c r="B418" s="12">
        <v>53</v>
      </c>
      <c r="C418" s="12">
        <v>0</v>
      </c>
      <c r="D418" s="18" t="s">
        <v>82</v>
      </c>
      <c r="E418" s="23">
        <v>853</v>
      </c>
      <c r="F418" s="18" t="s">
        <v>304</v>
      </c>
      <c r="G418" s="13"/>
      <c r="H418" s="21">
        <f t="shared" ref="H418:H419" si="162">H419</f>
        <v>0</v>
      </c>
      <c r="I418" s="15">
        <v>0</v>
      </c>
      <c r="J418" s="15">
        <v>0</v>
      </c>
    </row>
    <row r="419" spans="1:10" hidden="1" x14ac:dyDescent="0.25">
      <c r="A419" s="11" t="s">
        <v>45</v>
      </c>
      <c r="B419" s="12">
        <v>53</v>
      </c>
      <c r="C419" s="12">
        <v>0</v>
      </c>
      <c r="D419" s="13" t="s">
        <v>82</v>
      </c>
      <c r="E419" s="23">
        <v>853</v>
      </c>
      <c r="F419" s="18" t="s">
        <v>304</v>
      </c>
      <c r="G419" s="13" t="s">
        <v>46</v>
      </c>
      <c r="H419" s="21">
        <f t="shared" si="162"/>
        <v>0</v>
      </c>
      <c r="I419" s="15">
        <v>0</v>
      </c>
      <c r="J419" s="15">
        <v>0</v>
      </c>
    </row>
    <row r="420" spans="1:10" hidden="1" x14ac:dyDescent="0.25">
      <c r="A420" s="11" t="s">
        <v>301</v>
      </c>
      <c r="B420" s="12">
        <v>53</v>
      </c>
      <c r="C420" s="12">
        <v>0</v>
      </c>
      <c r="D420" s="13" t="s">
        <v>82</v>
      </c>
      <c r="E420" s="23">
        <v>853</v>
      </c>
      <c r="F420" s="18" t="s">
        <v>304</v>
      </c>
      <c r="G420" s="13" t="s">
        <v>302</v>
      </c>
      <c r="H420" s="21">
        <f>'[1]3.ВС'!G442</f>
        <v>0</v>
      </c>
      <c r="I420" s="15">
        <v>0</v>
      </c>
      <c r="J420" s="15">
        <v>0</v>
      </c>
    </row>
    <row r="421" spans="1:10" s="16" customFormat="1" x14ac:dyDescent="0.25">
      <c r="A421" s="11" t="s">
        <v>305</v>
      </c>
      <c r="B421" s="12">
        <v>70</v>
      </c>
      <c r="C421" s="12"/>
      <c r="D421" s="13"/>
      <c r="E421" s="23"/>
      <c r="F421" s="13"/>
      <c r="G421" s="13"/>
      <c r="H421" s="21">
        <f t="shared" ref="H421" si="163">H422+H429+H433+H442+H448</f>
        <v>-3832.29</v>
      </c>
      <c r="I421" s="15">
        <v>0</v>
      </c>
      <c r="J421" s="15">
        <v>0</v>
      </c>
    </row>
    <row r="422" spans="1:10" hidden="1" x14ac:dyDescent="0.25">
      <c r="A422" s="11" t="s">
        <v>19</v>
      </c>
      <c r="B422" s="12">
        <v>70</v>
      </c>
      <c r="C422" s="12">
        <v>0</v>
      </c>
      <c r="D422" s="13" t="s">
        <v>306</v>
      </c>
      <c r="E422" s="23">
        <v>851</v>
      </c>
      <c r="F422" s="13"/>
      <c r="G422" s="13"/>
      <c r="H422" s="21">
        <f t="shared" ref="H422" si="164">H423+H426</f>
        <v>0</v>
      </c>
      <c r="I422" s="15">
        <v>0</v>
      </c>
      <c r="J422" s="15">
        <v>0</v>
      </c>
    </row>
    <row r="423" spans="1:10" ht="45" hidden="1" x14ac:dyDescent="0.25">
      <c r="A423" s="17" t="s">
        <v>307</v>
      </c>
      <c r="B423" s="12">
        <v>70</v>
      </c>
      <c r="C423" s="12">
        <v>0</v>
      </c>
      <c r="D423" s="13" t="s">
        <v>306</v>
      </c>
      <c r="E423" s="12">
        <v>851</v>
      </c>
      <c r="F423" s="13" t="s">
        <v>308</v>
      </c>
      <c r="G423" s="13"/>
      <c r="H423" s="21">
        <f t="shared" ref="H423:H424" si="165">H424</f>
        <v>0</v>
      </c>
      <c r="I423" s="15">
        <v>0</v>
      </c>
      <c r="J423" s="15">
        <v>0</v>
      </c>
    </row>
    <row r="424" spans="1:10" ht="75" hidden="1" x14ac:dyDescent="0.25">
      <c r="A424" s="17" t="s">
        <v>32</v>
      </c>
      <c r="B424" s="12">
        <v>70</v>
      </c>
      <c r="C424" s="12">
        <v>0</v>
      </c>
      <c r="D424" s="13" t="s">
        <v>306</v>
      </c>
      <c r="E424" s="12">
        <v>851</v>
      </c>
      <c r="F424" s="13" t="s">
        <v>308</v>
      </c>
      <c r="G424" s="13" t="s">
        <v>33</v>
      </c>
      <c r="H424" s="21">
        <f t="shared" si="165"/>
        <v>0</v>
      </c>
      <c r="I424" s="15">
        <v>0</v>
      </c>
      <c r="J424" s="15">
        <v>0</v>
      </c>
    </row>
    <row r="425" spans="1:10" ht="30" hidden="1" x14ac:dyDescent="0.25">
      <c r="A425" s="17" t="s">
        <v>34</v>
      </c>
      <c r="B425" s="12">
        <v>70</v>
      </c>
      <c r="C425" s="12">
        <v>0</v>
      </c>
      <c r="D425" s="13" t="s">
        <v>306</v>
      </c>
      <c r="E425" s="12">
        <v>851</v>
      </c>
      <c r="F425" s="13" t="s">
        <v>308</v>
      </c>
      <c r="G425" s="13" t="s">
        <v>35</v>
      </c>
      <c r="H425" s="21">
        <f>'[1]3.ВС'!G75</f>
        <v>0</v>
      </c>
      <c r="I425" s="15">
        <v>0</v>
      </c>
      <c r="J425" s="15">
        <v>0</v>
      </c>
    </row>
    <row r="426" spans="1:10" hidden="1" x14ac:dyDescent="0.25">
      <c r="A426" s="11" t="s">
        <v>309</v>
      </c>
      <c r="B426" s="12">
        <v>70</v>
      </c>
      <c r="C426" s="12">
        <v>0</v>
      </c>
      <c r="D426" s="13" t="s">
        <v>306</v>
      </c>
      <c r="E426" s="12">
        <v>851</v>
      </c>
      <c r="F426" s="13" t="s">
        <v>310</v>
      </c>
      <c r="G426" s="13"/>
      <c r="H426" s="21">
        <f t="shared" ref="H426:H427" si="166">H427</f>
        <v>0</v>
      </c>
      <c r="I426" s="15">
        <v>0</v>
      </c>
      <c r="J426" s="15">
        <v>0</v>
      </c>
    </row>
    <row r="427" spans="1:10" ht="30" hidden="1" x14ac:dyDescent="0.25">
      <c r="A427" s="11" t="s">
        <v>223</v>
      </c>
      <c r="B427" s="12">
        <v>70</v>
      </c>
      <c r="C427" s="12">
        <v>0</v>
      </c>
      <c r="D427" s="13" t="s">
        <v>306</v>
      </c>
      <c r="E427" s="12">
        <v>851</v>
      </c>
      <c r="F427" s="13" t="s">
        <v>310</v>
      </c>
      <c r="G427" s="13" t="s">
        <v>224</v>
      </c>
      <c r="H427" s="21">
        <f t="shared" si="166"/>
        <v>0</v>
      </c>
      <c r="I427" s="15">
        <v>0</v>
      </c>
      <c r="J427" s="15">
        <v>0</v>
      </c>
    </row>
    <row r="428" spans="1:10" ht="30" hidden="1" x14ac:dyDescent="0.25">
      <c r="A428" s="11" t="s">
        <v>238</v>
      </c>
      <c r="B428" s="12">
        <v>70</v>
      </c>
      <c r="C428" s="12">
        <v>0</v>
      </c>
      <c r="D428" s="13" t="s">
        <v>306</v>
      </c>
      <c r="E428" s="12">
        <v>851</v>
      </c>
      <c r="F428" s="13" t="s">
        <v>310</v>
      </c>
      <c r="G428" s="13" t="s">
        <v>239</v>
      </c>
      <c r="H428" s="21">
        <f>'[1]3.ВС'!G252</f>
        <v>0</v>
      </c>
      <c r="I428" s="15">
        <v>0</v>
      </c>
      <c r="J428" s="15">
        <v>0</v>
      </c>
    </row>
    <row r="429" spans="1:10" ht="30" hidden="1" x14ac:dyDescent="0.25">
      <c r="A429" s="11" t="s">
        <v>248</v>
      </c>
      <c r="B429" s="12">
        <v>70</v>
      </c>
      <c r="C429" s="12">
        <v>0</v>
      </c>
      <c r="D429" s="13" t="s">
        <v>306</v>
      </c>
      <c r="E429" s="12">
        <v>852</v>
      </c>
      <c r="F429" s="13"/>
      <c r="G429" s="13"/>
      <c r="H429" s="21">
        <f t="shared" ref="H429:H431" si="167">H430</f>
        <v>0</v>
      </c>
      <c r="I429" s="15">
        <v>0</v>
      </c>
      <c r="J429" s="15">
        <v>0</v>
      </c>
    </row>
    <row r="430" spans="1:10" ht="45" hidden="1" x14ac:dyDescent="0.25">
      <c r="A430" s="17" t="s">
        <v>307</v>
      </c>
      <c r="B430" s="12">
        <v>70</v>
      </c>
      <c r="C430" s="12">
        <v>0</v>
      </c>
      <c r="D430" s="13" t="s">
        <v>306</v>
      </c>
      <c r="E430" s="12">
        <v>852</v>
      </c>
      <c r="F430" s="13" t="s">
        <v>308</v>
      </c>
      <c r="G430" s="13"/>
      <c r="H430" s="21">
        <f t="shared" si="167"/>
        <v>0</v>
      </c>
      <c r="I430" s="15">
        <v>0</v>
      </c>
      <c r="J430" s="15">
        <v>0</v>
      </c>
    </row>
    <row r="431" spans="1:10" ht="75" hidden="1" x14ac:dyDescent="0.25">
      <c r="A431" s="17" t="s">
        <v>32</v>
      </c>
      <c r="B431" s="12">
        <v>70</v>
      </c>
      <c r="C431" s="12">
        <v>0</v>
      </c>
      <c r="D431" s="13" t="s">
        <v>306</v>
      </c>
      <c r="E431" s="12">
        <v>852</v>
      </c>
      <c r="F431" s="13" t="s">
        <v>308</v>
      </c>
      <c r="G431" s="13" t="s">
        <v>33</v>
      </c>
      <c r="H431" s="21">
        <f t="shared" si="167"/>
        <v>0</v>
      </c>
      <c r="I431" s="15">
        <v>0</v>
      </c>
      <c r="J431" s="15">
        <v>0</v>
      </c>
    </row>
    <row r="432" spans="1:10" ht="30" hidden="1" x14ac:dyDescent="0.25">
      <c r="A432" s="17" t="s">
        <v>34</v>
      </c>
      <c r="B432" s="12">
        <v>70</v>
      </c>
      <c r="C432" s="12">
        <v>0</v>
      </c>
      <c r="D432" s="13" t="s">
        <v>306</v>
      </c>
      <c r="E432" s="12">
        <v>852</v>
      </c>
      <c r="F432" s="13" t="s">
        <v>308</v>
      </c>
      <c r="G432" s="13" t="s">
        <v>35</v>
      </c>
      <c r="H432" s="21">
        <f>'[1]3.ВС'!G375</f>
        <v>0</v>
      </c>
      <c r="I432" s="15">
        <v>0</v>
      </c>
      <c r="J432" s="15">
        <v>0</v>
      </c>
    </row>
    <row r="433" spans="1:10" ht="30" hidden="1" x14ac:dyDescent="0.25">
      <c r="A433" s="11" t="s">
        <v>295</v>
      </c>
      <c r="B433" s="12">
        <v>70</v>
      </c>
      <c r="C433" s="12">
        <v>0</v>
      </c>
      <c r="D433" s="13" t="s">
        <v>306</v>
      </c>
      <c r="E433" s="23">
        <v>853</v>
      </c>
      <c r="F433" s="13"/>
      <c r="G433" s="13"/>
      <c r="H433" s="21">
        <f t="shared" ref="H433" si="168">H434+H437+H439</f>
        <v>0</v>
      </c>
      <c r="I433" s="15">
        <v>0</v>
      </c>
      <c r="J433" s="15">
        <v>0</v>
      </c>
    </row>
    <row r="434" spans="1:10" ht="45" hidden="1" x14ac:dyDescent="0.25">
      <c r="A434" s="17" t="s">
        <v>307</v>
      </c>
      <c r="B434" s="12">
        <v>70</v>
      </c>
      <c r="C434" s="12">
        <v>0</v>
      </c>
      <c r="D434" s="13" t="s">
        <v>306</v>
      </c>
      <c r="E434" s="12">
        <v>853</v>
      </c>
      <c r="F434" s="13" t="s">
        <v>308</v>
      </c>
      <c r="G434" s="13"/>
      <c r="H434" s="21">
        <f t="shared" ref="H434:H435" si="169">H435</f>
        <v>0</v>
      </c>
      <c r="I434" s="15">
        <v>0</v>
      </c>
      <c r="J434" s="15">
        <v>0</v>
      </c>
    </row>
    <row r="435" spans="1:10" ht="75" hidden="1" x14ac:dyDescent="0.25">
      <c r="A435" s="17" t="s">
        <v>32</v>
      </c>
      <c r="B435" s="12">
        <v>70</v>
      </c>
      <c r="C435" s="12">
        <v>0</v>
      </c>
      <c r="D435" s="13" t="s">
        <v>306</v>
      </c>
      <c r="E435" s="12">
        <v>853</v>
      </c>
      <c r="F435" s="13" t="s">
        <v>308</v>
      </c>
      <c r="G435" s="13" t="s">
        <v>33</v>
      </c>
      <c r="H435" s="21">
        <f t="shared" si="169"/>
        <v>0</v>
      </c>
      <c r="I435" s="15">
        <v>0</v>
      </c>
      <c r="J435" s="15">
        <v>0</v>
      </c>
    </row>
    <row r="436" spans="1:10" ht="30" hidden="1" x14ac:dyDescent="0.25">
      <c r="A436" s="17" t="s">
        <v>34</v>
      </c>
      <c r="B436" s="12">
        <v>70</v>
      </c>
      <c r="C436" s="12">
        <v>0</v>
      </c>
      <c r="D436" s="13" t="s">
        <v>306</v>
      </c>
      <c r="E436" s="12">
        <v>853</v>
      </c>
      <c r="F436" s="13" t="s">
        <v>308</v>
      </c>
      <c r="G436" s="13" t="s">
        <v>35</v>
      </c>
      <c r="H436" s="21">
        <f>'[1]3.ВС'!G425</f>
        <v>0</v>
      </c>
      <c r="I436" s="15">
        <v>0</v>
      </c>
      <c r="J436" s="15">
        <v>0</v>
      </c>
    </row>
    <row r="437" spans="1:10" hidden="1" x14ac:dyDescent="0.25">
      <c r="A437" s="11" t="s">
        <v>311</v>
      </c>
      <c r="B437" s="12">
        <v>70</v>
      </c>
      <c r="C437" s="12">
        <v>0</v>
      </c>
      <c r="D437" s="13" t="s">
        <v>306</v>
      </c>
      <c r="E437" s="12">
        <v>853</v>
      </c>
      <c r="F437" s="13" t="s">
        <v>312</v>
      </c>
      <c r="G437" s="13"/>
      <c r="H437" s="21">
        <f t="shared" ref="H437" si="170">H438</f>
        <v>0</v>
      </c>
      <c r="I437" s="15">
        <v>0</v>
      </c>
      <c r="J437" s="15">
        <v>0</v>
      </c>
    </row>
    <row r="438" spans="1:10" hidden="1" x14ac:dyDescent="0.25">
      <c r="A438" s="11" t="s">
        <v>313</v>
      </c>
      <c r="B438" s="12">
        <v>70</v>
      </c>
      <c r="C438" s="12">
        <v>0</v>
      </c>
      <c r="D438" s="13" t="s">
        <v>306</v>
      </c>
      <c r="E438" s="12">
        <v>853</v>
      </c>
      <c r="F438" s="13" t="s">
        <v>312</v>
      </c>
      <c r="G438" s="13" t="s">
        <v>314</v>
      </c>
      <c r="H438" s="21">
        <f>'[1]3.ВС'!G433</f>
        <v>0</v>
      </c>
      <c r="I438" s="15">
        <v>0</v>
      </c>
      <c r="J438" s="15">
        <v>0</v>
      </c>
    </row>
    <row r="439" spans="1:10" hidden="1" x14ac:dyDescent="0.25">
      <c r="A439" s="11" t="s">
        <v>309</v>
      </c>
      <c r="B439" s="12">
        <v>70</v>
      </c>
      <c r="C439" s="12">
        <v>0</v>
      </c>
      <c r="D439" s="13" t="s">
        <v>306</v>
      </c>
      <c r="E439" s="12">
        <v>853</v>
      </c>
      <c r="F439" s="13" t="s">
        <v>310</v>
      </c>
      <c r="G439" s="13"/>
      <c r="H439" s="21">
        <f t="shared" ref="H439:H440" si="171">H440</f>
        <v>0</v>
      </c>
      <c r="I439" s="15">
        <v>0</v>
      </c>
      <c r="J439" s="15">
        <v>0</v>
      </c>
    </row>
    <row r="440" spans="1:10" hidden="1" x14ac:dyDescent="0.25">
      <c r="A440" s="17" t="s">
        <v>57</v>
      </c>
      <c r="B440" s="12">
        <v>70</v>
      </c>
      <c r="C440" s="12">
        <v>0</v>
      </c>
      <c r="D440" s="13" t="s">
        <v>306</v>
      </c>
      <c r="E440" s="12">
        <v>853</v>
      </c>
      <c r="F440" s="13" t="s">
        <v>310</v>
      </c>
      <c r="G440" s="13" t="s">
        <v>58</v>
      </c>
      <c r="H440" s="21">
        <f t="shared" si="171"/>
        <v>0</v>
      </c>
      <c r="I440" s="15">
        <v>0</v>
      </c>
      <c r="J440" s="15">
        <v>0</v>
      </c>
    </row>
    <row r="441" spans="1:10" hidden="1" x14ac:dyDescent="0.25">
      <c r="A441" s="11" t="s">
        <v>313</v>
      </c>
      <c r="B441" s="12">
        <v>70</v>
      </c>
      <c r="C441" s="12">
        <v>0</v>
      </c>
      <c r="D441" s="13" t="s">
        <v>306</v>
      </c>
      <c r="E441" s="12">
        <v>853</v>
      </c>
      <c r="F441" s="13" t="s">
        <v>310</v>
      </c>
      <c r="G441" s="13" t="s">
        <v>314</v>
      </c>
      <c r="H441" s="21">
        <f>'[1]3.ВС'!G429</f>
        <v>0</v>
      </c>
      <c r="I441" s="15">
        <v>0</v>
      </c>
      <c r="J441" s="15">
        <v>0</v>
      </c>
    </row>
    <row r="442" spans="1:10" ht="15.75" customHeight="1" x14ac:dyDescent="0.25">
      <c r="A442" s="11" t="s">
        <v>315</v>
      </c>
      <c r="B442" s="23">
        <v>70</v>
      </c>
      <c r="C442" s="23">
        <v>0</v>
      </c>
      <c r="D442" s="13" t="s">
        <v>306</v>
      </c>
      <c r="E442" s="23">
        <v>854</v>
      </c>
      <c r="F442" s="13"/>
      <c r="G442" s="13"/>
      <c r="H442" s="21">
        <f t="shared" ref="H442" si="172">H443</f>
        <v>0</v>
      </c>
      <c r="I442" s="15">
        <v>0</v>
      </c>
      <c r="J442" s="15">
        <v>0</v>
      </c>
    </row>
    <row r="443" spans="1:10" ht="30" customHeight="1" x14ac:dyDescent="0.25">
      <c r="A443" s="11" t="s">
        <v>55</v>
      </c>
      <c r="B443" s="12">
        <v>70</v>
      </c>
      <c r="C443" s="12">
        <v>0</v>
      </c>
      <c r="D443" s="13" t="s">
        <v>306</v>
      </c>
      <c r="E443" s="12">
        <v>854</v>
      </c>
      <c r="F443" s="13" t="s">
        <v>56</v>
      </c>
      <c r="G443" s="13"/>
      <c r="H443" s="21">
        <f t="shared" ref="H443" si="173">H444+H447</f>
        <v>0</v>
      </c>
      <c r="I443" s="15">
        <v>0</v>
      </c>
      <c r="J443" s="15">
        <v>0</v>
      </c>
    </row>
    <row r="444" spans="1:10" ht="75" x14ac:dyDescent="0.25">
      <c r="A444" s="11" t="s">
        <v>32</v>
      </c>
      <c r="B444" s="12">
        <v>70</v>
      </c>
      <c r="C444" s="12">
        <v>0</v>
      </c>
      <c r="D444" s="13" t="s">
        <v>306</v>
      </c>
      <c r="E444" s="12">
        <v>854</v>
      </c>
      <c r="F444" s="13" t="s">
        <v>56</v>
      </c>
      <c r="G444" s="13" t="s">
        <v>33</v>
      </c>
      <c r="H444" s="21">
        <f t="shared" ref="H444" si="174">H445</f>
        <v>-2341.64</v>
      </c>
      <c r="I444" s="15">
        <v>0</v>
      </c>
      <c r="J444" s="15">
        <v>0</v>
      </c>
    </row>
    <row r="445" spans="1:10" ht="30" x14ac:dyDescent="0.25">
      <c r="A445" s="11" t="s">
        <v>42</v>
      </c>
      <c r="B445" s="12">
        <v>70</v>
      </c>
      <c r="C445" s="12">
        <v>0</v>
      </c>
      <c r="D445" s="13" t="s">
        <v>306</v>
      </c>
      <c r="E445" s="12">
        <v>854</v>
      </c>
      <c r="F445" s="13" t="s">
        <v>56</v>
      </c>
      <c r="G445" s="13" t="s">
        <v>35</v>
      </c>
      <c r="H445" s="21">
        <f>'[1]3.ВС'!G448</f>
        <v>-2341.64</v>
      </c>
      <c r="I445" s="15">
        <v>0</v>
      </c>
      <c r="J445" s="15">
        <v>0</v>
      </c>
    </row>
    <row r="446" spans="1:10" ht="30" x14ac:dyDescent="0.25">
      <c r="A446" s="17" t="s">
        <v>36</v>
      </c>
      <c r="B446" s="12">
        <v>70</v>
      </c>
      <c r="C446" s="12">
        <v>0</v>
      </c>
      <c r="D446" s="13" t="s">
        <v>306</v>
      </c>
      <c r="E446" s="12">
        <v>854</v>
      </c>
      <c r="F446" s="13" t="s">
        <v>56</v>
      </c>
      <c r="G446" s="13" t="s">
        <v>37</v>
      </c>
      <c r="H446" s="21">
        <f t="shared" ref="H446" si="175">H447</f>
        <v>2341.64</v>
      </c>
      <c r="I446" s="15">
        <v>0</v>
      </c>
      <c r="J446" s="15">
        <v>0</v>
      </c>
    </row>
    <row r="447" spans="1:10" ht="33" customHeight="1" x14ac:dyDescent="0.25">
      <c r="A447" s="17" t="s">
        <v>38</v>
      </c>
      <c r="B447" s="12">
        <v>70</v>
      </c>
      <c r="C447" s="12">
        <v>0</v>
      </c>
      <c r="D447" s="13" t="s">
        <v>306</v>
      </c>
      <c r="E447" s="12">
        <v>854</v>
      </c>
      <c r="F447" s="13" t="s">
        <v>56</v>
      </c>
      <c r="G447" s="13" t="s">
        <v>39</v>
      </c>
      <c r="H447" s="21">
        <f>'[1]3.ВС'!G450</f>
        <v>2341.64</v>
      </c>
      <c r="I447" s="15">
        <v>0</v>
      </c>
      <c r="J447" s="15">
        <v>0</v>
      </c>
    </row>
    <row r="448" spans="1:10" ht="30" x14ac:dyDescent="0.25">
      <c r="A448" s="11" t="s">
        <v>316</v>
      </c>
      <c r="B448" s="12">
        <v>70</v>
      </c>
      <c r="C448" s="12">
        <v>0</v>
      </c>
      <c r="D448" s="13" t="s">
        <v>306</v>
      </c>
      <c r="E448" s="12">
        <v>857</v>
      </c>
      <c r="F448" s="13"/>
      <c r="G448" s="13"/>
      <c r="H448" s="21">
        <f t="shared" ref="H448" si="176">H449+H452+H455</f>
        <v>-3832.29</v>
      </c>
      <c r="I448" s="15">
        <v>0</v>
      </c>
      <c r="J448" s="15">
        <v>0</v>
      </c>
    </row>
    <row r="449" spans="1:10" ht="45" hidden="1" x14ac:dyDescent="0.25">
      <c r="A449" s="11" t="s">
        <v>55</v>
      </c>
      <c r="B449" s="12">
        <v>70</v>
      </c>
      <c r="C449" s="12">
        <v>0</v>
      </c>
      <c r="D449" s="13" t="s">
        <v>306</v>
      </c>
      <c r="E449" s="12">
        <v>857</v>
      </c>
      <c r="F449" s="13" t="s">
        <v>56</v>
      </c>
      <c r="G449" s="13"/>
      <c r="H449" s="21">
        <f t="shared" ref="H449:H450" si="177">H450</f>
        <v>0</v>
      </c>
      <c r="I449" s="15">
        <v>0</v>
      </c>
      <c r="J449" s="15">
        <v>0</v>
      </c>
    </row>
    <row r="450" spans="1:10" ht="30" hidden="1" x14ac:dyDescent="0.25">
      <c r="A450" s="17" t="s">
        <v>36</v>
      </c>
      <c r="B450" s="12">
        <v>70</v>
      </c>
      <c r="C450" s="12">
        <v>0</v>
      </c>
      <c r="D450" s="13" t="s">
        <v>306</v>
      </c>
      <c r="E450" s="12">
        <v>857</v>
      </c>
      <c r="F450" s="13" t="s">
        <v>56</v>
      </c>
      <c r="G450" s="13" t="s">
        <v>37</v>
      </c>
      <c r="H450" s="21">
        <f t="shared" si="177"/>
        <v>0</v>
      </c>
      <c r="I450" s="15">
        <v>0</v>
      </c>
      <c r="J450" s="15">
        <v>0</v>
      </c>
    </row>
    <row r="451" spans="1:10" ht="45" hidden="1" x14ac:dyDescent="0.25">
      <c r="A451" s="17" t="s">
        <v>38</v>
      </c>
      <c r="B451" s="12">
        <v>70</v>
      </c>
      <c r="C451" s="12">
        <v>0</v>
      </c>
      <c r="D451" s="13" t="s">
        <v>306</v>
      </c>
      <c r="E451" s="12">
        <v>857</v>
      </c>
      <c r="F451" s="13" t="s">
        <v>56</v>
      </c>
      <c r="G451" s="13" t="s">
        <v>39</v>
      </c>
      <c r="H451" s="21">
        <f>'[1]3.ВС'!G456</f>
        <v>0</v>
      </c>
      <c r="I451" s="15">
        <v>0</v>
      </c>
      <c r="J451" s="15">
        <v>0</v>
      </c>
    </row>
    <row r="452" spans="1:10" ht="45" x14ac:dyDescent="0.25">
      <c r="A452" s="11" t="s">
        <v>317</v>
      </c>
      <c r="B452" s="12">
        <v>70</v>
      </c>
      <c r="C452" s="12">
        <v>0</v>
      </c>
      <c r="D452" s="13" t="s">
        <v>306</v>
      </c>
      <c r="E452" s="12">
        <v>857</v>
      </c>
      <c r="F452" s="13" t="s">
        <v>318</v>
      </c>
      <c r="G452" s="13"/>
      <c r="H452" s="21">
        <f t="shared" ref="H452:H453" si="178">H453</f>
        <v>-3832.29</v>
      </c>
      <c r="I452" s="15">
        <v>0</v>
      </c>
      <c r="J452" s="15">
        <v>0</v>
      </c>
    </row>
    <row r="453" spans="1:10" ht="75" x14ac:dyDescent="0.25">
      <c r="A453" s="11" t="s">
        <v>32</v>
      </c>
      <c r="B453" s="12">
        <v>70</v>
      </c>
      <c r="C453" s="12">
        <v>0</v>
      </c>
      <c r="D453" s="13" t="s">
        <v>306</v>
      </c>
      <c r="E453" s="12">
        <v>857</v>
      </c>
      <c r="F453" s="13" t="s">
        <v>318</v>
      </c>
      <c r="G453" s="13" t="s">
        <v>33</v>
      </c>
      <c r="H453" s="21">
        <f t="shared" si="178"/>
        <v>-3832.29</v>
      </c>
      <c r="I453" s="15">
        <v>0</v>
      </c>
      <c r="J453" s="15">
        <v>0</v>
      </c>
    </row>
    <row r="454" spans="1:10" ht="30" x14ac:dyDescent="0.25">
      <c r="A454" s="11" t="s">
        <v>42</v>
      </c>
      <c r="B454" s="12">
        <v>70</v>
      </c>
      <c r="C454" s="12">
        <v>0</v>
      </c>
      <c r="D454" s="13" t="s">
        <v>306</v>
      </c>
      <c r="E454" s="12">
        <v>857</v>
      </c>
      <c r="F454" s="13" t="s">
        <v>318</v>
      </c>
      <c r="G454" s="13" t="s">
        <v>35</v>
      </c>
      <c r="H454" s="21">
        <f>'[1]3.ВС'!G459</f>
        <v>-3832.29</v>
      </c>
      <c r="I454" s="15">
        <v>0</v>
      </c>
      <c r="J454" s="15">
        <v>0</v>
      </c>
    </row>
    <row r="455" spans="1:10" ht="75" hidden="1" x14ac:dyDescent="0.25">
      <c r="A455" s="11" t="s">
        <v>319</v>
      </c>
      <c r="B455" s="12">
        <v>70</v>
      </c>
      <c r="C455" s="12">
        <v>0</v>
      </c>
      <c r="D455" s="13" t="s">
        <v>306</v>
      </c>
      <c r="E455" s="12">
        <v>857</v>
      </c>
      <c r="F455" s="13" t="s">
        <v>320</v>
      </c>
      <c r="G455" s="26"/>
      <c r="H455" s="21">
        <f t="shared" ref="H455:H456" si="179">H456</f>
        <v>0</v>
      </c>
      <c r="I455" s="15">
        <v>0</v>
      </c>
      <c r="J455" s="15">
        <v>0</v>
      </c>
    </row>
    <row r="456" spans="1:10" ht="30" hidden="1" x14ac:dyDescent="0.25">
      <c r="A456" s="17" t="s">
        <v>36</v>
      </c>
      <c r="B456" s="12">
        <v>70</v>
      </c>
      <c r="C456" s="12">
        <v>0</v>
      </c>
      <c r="D456" s="13" t="s">
        <v>306</v>
      </c>
      <c r="E456" s="12">
        <v>857</v>
      </c>
      <c r="F456" s="13" t="s">
        <v>320</v>
      </c>
      <c r="G456" s="13" t="s">
        <v>37</v>
      </c>
      <c r="H456" s="21">
        <f t="shared" si="179"/>
        <v>0</v>
      </c>
      <c r="I456" s="15">
        <v>0</v>
      </c>
      <c r="J456" s="15">
        <v>0</v>
      </c>
    </row>
    <row r="457" spans="1:10" ht="45" hidden="1" x14ac:dyDescent="0.25">
      <c r="A457" s="17" t="s">
        <v>38</v>
      </c>
      <c r="B457" s="12">
        <v>70</v>
      </c>
      <c r="C457" s="12">
        <v>0</v>
      </c>
      <c r="D457" s="13" t="s">
        <v>306</v>
      </c>
      <c r="E457" s="12">
        <v>857</v>
      </c>
      <c r="F457" s="13" t="s">
        <v>320</v>
      </c>
      <c r="G457" s="13" t="s">
        <v>39</v>
      </c>
      <c r="H457" s="21">
        <f>'[1]3.ВС'!G462</f>
        <v>0</v>
      </c>
      <c r="I457" s="15">
        <v>0</v>
      </c>
      <c r="J457" s="15">
        <v>0</v>
      </c>
    </row>
    <row r="458" spans="1:10" x14ac:dyDescent="0.25">
      <c r="A458" s="11" t="s">
        <v>321</v>
      </c>
      <c r="B458" s="12"/>
      <c r="C458" s="12"/>
      <c r="D458" s="13"/>
      <c r="E458" s="12"/>
      <c r="F458" s="13"/>
      <c r="G458" s="13"/>
      <c r="H458" s="21">
        <f>H8+H298+H399+H421</f>
        <v>-4621013.4399999995</v>
      </c>
      <c r="I458" s="15">
        <v>0</v>
      </c>
      <c r="J458" s="15">
        <v>0</v>
      </c>
    </row>
    <row r="461" spans="1:10" x14ac:dyDescent="0.25">
      <c r="H461" s="27"/>
    </row>
  </sheetData>
  <mergeCells count="5">
    <mergeCell ref="F1:J1"/>
    <mergeCell ref="F2:J2"/>
    <mergeCell ref="F3:J3"/>
    <mergeCell ref="F4:J4"/>
    <mergeCell ref="A5:J5"/>
  </mergeCells>
  <pageMargins left="0.59055118110236227" right="0.55118110236220474" top="0.59055118110236227" bottom="0.59055118110236227" header="0.31496062992125984" footer="0.31496062992125984"/>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5.ПС</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dcterms:created xsi:type="dcterms:W3CDTF">2023-12-26T09:54:02Z</dcterms:created>
  <dcterms:modified xsi:type="dcterms:W3CDTF">2023-12-26T09:54:18Z</dcterms:modified>
</cp:coreProperties>
</file>