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Прил 10 МБТ из ОБ" sheetId="1" r:id="rId1"/>
    <sheet name="Прил_11 МБТ из МБ" sheetId="2" r:id="rId2"/>
  </sheets>
  <calcPr calcId="145621"/>
</workbook>
</file>

<file path=xl/calcChain.xml><?xml version="1.0" encoding="utf-8"?>
<calcChain xmlns="http://schemas.openxmlformats.org/spreadsheetml/2006/main">
  <c r="B63" i="2" l="1"/>
  <c r="B62" i="2"/>
  <c r="B36" i="2"/>
  <c r="B35" i="2"/>
  <c r="B34" i="2"/>
  <c r="B33" i="2"/>
  <c r="B32" i="2"/>
  <c r="D36" i="1"/>
  <c r="B36" i="1"/>
  <c r="D7" i="2" l="1"/>
  <c r="D8" i="2"/>
  <c r="D10" i="2"/>
  <c r="D6" i="2"/>
  <c r="D9" i="2"/>
  <c r="D77" i="1" l="1"/>
  <c r="D41" i="1"/>
  <c r="D40" i="1"/>
  <c r="D39" i="1"/>
  <c r="D38" i="1"/>
  <c r="D37" i="1"/>
  <c r="B42" i="1"/>
  <c r="D5" i="1"/>
  <c r="D6" i="1"/>
  <c r="D7" i="1"/>
  <c r="D8" i="1"/>
  <c r="D9" i="1"/>
  <c r="C11" i="2"/>
  <c r="D32" i="2"/>
  <c r="D33" i="2"/>
  <c r="D34" i="2"/>
  <c r="D35" i="2"/>
  <c r="D36" i="2"/>
  <c r="C37" i="2"/>
  <c r="D62" i="2"/>
  <c r="D63" i="2"/>
  <c r="C66" i="2"/>
  <c r="B11" i="2" l="1"/>
  <c r="D11" i="2" s="1"/>
  <c r="C42" i="1"/>
  <c r="D42" i="1" s="1"/>
  <c r="C10" i="1"/>
  <c r="B10" i="1"/>
  <c r="D10" i="1" l="1"/>
  <c r="B66" i="2"/>
  <c r="D66" i="2" s="1"/>
  <c r="B83" i="1"/>
  <c r="C83" i="1"/>
  <c r="D83" i="1" s="1"/>
  <c r="B37" i="2"/>
  <c r="D37" i="2" s="1"/>
</calcChain>
</file>

<file path=xl/sharedStrings.xml><?xml version="1.0" encoding="utf-8"?>
<sst xmlns="http://schemas.openxmlformats.org/spreadsheetml/2006/main" count="84" uniqueCount="19">
  <si>
    <t/>
  </si>
  <si>
    <t>рублей</t>
  </si>
  <si>
    <t>Наименование муниципального образования</t>
  </si>
  <si>
    <t>Утверждено</t>
  </si>
  <si>
    <t>Исполнено</t>
  </si>
  <si>
    <t>Процент исполнения</t>
  </si>
  <si>
    <t>ИТОГО</t>
  </si>
  <si>
    <t>Клетнянское городское поселение Клетнянского муниципального района Брянской области</t>
  </si>
  <si>
    <t>1-Акуличское сельское поселение Клетнянского муниципального района Брянской области</t>
  </si>
  <si>
    <t>Лутенское сельское поселение Клетнянского муниципального района Брянской области</t>
  </si>
  <si>
    <t>Мирнинское сельское поселение Клетнянского муниципального района Брянской области</t>
  </si>
  <si>
    <t>Мужиновское сельское поселение Клетнянского муниципального района Брянской области</t>
  </si>
  <si>
    <t>Надвинское сельское поселение Клетнянского муниципального района Брянской области</t>
  </si>
  <si>
    <t>Отчет о фактическом предоставлении  бюджетам поселений дотации на выравнивание бюджетной обеспеченности поселений за счет средств областного бюджета, за 9 месяцев 2023 года (по состоянию на 01.10.2023 года)</t>
  </si>
  <si>
    <t>Отчет о фактическом предоставлении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за 9 месяцев 2023 года (по состоянию на 01.10.2023 года)</t>
  </si>
  <si>
    <t>Отчет о фактическом предоставлении субвенций бюджетам поселений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за счет субвенции, полученной из областного бюджета, за 9 месяцев 2023 года (по состоянию на 01.10.2023 года)</t>
  </si>
  <si>
    <t>Отчет о фактическом предоставлении дотаций на поддержку мер по обеспечению сбалансированности бюджетов поселений из бюджета Клетнянского муниципального района Брянской области, за 9 месяцев 2023 года (по состоянию на 01.10.2023 года)</t>
  </si>
  <si>
    <t>Отчет о фактическом предоставлении иных межбюджетных трансфертов бюджетам поселений Клетнянского района на переданные полномочия  Клетнянского муниципального района Брянской области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за 9 месяцев 2023 года (по состоянию на 01.10.2023 года)</t>
  </si>
  <si>
    <t>Отчет о фактическом предоставлении иных межбюджетных трансфертов бюджетам поселений Клетнянского района на переданные полномочия  Клетнянского муниципального района Брянской области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из бюджета Клетнянского муниципального района Брянской области, за 9 месяцев 2023 года (по состоянию на 01.10.2023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</si>
</sst>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quot;_-;\-* #,##0\ &quot;₽&quot;_-;_-* &quot;-&quot;\ &quot;₽&quot;_-;_-@_-"/>
    <numFmt numFmtId="164" formatCode="0.0"/>
    <numFmt numFmtId="165" formatCode="#,##0.00_ ;[Red]\-#,##0.00\ "/>
    <numFmt numFmtId="166" formatCode="#,##0.0"/>
  </numFmts>
  <fonts count="19" x14ac:knownFonts="1">
    <font>
      <sz val="11"/>
      <color theme="1"/>
      <name val="Calibri"/>
      <family val="2"/>
      <scheme val="minor"/>
    </font>
    <font>
      <sz val="11"/>
      <color theme="1"/>
      <name val="Calibri"/>
      <family val="2"/>
      <scheme val="minor"/>
    </font>
    <font>
      <b/>
      <sz val="15"/>
      <color theme="3"/>
      <name val="Calibri"/>
      <family val="2"/>
      <charset val="204"/>
      <scheme val="minor"/>
    </font>
    <font>
      <b/>
      <sz val="11.95"/>
      <color rgb="FF000000"/>
      <name val="Times New Roman"/>
      <family val="1"/>
      <charset val="204"/>
    </font>
    <font>
      <sz val="11.95"/>
      <color rgb="FF000000"/>
      <name val="Times New Roman"/>
      <family val="1"/>
      <charset val="204"/>
    </font>
    <font>
      <b/>
      <sz val="12"/>
      <color rgb="FF000000"/>
      <name val="Times New Roman"/>
      <family val="1"/>
      <charset val="204"/>
    </font>
    <font>
      <sz val="10"/>
      <name val="Times New Roman Cyr"/>
      <charset val="204"/>
    </font>
    <font>
      <b/>
      <sz val="11"/>
      <color rgb="FF000000"/>
      <name val="Times New Roman"/>
      <family val="1"/>
      <charset val="204"/>
    </font>
    <font>
      <sz val="11"/>
      <color rgb="FF000000"/>
      <name val="Times New Roman"/>
      <family val="1"/>
      <charset val="204"/>
    </font>
    <font>
      <sz val="11"/>
      <color theme="1"/>
      <name val="Times New Roman"/>
      <family val="1"/>
      <charset val="204"/>
    </font>
    <font>
      <sz val="12"/>
      <name val="Times New Roman"/>
      <family val="1"/>
      <charset val="204"/>
    </font>
    <font>
      <sz val="12"/>
      <color theme="1"/>
      <name val="Times New Roman"/>
      <family val="1"/>
      <charset val="204"/>
    </font>
    <font>
      <b/>
      <sz val="12"/>
      <color indexed="59"/>
      <name val="Times New Roman"/>
      <family val="1"/>
      <charset val="204"/>
    </font>
    <font>
      <b/>
      <sz val="12"/>
      <color theme="1"/>
      <name val="Times New Roman"/>
      <family val="1"/>
      <charset val="204"/>
    </font>
    <font>
      <b/>
      <sz val="12"/>
      <name val="Times New Roman"/>
      <family val="1"/>
      <charset val="204"/>
    </font>
    <font>
      <b/>
      <sz val="10"/>
      <name val="Arial"/>
      <family val="2"/>
      <charset val="204"/>
    </font>
    <font>
      <sz val="11"/>
      <name val="Times New Roman"/>
      <family val="1"/>
      <charset val="204"/>
    </font>
    <font>
      <b/>
      <sz val="11"/>
      <color indexed="59"/>
      <name val="Times New Roman"/>
      <family val="1"/>
      <charset val="204"/>
    </font>
    <font>
      <b/>
      <sz val="11"/>
      <color theme="1"/>
      <name val="Times New Roman"/>
      <family val="1"/>
      <charset val="204"/>
    </font>
  </fonts>
  <fills count="2">
    <fill>
      <patternFill patternType="none"/>
    </fill>
    <fill>
      <patternFill patternType="gray125"/>
    </fill>
  </fills>
  <borders count="6">
    <border>
      <left/>
      <right/>
      <top/>
      <bottom/>
      <diagonal/>
    </border>
    <border>
      <left/>
      <right/>
      <top/>
      <bottom style="thick">
        <color theme="4"/>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indexed="64"/>
      </bottom>
      <diagonal/>
    </border>
  </borders>
  <cellStyleXfs count="5">
    <xf numFmtId="0" fontId="0" fillId="0" borderId="0"/>
    <xf numFmtId="42"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6" fillId="0" borderId="0"/>
  </cellStyleXfs>
  <cellXfs count="30">
    <xf numFmtId="0" fontId="0" fillId="0" borderId="0" xfId="0"/>
    <xf numFmtId="0" fontId="3" fillId="0" borderId="0" xfId="3" applyFont="1" applyFill="1" applyBorder="1" applyAlignment="1">
      <alignment horizontal="center" vertical="center" wrapText="1"/>
    </xf>
    <xf numFmtId="0" fontId="8" fillId="0" borderId="4" xfId="1" applyNumberFormat="1" applyFont="1" applyFill="1" applyBorder="1" applyAlignment="1">
      <alignment horizontal="center" vertical="top" wrapText="1"/>
    </xf>
    <xf numFmtId="0" fontId="12" fillId="0" borderId="3" xfId="4" applyFont="1" applyFill="1" applyBorder="1" applyAlignment="1">
      <alignment vertical="center"/>
    </xf>
    <xf numFmtId="4" fontId="13" fillId="0" borderId="3" xfId="0" applyNumberFormat="1" applyFont="1" applyFill="1" applyBorder="1" applyAlignment="1">
      <alignment horizontal="center" vertical="center"/>
    </xf>
    <xf numFmtId="165" fontId="10" fillId="0" borderId="3" xfId="4" applyNumberFormat="1" applyFont="1" applyFill="1" applyBorder="1" applyAlignment="1">
      <alignment horizontal="center" vertical="center"/>
    </xf>
    <xf numFmtId="165" fontId="14" fillId="0" borderId="3" xfId="4" applyNumberFormat="1" applyFont="1" applyFill="1" applyBorder="1" applyAlignment="1">
      <alignment horizontal="center" vertical="center"/>
    </xf>
    <xf numFmtId="0" fontId="15" fillId="0" borderId="0" xfId="4" applyFont="1" applyFill="1" applyBorder="1" applyAlignment="1">
      <alignment vertical="center" wrapText="1"/>
    </xf>
    <xf numFmtId="0" fontId="16" fillId="0" borderId="3" xfId="4" applyFont="1" applyFill="1" applyBorder="1" applyAlignment="1">
      <alignment horizontal="center" vertical="top" wrapText="1"/>
    </xf>
    <xf numFmtId="0" fontId="16" fillId="0" borderId="3" xfId="4" applyFont="1" applyFill="1" applyBorder="1" applyAlignment="1">
      <alignment vertical="center" wrapText="1"/>
    </xf>
    <xf numFmtId="4" fontId="9" fillId="0" borderId="3" xfId="0" applyNumberFormat="1" applyFont="1" applyFill="1" applyBorder="1" applyAlignment="1">
      <alignment horizontal="center" vertical="center"/>
    </xf>
    <xf numFmtId="4" fontId="16" fillId="0" borderId="3" xfId="4" applyNumberFormat="1" applyFont="1" applyFill="1" applyBorder="1" applyAlignment="1">
      <alignment horizontal="center" vertical="center"/>
    </xf>
    <xf numFmtId="0" fontId="17" fillId="0" borderId="3" xfId="4" applyFont="1" applyFill="1" applyBorder="1" applyAlignment="1">
      <alignment vertical="center"/>
    </xf>
    <xf numFmtId="4" fontId="18" fillId="0" borderId="3" xfId="0" applyNumberFormat="1" applyFont="1" applyFill="1" applyBorder="1" applyAlignment="1">
      <alignment horizontal="center" vertical="center"/>
    </xf>
    <xf numFmtId="166" fontId="9" fillId="0" borderId="3" xfId="0" applyNumberFormat="1" applyFont="1" applyFill="1" applyBorder="1" applyAlignment="1">
      <alignment horizontal="center" vertical="center"/>
    </xf>
    <xf numFmtId="4" fontId="16" fillId="0" borderId="3" xfId="0" applyNumberFormat="1" applyFont="1" applyFill="1" applyBorder="1" applyAlignment="1">
      <alignment horizontal="center" vertical="center" wrapText="1"/>
    </xf>
    <xf numFmtId="0" fontId="9" fillId="0" borderId="0" xfId="0" applyFont="1" applyFill="1"/>
    <xf numFmtId="0" fontId="9" fillId="0" borderId="0" xfId="0" applyFont="1" applyFill="1" applyAlignment="1">
      <alignment vertical="top"/>
    </xf>
    <xf numFmtId="4" fontId="11" fillId="0" borderId="3" xfId="0" applyNumberFormat="1" applyFont="1" applyFill="1" applyBorder="1" applyAlignment="1">
      <alignment horizontal="center" vertical="center"/>
    </xf>
    <xf numFmtId="0" fontId="16" fillId="0" borderId="3" xfId="0" applyFont="1" applyFill="1" applyBorder="1" applyAlignment="1">
      <alignment horizontal="center" vertical="center"/>
    </xf>
    <xf numFmtId="4" fontId="16" fillId="0" borderId="3" xfId="0" applyNumberFormat="1" applyFont="1" applyFill="1" applyBorder="1" applyAlignment="1">
      <alignment horizontal="center" vertical="center"/>
    </xf>
    <xf numFmtId="166" fontId="16"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164" fontId="11" fillId="0" borderId="3" xfId="0" applyNumberFormat="1" applyFont="1" applyFill="1" applyBorder="1" applyAlignment="1">
      <alignment horizontal="center" vertical="center"/>
    </xf>
    <xf numFmtId="164" fontId="13" fillId="0" borderId="3"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0" xfId="2" applyNumberFormat="1" applyFont="1" applyFill="1" applyBorder="1" applyAlignment="1">
      <alignment horizontal="right" vertical="center" wrapText="1"/>
    </xf>
    <xf numFmtId="0" fontId="4" fillId="0" borderId="2" xfId="2" applyNumberFormat="1" applyFont="1" applyFill="1" applyBorder="1" applyAlignment="1">
      <alignment horizontal="right" vertical="center" wrapText="1"/>
    </xf>
    <xf numFmtId="0" fontId="4" fillId="0" borderId="5" xfId="2" applyNumberFormat="1" applyFont="1" applyFill="1" applyBorder="1" applyAlignment="1">
      <alignment horizontal="right" vertical="center" wrapText="1"/>
    </xf>
    <xf numFmtId="0" fontId="7" fillId="0" borderId="0" xfId="0" applyFont="1" applyFill="1" applyBorder="1" applyAlignment="1">
      <alignment horizontal="center" vertical="center" wrapText="1"/>
    </xf>
  </cellXfs>
  <cellStyles count="5">
    <cellStyle name="Денежный [0]" xfId="1" builtinId="7"/>
    <cellStyle name="Заголовок 1" xfId="3" builtinId="16"/>
    <cellStyle name="Обычный" xfId="0" builtinId="0"/>
    <cellStyle name="Обычный_method_2_1" xfId="4"/>
    <cellStyle name="Процентный"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topLeftCell="A73" workbookViewId="0">
      <selection activeCell="J80" sqref="J80"/>
    </sheetView>
  </sheetViews>
  <sheetFormatPr defaultRowHeight="15" x14ac:dyDescent="0.25"/>
  <cols>
    <col min="1" max="1" width="45" style="16" customWidth="1"/>
    <col min="2" max="4" width="16.140625" style="16" customWidth="1"/>
    <col min="5" max="16384" width="9.140625" style="16"/>
  </cols>
  <sheetData>
    <row r="1" spans="1:4" ht="66.75" customHeight="1" x14ac:dyDescent="0.25">
      <c r="A1" s="25" t="s">
        <v>13</v>
      </c>
      <c r="B1" s="25"/>
      <c r="C1" s="25"/>
      <c r="D1" s="25"/>
    </row>
    <row r="2" spans="1:4" ht="15.75" x14ac:dyDescent="0.25">
      <c r="A2" s="1" t="s">
        <v>0</v>
      </c>
      <c r="B2" s="26" t="s">
        <v>1</v>
      </c>
      <c r="C2" s="26"/>
      <c r="D2" s="26"/>
    </row>
    <row r="3" spans="1:4" s="17" customFormat="1" ht="30" x14ac:dyDescent="0.25">
      <c r="A3" s="8" t="s">
        <v>2</v>
      </c>
      <c r="B3" s="2" t="s">
        <v>3</v>
      </c>
      <c r="C3" s="2" t="s">
        <v>4</v>
      </c>
      <c r="D3" s="2" t="s">
        <v>5</v>
      </c>
    </row>
    <row r="4" spans="1:4" s="17" customFormat="1" ht="33" customHeight="1" x14ac:dyDescent="0.25">
      <c r="A4" s="9" t="s">
        <v>7</v>
      </c>
      <c r="B4" s="10">
        <v>0</v>
      </c>
      <c r="C4" s="10">
        <v>0</v>
      </c>
      <c r="D4" s="10">
        <v>0</v>
      </c>
    </row>
    <row r="5" spans="1:4" ht="33" customHeight="1" x14ac:dyDescent="0.25">
      <c r="A5" s="9" t="s">
        <v>8</v>
      </c>
      <c r="B5" s="10">
        <v>92875</v>
      </c>
      <c r="C5" s="10">
        <v>71767</v>
      </c>
      <c r="D5" s="14">
        <f t="shared" ref="D5:D10" si="0">C5/B5*100</f>
        <v>77.272678331090177</v>
      </c>
    </row>
    <row r="6" spans="1:4" ht="33" customHeight="1" x14ac:dyDescent="0.25">
      <c r="A6" s="9" t="s">
        <v>9</v>
      </c>
      <c r="B6" s="10">
        <v>215573</v>
      </c>
      <c r="C6" s="11">
        <v>166575</v>
      </c>
      <c r="D6" s="14">
        <f t="shared" si="0"/>
        <v>77.270808496425801</v>
      </c>
    </row>
    <row r="7" spans="1:4" ht="33" customHeight="1" x14ac:dyDescent="0.25">
      <c r="A7" s="9" t="s">
        <v>10</v>
      </c>
      <c r="B7" s="10">
        <v>375273</v>
      </c>
      <c r="C7" s="11">
        <v>289993</v>
      </c>
      <c r="D7" s="14">
        <f t="shared" si="0"/>
        <v>77.275210313558389</v>
      </c>
    </row>
    <row r="8" spans="1:4" ht="33" customHeight="1" x14ac:dyDescent="0.25">
      <c r="A8" s="9" t="s">
        <v>11</v>
      </c>
      <c r="B8" s="10">
        <v>147121</v>
      </c>
      <c r="C8" s="11">
        <v>113687</v>
      </c>
      <c r="D8" s="14">
        <f t="shared" si="0"/>
        <v>77.274488346327175</v>
      </c>
    </row>
    <row r="9" spans="1:4" ht="33" customHeight="1" x14ac:dyDescent="0.25">
      <c r="A9" s="9" t="s">
        <v>12</v>
      </c>
      <c r="B9" s="10">
        <v>95458</v>
      </c>
      <c r="C9" s="11">
        <v>73757</v>
      </c>
      <c r="D9" s="14">
        <f t="shared" si="0"/>
        <v>77.266441785916314</v>
      </c>
    </row>
    <row r="10" spans="1:4" ht="33" customHeight="1" x14ac:dyDescent="0.25">
      <c r="A10" s="12" t="s">
        <v>6</v>
      </c>
      <c r="B10" s="13">
        <f>SUM(B4:B9)</f>
        <v>926300</v>
      </c>
      <c r="C10" s="13">
        <f t="shared" ref="C10" si="1">SUM(C4:C9)</f>
        <v>715779</v>
      </c>
      <c r="D10" s="14">
        <f t="shared" si="0"/>
        <v>77.272913742847891</v>
      </c>
    </row>
    <row r="11" spans="1:4" ht="30" customHeight="1" x14ac:dyDescent="0.25"/>
    <row r="12" spans="1:4" hidden="1" x14ac:dyDescent="0.25"/>
    <row r="13" spans="1:4" hidden="1" x14ac:dyDescent="0.25"/>
    <row r="14" spans="1:4" hidden="1" x14ac:dyDescent="0.25"/>
    <row r="15" spans="1:4" hidden="1" x14ac:dyDescent="0.25"/>
    <row r="16" spans="1:4" hidden="1" x14ac:dyDescent="0.25"/>
    <row r="17" spans="1:4" hidden="1" x14ac:dyDescent="0.25"/>
    <row r="18" spans="1:4" hidden="1" x14ac:dyDescent="0.25"/>
    <row r="19" spans="1:4" hidden="1" x14ac:dyDescent="0.25"/>
    <row r="20" spans="1:4" hidden="1" x14ac:dyDescent="0.25"/>
    <row r="21" spans="1:4" hidden="1" x14ac:dyDescent="0.25"/>
    <row r="22" spans="1:4" hidden="1" x14ac:dyDescent="0.25"/>
    <row r="23" spans="1:4" hidden="1" x14ac:dyDescent="0.25"/>
    <row r="24" spans="1:4" hidden="1" x14ac:dyDescent="0.25"/>
    <row r="25" spans="1:4" hidden="1" x14ac:dyDescent="0.25"/>
    <row r="26" spans="1:4" ht="57.75" hidden="1" customHeight="1" x14ac:dyDescent="0.25"/>
    <row r="27" spans="1:4" hidden="1" x14ac:dyDescent="0.25"/>
    <row r="28" spans="1:4" hidden="1" x14ac:dyDescent="0.25"/>
    <row r="29" spans="1:4" hidden="1" x14ac:dyDescent="0.25"/>
    <row r="30" spans="1:4" hidden="1" x14ac:dyDescent="0.25"/>
    <row r="31" spans="1:4" ht="97.5" hidden="1" customHeight="1" x14ac:dyDescent="0.25"/>
    <row r="32" spans="1:4" ht="82.5" customHeight="1" x14ac:dyDescent="0.25">
      <c r="A32" s="25" t="s">
        <v>14</v>
      </c>
      <c r="B32" s="25"/>
      <c r="C32" s="25"/>
      <c r="D32" s="25"/>
    </row>
    <row r="34" spans="1:4" ht="15.75" x14ac:dyDescent="0.25">
      <c r="A34" s="1" t="s">
        <v>0</v>
      </c>
      <c r="B34" s="27" t="s">
        <v>1</v>
      </c>
      <c r="C34" s="27"/>
      <c r="D34" s="27"/>
    </row>
    <row r="35" spans="1:4" ht="30" x14ac:dyDescent="0.25">
      <c r="A35" s="8" t="s">
        <v>2</v>
      </c>
      <c r="B35" s="2" t="s">
        <v>3</v>
      </c>
      <c r="C35" s="2" t="s">
        <v>4</v>
      </c>
      <c r="D35" s="2" t="s">
        <v>5</v>
      </c>
    </row>
    <row r="36" spans="1:4" ht="32.25" customHeight="1" x14ac:dyDescent="0.25">
      <c r="A36" s="9" t="s">
        <v>7</v>
      </c>
      <c r="B36" s="15">
        <f>862117.2-287373</f>
        <v>574744.19999999995</v>
      </c>
      <c r="C36" s="15">
        <v>459796.1</v>
      </c>
      <c r="D36" s="14">
        <f>C36/B36*100</f>
        <v>80.000128752930436</v>
      </c>
    </row>
    <row r="37" spans="1:4" ht="32.25" customHeight="1" x14ac:dyDescent="0.25">
      <c r="A37" s="9" t="s">
        <v>8</v>
      </c>
      <c r="B37" s="15">
        <v>114948.96</v>
      </c>
      <c r="C37" s="15">
        <v>80464.28</v>
      </c>
      <c r="D37" s="14">
        <f t="shared" ref="D37:D42" si="2">C37/B37*100</f>
        <v>70.000006959610602</v>
      </c>
    </row>
    <row r="38" spans="1:4" ht="32.25" customHeight="1" x14ac:dyDescent="0.25">
      <c r="A38" s="9" t="s">
        <v>9</v>
      </c>
      <c r="B38" s="15">
        <v>114948.96</v>
      </c>
      <c r="C38" s="15">
        <v>80464.28</v>
      </c>
      <c r="D38" s="14">
        <f t="shared" si="2"/>
        <v>70.000006959610602</v>
      </c>
    </row>
    <row r="39" spans="1:4" ht="32.25" customHeight="1" x14ac:dyDescent="0.25">
      <c r="A39" s="9" t="s">
        <v>10</v>
      </c>
      <c r="B39" s="15">
        <v>114948.96</v>
      </c>
      <c r="C39" s="15">
        <v>80464.28</v>
      </c>
      <c r="D39" s="14">
        <f t="shared" si="2"/>
        <v>70.000006959610602</v>
      </c>
    </row>
    <row r="40" spans="1:4" ht="32.25" customHeight="1" x14ac:dyDescent="0.25">
      <c r="A40" s="9" t="s">
        <v>11</v>
      </c>
      <c r="B40" s="15">
        <v>114948.96</v>
      </c>
      <c r="C40" s="15">
        <v>80464.28</v>
      </c>
      <c r="D40" s="14">
        <f t="shared" si="2"/>
        <v>70.000006959610602</v>
      </c>
    </row>
    <row r="41" spans="1:4" ht="32.25" customHeight="1" x14ac:dyDescent="0.25">
      <c r="A41" s="9" t="s">
        <v>12</v>
      </c>
      <c r="B41" s="15">
        <v>114948.96</v>
      </c>
      <c r="C41" s="15">
        <v>80464.28</v>
      </c>
      <c r="D41" s="14">
        <f t="shared" si="2"/>
        <v>70.000006959610602</v>
      </c>
    </row>
    <row r="42" spans="1:4" ht="32.25" customHeight="1" x14ac:dyDescent="0.25">
      <c r="A42" s="12" t="s">
        <v>6</v>
      </c>
      <c r="B42" s="13">
        <f>SUM(B36:B41)</f>
        <v>1149488.9999999998</v>
      </c>
      <c r="C42" s="13">
        <f t="shared" ref="C42" si="3">SUM(C36:C41)</f>
        <v>862117.50000000012</v>
      </c>
      <c r="D42" s="14">
        <f t="shared" si="2"/>
        <v>75.000065246383414</v>
      </c>
    </row>
    <row r="44" spans="1:4" hidden="1" x14ac:dyDescent="0.25"/>
    <row r="45" spans="1:4" hidden="1" x14ac:dyDescent="0.25"/>
    <row r="46" spans="1:4" hidden="1" x14ac:dyDescent="0.25"/>
    <row r="47" spans="1:4" hidden="1" x14ac:dyDescent="0.25"/>
    <row r="48" spans="1: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spans="1:4" hidden="1" x14ac:dyDescent="0.25"/>
    <row r="66" spans="1:4" hidden="1" x14ac:dyDescent="0.25"/>
    <row r="67" spans="1:4" hidden="1" x14ac:dyDescent="0.25"/>
    <row r="68" spans="1:4" hidden="1" x14ac:dyDescent="0.25"/>
    <row r="69" spans="1:4" hidden="1" x14ac:dyDescent="0.25"/>
    <row r="70" spans="1:4" hidden="1" x14ac:dyDescent="0.25"/>
    <row r="71" spans="1:4" hidden="1" x14ac:dyDescent="0.25"/>
    <row r="72" spans="1:4" hidden="1" x14ac:dyDescent="0.25"/>
    <row r="73" spans="1:4" ht="102" customHeight="1" x14ac:dyDescent="0.25">
      <c r="A73" s="25" t="s">
        <v>15</v>
      </c>
      <c r="B73" s="25"/>
      <c r="C73" s="25"/>
      <c r="D73" s="25"/>
    </row>
    <row r="75" spans="1:4" ht="15.75" x14ac:dyDescent="0.25">
      <c r="A75" s="1" t="s">
        <v>0</v>
      </c>
      <c r="B75" s="27" t="s">
        <v>1</v>
      </c>
      <c r="C75" s="27"/>
      <c r="D75" s="27"/>
    </row>
    <row r="76" spans="1:4" ht="30" x14ac:dyDescent="0.25">
      <c r="A76" s="2" t="s">
        <v>2</v>
      </c>
      <c r="B76" s="2" t="s">
        <v>3</v>
      </c>
      <c r="C76" s="2" t="s">
        <v>4</v>
      </c>
      <c r="D76" s="2" t="s">
        <v>5</v>
      </c>
    </row>
    <row r="77" spans="1:4" ht="39" customHeight="1" x14ac:dyDescent="0.25">
      <c r="A77" s="9" t="s">
        <v>7</v>
      </c>
      <c r="B77" s="5">
        <v>200</v>
      </c>
      <c r="C77" s="18">
        <v>200</v>
      </c>
      <c r="D77" s="10">
        <f>C77/B77*100</f>
        <v>100</v>
      </c>
    </row>
    <row r="78" spans="1:4" ht="39" customHeight="1" x14ac:dyDescent="0.25">
      <c r="A78" s="9" t="s">
        <v>8</v>
      </c>
      <c r="B78" s="18">
        <v>0</v>
      </c>
      <c r="C78" s="18">
        <v>0</v>
      </c>
      <c r="D78" s="14"/>
    </row>
    <row r="79" spans="1:4" ht="39" customHeight="1" x14ac:dyDescent="0.25">
      <c r="A79" s="9" t="s">
        <v>9</v>
      </c>
      <c r="B79" s="18">
        <v>0</v>
      </c>
      <c r="C79" s="18">
        <v>0</v>
      </c>
      <c r="D79" s="14"/>
    </row>
    <row r="80" spans="1:4" ht="39" customHeight="1" x14ac:dyDescent="0.25">
      <c r="A80" s="9" t="s">
        <v>10</v>
      </c>
      <c r="B80" s="18">
        <v>0</v>
      </c>
      <c r="C80" s="18">
        <v>0</v>
      </c>
      <c r="D80" s="14"/>
    </row>
    <row r="81" spans="1:4" ht="39" customHeight="1" x14ac:dyDescent="0.25">
      <c r="A81" s="9" t="s">
        <v>11</v>
      </c>
      <c r="B81" s="18">
        <v>0</v>
      </c>
      <c r="C81" s="18">
        <v>0</v>
      </c>
      <c r="D81" s="14"/>
    </row>
    <row r="82" spans="1:4" ht="39" customHeight="1" x14ac:dyDescent="0.25">
      <c r="A82" s="9" t="s">
        <v>12</v>
      </c>
      <c r="B82" s="18">
        <v>0</v>
      </c>
      <c r="C82" s="18">
        <v>0</v>
      </c>
      <c r="D82" s="14"/>
    </row>
    <row r="83" spans="1:4" ht="25.5" customHeight="1" x14ac:dyDescent="0.25">
      <c r="A83" s="3" t="s">
        <v>6</v>
      </c>
      <c r="B83" s="6">
        <f>SUM(B77:B77)</f>
        <v>200</v>
      </c>
      <c r="C83" s="4">
        <f>SUM(C77:C77)</f>
        <v>200</v>
      </c>
      <c r="D83" s="14">
        <f t="shared" ref="D83" si="4">C83/B83*100</f>
        <v>100</v>
      </c>
    </row>
  </sheetData>
  <mergeCells count="6">
    <mergeCell ref="A1:D1"/>
    <mergeCell ref="B2:D2"/>
    <mergeCell ref="B75:D75"/>
    <mergeCell ref="A32:D32"/>
    <mergeCell ref="B34:D34"/>
    <mergeCell ref="A73:D73"/>
  </mergeCell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abSelected="1" topLeftCell="A93" workbookViewId="0">
      <selection activeCell="G64" sqref="G64"/>
    </sheetView>
  </sheetViews>
  <sheetFormatPr defaultRowHeight="15" x14ac:dyDescent="0.25"/>
  <cols>
    <col min="1" max="1" width="39.42578125" style="16" customWidth="1"/>
    <col min="2" max="3" width="20.85546875" style="16" customWidth="1"/>
    <col min="4" max="4" width="14.140625" style="16" customWidth="1"/>
    <col min="5" max="5" width="9.140625" style="16"/>
    <col min="6" max="6" width="14.7109375" style="16" customWidth="1"/>
    <col min="7" max="16384" width="9.140625" style="16"/>
  </cols>
  <sheetData>
    <row r="1" spans="1:6" ht="66.75" customHeight="1" x14ac:dyDescent="0.25">
      <c r="A1" s="25" t="s">
        <v>16</v>
      </c>
      <c r="B1" s="25"/>
      <c r="C1" s="25"/>
      <c r="D1" s="25"/>
    </row>
    <row r="3" spans="1:6" ht="15.75" x14ac:dyDescent="0.25">
      <c r="A3" s="1" t="s">
        <v>0</v>
      </c>
      <c r="B3" s="28" t="s">
        <v>1</v>
      </c>
      <c r="C3" s="28"/>
      <c r="D3" s="28"/>
    </row>
    <row r="4" spans="1:6" s="17" customFormat="1" ht="30" x14ac:dyDescent="0.25">
      <c r="A4" s="8" t="s">
        <v>2</v>
      </c>
      <c r="B4" s="2" t="s">
        <v>3</v>
      </c>
      <c r="C4" s="2" t="s">
        <v>4</v>
      </c>
      <c r="D4" s="2" t="s">
        <v>5</v>
      </c>
      <c r="E4" s="16"/>
      <c r="F4" s="16"/>
    </row>
    <row r="5" spans="1:6" ht="50.25" customHeight="1" x14ac:dyDescent="0.25">
      <c r="A5" s="9" t="s">
        <v>7</v>
      </c>
      <c r="B5" s="19">
        <v>0</v>
      </c>
      <c r="C5" s="19">
        <v>0</v>
      </c>
      <c r="D5" s="19">
        <v>0</v>
      </c>
    </row>
    <row r="6" spans="1:6" ht="50.25" customHeight="1" x14ac:dyDescent="0.25">
      <c r="A6" s="9" t="s">
        <v>8</v>
      </c>
      <c r="B6" s="20">
        <v>817083</v>
      </c>
      <c r="C6" s="20">
        <v>607041</v>
      </c>
      <c r="D6" s="21">
        <f>C6/B6*100</f>
        <v>74.293676407415148</v>
      </c>
    </row>
    <row r="7" spans="1:6" ht="50.25" customHeight="1" x14ac:dyDescent="0.25">
      <c r="A7" s="9" t="s">
        <v>9</v>
      </c>
      <c r="B7" s="10">
        <v>658477</v>
      </c>
      <c r="C7" s="11">
        <v>493857</v>
      </c>
      <c r="D7" s="21">
        <f t="shared" ref="D7:D11" si="0">C7/B7*100</f>
        <v>74.999886100805341</v>
      </c>
    </row>
    <row r="8" spans="1:6" ht="50.25" customHeight="1" x14ac:dyDescent="0.25">
      <c r="A8" s="9" t="s">
        <v>10</v>
      </c>
      <c r="B8" s="10">
        <v>1182275</v>
      </c>
      <c r="C8" s="11">
        <v>832829</v>
      </c>
      <c r="D8" s="21">
        <f t="shared" si="0"/>
        <v>70.442917256983364</v>
      </c>
    </row>
    <row r="9" spans="1:6" ht="50.25" customHeight="1" x14ac:dyDescent="0.25">
      <c r="A9" s="9" t="s">
        <v>11</v>
      </c>
      <c r="B9" s="10">
        <v>935182</v>
      </c>
      <c r="C9" s="11">
        <v>659388</v>
      </c>
      <c r="D9" s="21">
        <f t="shared" si="0"/>
        <v>70.509055991240217</v>
      </c>
    </row>
    <row r="10" spans="1:6" ht="50.25" customHeight="1" x14ac:dyDescent="0.25">
      <c r="A10" s="9" t="s">
        <v>12</v>
      </c>
      <c r="B10" s="10">
        <v>604983</v>
      </c>
      <c r="C10" s="11">
        <v>453735</v>
      </c>
      <c r="D10" s="21">
        <f t="shared" si="0"/>
        <v>74.999628088723156</v>
      </c>
    </row>
    <row r="11" spans="1:6" ht="50.25" customHeight="1" x14ac:dyDescent="0.25">
      <c r="A11" s="12" t="s">
        <v>6</v>
      </c>
      <c r="B11" s="13">
        <f>SUM(B6:B10)</f>
        <v>4198000</v>
      </c>
      <c r="C11" s="13">
        <f t="shared" ref="C11" si="1">SUM(C5:C10)</f>
        <v>3046850</v>
      </c>
      <c r="D11" s="21">
        <f t="shared" si="0"/>
        <v>72.578608861362554</v>
      </c>
    </row>
    <row r="12" spans="1:6" hidden="1" x14ac:dyDescent="0.25"/>
    <row r="13" spans="1:6" hidden="1" x14ac:dyDescent="0.25"/>
    <row r="14" spans="1:6" ht="12.75" hidden="1" customHeight="1" x14ac:dyDescent="0.25">
      <c r="A14" s="7"/>
      <c r="B14" s="7"/>
      <c r="C14" s="7"/>
      <c r="D14" s="7"/>
    </row>
    <row r="15" spans="1:6" hidden="1" x14ac:dyDescent="0.25"/>
    <row r="16" spans="1:6" hidden="1" x14ac:dyDescent="0.25"/>
    <row r="17" spans="1:4" hidden="1" x14ac:dyDescent="0.25"/>
    <row r="18" spans="1:4" hidden="1" x14ac:dyDescent="0.25"/>
    <row r="19" spans="1:4" hidden="1" x14ac:dyDescent="0.25"/>
    <row r="20" spans="1:4" hidden="1" x14ac:dyDescent="0.25"/>
    <row r="21" spans="1:4" hidden="1" x14ac:dyDescent="0.25"/>
    <row r="22" spans="1:4" hidden="1" x14ac:dyDescent="0.25"/>
    <row r="23" spans="1:4" hidden="1" x14ac:dyDescent="0.25"/>
    <row r="24" spans="1:4" hidden="1" x14ac:dyDescent="0.25"/>
    <row r="25" spans="1:4" hidden="1" x14ac:dyDescent="0.25"/>
    <row r="26" spans="1:4" hidden="1" x14ac:dyDescent="0.25"/>
    <row r="27" spans="1:4" ht="228" customHeight="1" x14ac:dyDescent="0.25"/>
    <row r="28" spans="1:4" ht="147" customHeight="1" x14ac:dyDescent="0.25">
      <c r="A28" s="29" t="s">
        <v>17</v>
      </c>
      <c r="B28" s="29"/>
      <c r="C28" s="29"/>
      <c r="D28" s="29"/>
    </row>
    <row r="29" spans="1:4" ht="15.75" x14ac:dyDescent="0.25">
      <c r="A29" s="1" t="s">
        <v>0</v>
      </c>
      <c r="B29" s="27" t="s">
        <v>1</v>
      </c>
      <c r="C29" s="27"/>
      <c r="D29" s="27"/>
    </row>
    <row r="30" spans="1:4" ht="30" x14ac:dyDescent="0.25">
      <c r="A30" s="2" t="s">
        <v>2</v>
      </c>
      <c r="B30" s="2" t="s">
        <v>3</v>
      </c>
      <c r="C30" s="2" t="s">
        <v>4</v>
      </c>
      <c r="D30" s="2" t="s">
        <v>5</v>
      </c>
    </row>
    <row r="31" spans="1:4" ht="50.25" customHeight="1" x14ac:dyDescent="0.25">
      <c r="A31" s="9" t="s">
        <v>7</v>
      </c>
      <c r="B31" s="5">
        <v>0</v>
      </c>
      <c r="C31" s="18">
        <v>0</v>
      </c>
      <c r="D31" s="22">
        <v>0</v>
      </c>
    </row>
    <row r="32" spans="1:4" ht="50.25" customHeight="1" x14ac:dyDescent="0.25">
      <c r="A32" s="9" t="s">
        <v>8</v>
      </c>
      <c r="B32" s="15">
        <f>1013272+165965</f>
        <v>1179237</v>
      </c>
      <c r="C32" s="15">
        <v>896644.67</v>
      </c>
      <c r="D32" s="23">
        <f>C32/B32*100</f>
        <v>76.036002092878704</v>
      </c>
    </row>
    <row r="33" spans="1:4" ht="50.25" customHeight="1" x14ac:dyDescent="0.25">
      <c r="A33" s="9" t="s">
        <v>9</v>
      </c>
      <c r="B33" s="15">
        <f>1970914+322818.19</f>
        <v>2293732.19</v>
      </c>
      <c r="C33" s="15">
        <v>619192</v>
      </c>
      <c r="D33" s="23">
        <f t="shared" ref="D33:D37" si="2">C33/B33*100</f>
        <v>26.994956198439191</v>
      </c>
    </row>
    <row r="34" spans="1:4" ht="50.25" customHeight="1" x14ac:dyDescent="0.25">
      <c r="A34" s="9" t="s">
        <v>10</v>
      </c>
      <c r="B34" s="15">
        <f>1676867+274655.79</f>
        <v>1951522.79</v>
      </c>
      <c r="C34" s="15">
        <v>1376007.4</v>
      </c>
      <c r="D34" s="23">
        <f t="shared" si="2"/>
        <v>70.509419979666234</v>
      </c>
    </row>
    <row r="35" spans="1:4" ht="50.25" customHeight="1" x14ac:dyDescent="0.25">
      <c r="A35" s="9" t="s">
        <v>11</v>
      </c>
      <c r="B35" s="15">
        <f>1267584+207618.95</f>
        <v>1475202.95</v>
      </c>
      <c r="C35" s="15">
        <v>1070303.3</v>
      </c>
      <c r="D35" s="23">
        <f t="shared" si="2"/>
        <v>72.552952798799652</v>
      </c>
    </row>
    <row r="36" spans="1:4" ht="50.25" customHeight="1" x14ac:dyDescent="0.25">
      <c r="A36" s="9" t="s">
        <v>12</v>
      </c>
      <c r="B36" s="15">
        <f>1903363+311753.85</f>
        <v>2215116.85</v>
      </c>
      <c r="C36" s="15">
        <v>1778192.02</v>
      </c>
      <c r="D36" s="23">
        <f t="shared" si="2"/>
        <v>80.27531459570632</v>
      </c>
    </row>
    <row r="37" spans="1:4" ht="50.25" customHeight="1" x14ac:dyDescent="0.25">
      <c r="A37" s="3" t="s">
        <v>6</v>
      </c>
      <c r="B37" s="6">
        <f>SUM(B31:B36)</f>
        <v>9114811.7800000012</v>
      </c>
      <c r="C37" s="4">
        <f>SUM(C31:C36)</f>
        <v>5740339.3900000006</v>
      </c>
      <c r="D37" s="24">
        <f t="shared" si="2"/>
        <v>62.978145117550632</v>
      </c>
    </row>
    <row r="38" spans="1:4" ht="287.25" customHeight="1" x14ac:dyDescent="0.25"/>
    <row r="39" spans="1:4" hidden="1" x14ac:dyDescent="0.25"/>
    <row r="40" spans="1:4" hidden="1" x14ac:dyDescent="0.25"/>
    <row r="41" spans="1:4" hidden="1" x14ac:dyDescent="0.25"/>
    <row r="42" spans="1:4" hidden="1" x14ac:dyDescent="0.25"/>
    <row r="43" spans="1:4" hidden="1" x14ac:dyDescent="0.25"/>
    <row r="44" spans="1:4" hidden="1" x14ac:dyDescent="0.25"/>
    <row r="45" spans="1:4" hidden="1" x14ac:dyDescent="0.25"/>
    <row r="46" spans="1:4" hidden="1" x14ac:dyDescent="0.25"/>
    <row r="47" spans="1:4" hidden="1" x14ac:dyDescent="0.25"/>
    <row r="48" spans="1:4" hidden="1" x14ac:dyDescent="0.25"/>
    <row r="49" spans="1:6" hidden="1" x14ac:dyDescent="0.25"/>
    <row r="50" spans="1:6" hidden="1" x14ac:dyDescent="0.25"/>
    <row r="51" spans="1:6" hidden="1" x14ac:dyDescent="0.25"/>
    <row r="52" spans="1:6" hidden="1" x14ac:dyDescent="0.25"/>
    <row r="53" spans="1:6" hidden="1" x14ac:dyDescent="0.25"/>
    <row r="54" spans="1:6" hidden="1" x14ac:dyDescent="0.25"/>
    <row r="55" spans="1:6" hidden="1" x14ac:dyDescent="0.25"/>
    <row r="56" spans="1:6" hidden="1" x14ac:dyDescent="0.25"/>
    <row r="57" spans="1:6" ht="136.5" customHeight="1" x14ac:dyDescent="0.25">
      <c r="A57" s="29" t="s">
        <v>18</v>
      </c>
      <c r="B57" s="29"/>
      <c r="C57" s="29"/>
      <c r="D57" s="29"/>
    </row>
    <row r="58" spans="1:6" ht="15.75" x14ac:dyDescent="0.25">
      <c r="A58" s="1" t="s">
        <v>0</v>
      </c>
      <c r="B58" s="27" t="s">
        <v>1</v>
      </c>
      <c r="C58" s="27"/>
      <c r="D58" s="27"/>
    </row>
    <row r="59" spans="1:6" s="17" customFormat="1" ht="30" x14ac:dyDescent="0.25">
      <c r="A59" s="2" t="s">
        <v>2</v>
      </c>
      <c r="B59" s="2" t="s">
        <v>3</v>
      </c>
      <c r="C59" s="2" t="s">
        <v>4</v>
      </c>
      <c r="D59" s="2" t="s">
        <v>5</v>
      </c>
      <c r="E59" s="16"/>
      <c r="F59" s="16"/>
    </row>
    <row r="60" spans="1:6" ht="47.25" customHeight="1" x14ac:dyDescent="0.25">
      <c r="A60" s="9" t="s">
        <v>7</v>
      </c>
      <c r="B60" s="5">
        <v>0</v>
      </c>
      <c r="C60" s="5">
        <v>0</v>
      </c>
      <c r="D60" s="23">
        <v>0</v>
      </c>
    </row>
    <row r="61" spans="1:6" ht="47.25" customHeight="1" x14ac:dyDescent="0.25">
      <c r="A61" s="9" t="s">
        <v>8</v>
      </c>
      <c r="B61" s="5">
        <v>0</v>
      </c>
      <c r="C61" s="5">
        <v>0</v>
      </c>
      <c r="D61" s="23">
        <v>0</v>
      </c>
    </row>
    <row r="62" spans="1:6" ht="47.25" customHeight="1" x14ac:dyDescent="0.25">
      <c r="A62" s="9" t="s">
        <v>9</v>
      </c>
      <c r="B62" s="15">
        <f>55629+5043.72</f>
        <v>60672.72</v>
      </c>
      <c r="C62" s="15">
        <v>40448.480000000003</v>
      </c>
      <c r="D62" s="23">
        <f t="shared" ref="D62:D66" si="3">C62/B62*100</f>
        <v>66.666666666666671</v>
      </c>
    </row>
    <row r="63" spans="1:6" ht="47.25" customHeight="1" x14ac:dyDescent="0.25">
      <c r="A63" s="9" t="s">
        <v>10</v>
      </c>
      <c r="B63" s="15">
        <f>8792+2098+987.36</f>
        <v>11877.36</v>
      </c>
      <c r="C63" s="15">
        <v>7918.24</v>
      </c>
      <c r="D63" s="23">
        <f t="shared" si="3"/>
        <v>66.666666666666657</v>
      </c>
    </row>
    <row r="64" spans="1:6" ht="47.25" customHeight="1" x14ac:dyDescent="0.25">
      <c r="A64" s="9" t="s">
        <v>11</v>
      </c>
      <c r="B64" s="18">
        <v>0</v>
      </c>
      <c r="C64" s="18">
        <v>0</v>
      </c>
      <c r="D64" s="23">
        <v>0</v>
      </c>
    </row>
    <row r="65" spans="1:4" ht="47.25" customHeight="1" x14ac:dyDescent="0.25">
      <c r="A65" s="9" t="s">
        <v>12</v>
      </c>
      <c r="B65" s="18">
        <v>0</v>
      </c>
      <c r="C65" s="18">
        <v>0</v>
      </c>
      <c r="D65" s="23">
        <v>0</v>
      </c>
    </row>
    <row r="66" spans="1:4" ht="27" customHeight="1" x14ac:dyDescent="0.25">
      <c r="A66" s="3" t="s">
        <v>6</v>
      </c>
      <c r="B66" s="6">
        <f>SUM(B60:B65)</f>
        <v>72550.080000000002</v>
      </c>
      <c r="C66" s="4">
        <f>SUM(C60:C65)</f>
        <v>48366.720000000001</v>
      </c>
      <c r="D66" s="24">
        <f t="shared" si="3"/>
        <v>66.666666666666657</v>
      </c>
    </row>
    <row r="67" spans="1:4" hidden="1" x14ac:dyDescent="0.25"/>
    <row r="68" spans="1:4" hidden="1" x14ac:dyDescent="0.25"/>
    <row r="69" spans="1:4" hidden="1" x14ac:dyDescent="0.25"/>
    <row r="70" spans="1:4" hidden="1" x14ac:dyDescent="0.25"/>
    <row r="71" spans="1:4" hidden="1" x14ac:dyDescent="0.25"/>
    <row r="72" spans="1:4" hidden="1" x14ac:dyDescent="0.25"/>
    <row r="73" spans="1:4" hidden="1" x14ac:dyDescent="0.25"/>
    <row r="74" spans="1:4" hidden="1" x14ac:dyDescent="0.25"/>
    <row r="75" spans="1:4" hidden="1" x14ac:dyDescent="0.25"/>
    <row r="76" spans="1:4" hidden="1" x14ac:dyDescent="0.25"/>
    <row r="77" spans="1:4" hidden="1" x14ac:dyDescent="0.25"/>
    <row r="78" spans="1:4" hidden="1" x14ac:dyDescent="0.25"/>
    <row r="79" spans="1:4" hidden="1" x14ac:dyDescent="0.25"/>
    <row r="80" spans="1:4" hidden="1" x14ac:dyDescent="0.25"/>
    <row r="81" hidden="1" x14ac:dyDescent="0.25"/>
    <row r="82" hidden="1" x14ac:dyDescent="0.25"/>
    <row r="83" hidden="1" x14ac:dyDescent="0.25"/>
    <row r="84" hidden="1" x14ac:dyDescent="0.25"/>
    <row r="85" ht="20.25" customHeight="1" x14ac:dyDescent="0.25"/>
  </sheetData>
  <mergeCells count="6">
    <mergeCell ref="B58:D58"/>
    <mergeCell ref="A1:D1"/>
    <mergeCell ref="B3:D3"/>
    <mergeCell ref="A28:D28"/>
    <mergeCell ref="B29:D29"/>
    <mergeCell ref="A57:D57"/>
  </mergeCells>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 10 МБТ из ОБ</vt:lpstr>
      <vt:lpstr>Прил_11 МБТ из МБ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2023-10-13T08:23:53Z</dcterms:modified>
</cp:coreProperties>
</file>