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МП" sheetId="4" r:id="rId1"/>
  </sheets>
  <definedNames>
    <definedName name="_xlnm.Print_Titles" localSheetId="0">МП!$3:$4</definedName>
  </definedNames>
  <calcPr calcId="145621"/>
</workbook>
</file>

<file path=xl/calcChain.xml><?xml version="1.0" encoding="utf-8"?>
<calcChain xmlns="http://schemas.openxmlformats.org/spreadsheetml/2006/main">
  <c r="H88" i="4" l="1"/>
  <c r="H89" i="4"/>
  <c r="H43" i="4"/>
  <c r="H44" i="4"/>
  <c r="H18" i="4"/>
  <c r="H19" i="4"/>
  <c r="H91" i="4"/>
  <c r="H90" i="4"/>
  <c r="H87" i="4"/>
  <c r="G86" i="4"/>
  <c r="F86" i="4"/>
  <c r="H85" i="4"/>
  <c r="G84" i="4"/>
  <c r="F84" i="4"/>
  <c r="H83" i="4"/>
  <c r="G82" i="4"/>
  <c r="F82" i="4"/>
  <c r="H80" i="4"/>
  <c r="G79" i="4"/>
  <c r="F79" i="4"/>
  <c r="H78" i="4"/>
  <c r="G77" i="4"/>
  <c r="F77" i="4"/>
  <c r="H76" i="4"/>
  <c r="G75" i="4"/>
  <c r="F75" i="4"/>
  <c r="G73" i="4"/>
  <c r="F73" i="4"/>
  <c r="H72" i="4"/>
  <c r="G71" i="4"/>
  <c r="F71" i="4"/>
  <c r="H70" i="4"/>
  <c r="G69" i="4"/>
  <c r="F69" i="4"/>
  <c r="H68" i="4"/>
  <c r="G67" i="4"/>
  <c r="F67" i="4"/>
  <c r="H66" i="4"/>
  <c r="G65" i="4"/>
  <c r="F65" i="4"/>
  <c r="H64" i="4"/>
  <c r="G63" i="4"/>
  <c r="F63" i="4"/>
  <c r="H61" i="4"/>
  <c r="G60" i="4"/>
  <c r="G59" i="4" s="1"/>
  <c r="H59" i="4" s="1"/>
  <c r="F60" i="4"/>
  <c r="F59" i="4" s="1"/>
  <c r="H58" i="4"/>
  <c r="G57" i="4"/>
  <c r="G56" i="4" s="1"/>
  <c r="F57" i="4"/>
  <c r="F56" i="4" s="1"/>
  <c r="H55" i="4"/>
  <c r="G54" i="4"/>
  <c r="F54" i="4"/>
  <c r="H53" i="4"/>
  <c r="G52" i="4"/>
  <c r="F52" i="4"/>
  <c r="H52" i="4" s="1"/>
  <c r="H50" i="4"/>
  <c r="G49" i="4"/>
  <c r="F49" i="4"/>
  <c r="F48" i="4" s="1"/>
  <c r="G46" i="4"/>
  <c r="G45" i="4" s="1"/>
  <c r="F46" i="4"/>
  <c r="F45" i="4"/>
  <c r="G43" i="4"/>
  <c r="F43" i="4"/>
  <c r="H42" i="4"/>
  <c r="G41" i="4"/>
  <c r="F41" i="4"/>
  <c r="H40" i="4"/>
  <c r="G39" i="4"/>
  <c r="F39" i="4"/>
  <c r="H38" i="4"/>
  <c r="G37" i="4"/>
  <c r="F37" i="4"/>
  <c r="G35" i="4"/>
  <c r="F35" i="4"/>
  <c r="F32" i="4"/>
  <c r="H31" i="4"/>
  <c r="G30" i="4"/>
  <c r="F30" i="4"/>
  <c r="H29" i="4"/>
  <c r="G28" i="4"/>
  <c r="F28" i="4"/>
  <c r="H27" i="4"/>
  <c r="G26" i="4"/>
  <c r="F26" i="4"/>
  <c r="H25" i="4"/>
  <c r="G24" i="4"/>
  <c r="F24" i="4"/>
  <c r="H23" i="4"/>
  <c r="G22" i="4"/>
  <c r="F22" i="4"/>
  <c r="H21" i="4"/>
  <c r="G20" i="4"/>
  <c r="F20" i="4"/>
  <c r="G18" i="4"/>
  <c r="F18" i="4"/>
  <c r="H17" i="4"/>
  <c r="G16" i="4"/>
  <c r="F16" i="4"/>
  <c r="H15" i="4"/>
  <c r="G14" i="4"/>
  <c r="F14" i="4"/>
  <c r="H14" i="4" s="1"/>
  <c r="H13" i="4"/>
  <c r="G12" i="4"/>
  <c r="F12" i="4"/>
  <c r="H12" i="4" s="1"/>
  <c r="H11" i="4"/>
  <c r="G10" i="4"/>
  <c r="F10" i="4"/>
  <c r="H10" i="4" s="1"/>
  <c r="H9" i="4"/>
  <c r="G8" i="4"/>
  <c r="F8" i="4"/>
  <c r="H7" i="4"/>
  <c r="G6" i="4"/>
  <c r="F6" i="4"/>
  <c r="F34" i="4" l="1"/>
  <c r="G81" i="4"/>
  <c r="H26" i="4"/>
  <c r="H41" i="4"/>
  <c r="H6" i="4"/>
  <c r="H37" i="4"/>
  <c r="H39" i="4"/>
  <c r="G51" i="4"/>
  <c r="H8" i="4"/>
  <c r="H28" i="4"/>
  <c r="H30" i="4"/>
  <c r="H65" i="4"/>
  <c r="H67" i="4"/>
  <c r="H69" i="4"/>
  <c r="F81" i="4"/>
  <c r="H22" i="4"/>
  <c r="G34" i="4"/>
  <c r="F51" i="4"/>
  <c r="F5" i="4" s="1"/>
  <c r="H54" i="4"/>
  <c r="H71" i="4"/>
  <c r="H82" i="4"/>
  <c r="H86" i="4"/>
  <c r="H16" i="4"/>
  <c r="F62" i="4"/>
  <c r="H20" i="4"/>
  <c r="H24" i="4"/>
  <c r="G62" i="4"/>
  <c r="H62" i="4" s="1"/>
  <c r="H84" i="4"/>
  <c r="H56" i="4"/>
  <c r="H34" i="4"/>
  <c r="H49" i="4"/>
  <c r="H60" i="4"/>
  <c r="H63" i="4"/>
  <c r="H75" i="4"/>
  <c r="H77" i="4"/>
  <c r="H79" i="4"/>
  <c r="H81" i="4"/>
  <c r="G48" i="4"/>
  <c r="H57" i="4"/>
  <c r="H51" i="4" l="1"/>
  <c r="F92" i="4"/>
  <c r="G5" i="4"/>
  <c r="H5" i="4" s="1"/>
  <c r="H48" i="4"/>
  <c r="G92" i="4" l="1"/>
  <c r="H92" i="4"/>
</calcChain>
</file>

<file path=xl/sharedStrings.xml><?xml version="1.0" encoding="utf-8"?>
<sst xmlns="http://schemas.openxmlformats.org/spreadsheetml/2006/main" count="205" uniqueCount="97">
  <si>
    <t>(в рублях)</t>
  </si>
  <si>
    <t>Наименование</t>
  </si>
  <si>
    <t>МП</t>
  </si>
  <si>
    <t>ППМП</t>
  </si>
  <si>
    <t>ОМ</t>
  </si>
  <si>
    <t>ГРБС</t>
  </si>
  <si>
    <t>Процент исполнения к уточненной бюджетной росписи</t>
  </si>
  <si>
    <t>51</t>
  </si>
  <si>
    <t>0</t>
  </si>
  <si>
    <t>Администрация Клетнянского района</t>
  </si>
  <si>
    <t>851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</si>
  <si>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</si>
  <si>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13</t>
  </si>
  <si>
    <t>Повышение качества и доступности предоставления муниципальных услуг в Клетнянском районе</t>
  </si>
  <si>
    <t>Предупреждение и ликвидация заразных и иных болезней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</si>
  <si>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</si>
  <si>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Обеспечение устойчивой работы и развития автотранспортного комплекса</t>
  </si>
  <si>
    <t>Обеспечение свободы творчества и прав граждан на участие в культурной жизни, на равный доступ к культурным ценностям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</si>
  <si>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</si>
  <si>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</si>
  <si>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Защита прав и законных интересов несовершеннолетних, лиц из числа детей-сирот и детей, оставшихся без попечения родителей</t>
  </si>
  <si>
    <t>Осуществление муниципальной поддержки молодых семей в улучшении жилищных условий</t>
  </si>
  <si>
    <t>Реализация муниципальной политики в сфере образования на территории Клетнянского района</t>
  </si>
  <si>
    <t>Управление по делам образования, демографии, молодежной политике, ФК и массовому спорту</t>
  </si>
  <si>
    <t>Реализация мер государственной поддержки работников образования</t>
  </si>
  <si>
    <t>21</t>
  </si>
  <si>
    <t>Создание условий эффективной самореализации молодежи</t>
  </si>
  <si>
    <t>Проведение оздоровительной кампании детей и молодежи</t>
  </si>
  <si>
    <t>Финансовое управление администрации Клетнянского района</t>
  </si>
  <si>
    <t xml:space="preserve">Непрограммная деятельность </t>
  </si>
  <si>
    <t>00</t>
  </si>
  <si>
    <t>Клетнянский районный Совет народных депутатов</t>
  </si>
  <si>
    <t>Контрольно-счетная палата Клетнянского муниципального района</t>
  </si>
  <si>
    <t>Всего расходов</t>
  </si>
  <si>
    <t>В.Н.Кортелева</t>
  </si>
  <si>
    <t>Исп.И.В.Курашина</t>
  </si>
  <si>
    <t>тел.9 18 31</t>
  </si>
  <si>
    <t>Повышение эффективности и безопасности функционирования автомобильных дорог общего пользования местного значения</t>
  </si>
  <si>
    <t xml:space="preserve">Обеспечние реализации полномочий Клетнянского муниципального района </t>
  </si>
  <si>
    <t xml:space="preserve">Развитие системы образования Клетнянского муниципального  района </t>
  </si>
  <si>
    <t xml:space="preserve">Подпрограмма "Комплексные меры противодействия злоупотреблению наркотиками и их незаконному обороту" </t>
  </si>
  <si>
    <t xml:space="preserve">Подпрограмма "Социальная политика Клетнянского района" </t>
  </si>
  <si>
    <t>Подпрограмма "Культура Клетнянского района"</t>
  </si>
  <si>
    <t>Повышение доступности и качества предоставления дополнительного образования детей</t>
  </si>
  <si>
    <t>Региональный проект "Чистая вода (Брянская область)"</t>
  </si>
  <si>
    <t>F5</t>
  </si>
  <si>
    <t>Региональный проект "Творческие люди (Брянская область)"</t>
  </si>
  <si>
    <t>А2</t>
  </si>
  <si>
    <t>Подпрограмма "Развитие молодежной политики, физической культуры и спорта Клетнянского района"</t>
  </si>
  <si>
    <t xml:space="preserve">Подпрограмма "Обеспечение жильем молодых семей  Клетнянского района" </t>
  </si>
  <si>
    <t>Заместитель главы администрации - начальник финансового управления администрации Клетнянского района</t>
  </si>
  <si>
    <t>Управление муниципальными финансами Клетнянского муниципального района</t>
  </si>
  <si>
    <t xml:space="preserve">Обеспечение эффективной деятельности главы и аппарата исполнительно-распорядительного органа муниципального образования </t>
  </si>
  <si>
    <t>01</t>
  </si>
  <si>
    <t>Обеспечение эффективного управления муниципальным имуществом</t>
  </si>
  <si>
    <t>02</t>
  </si>
  <si>
    <t>03</t>
  </si>
  <si>
    <t>04</t>
  </si>
  <si>
    <t>05</t>
  </si>
  <si>
    <t>06</t>
  </si>
  <si>
    <t>07</t>
  </si>
  <si>
    <t>08</t>
  </si>
  <si>
    <t>Содействие реформированию жилищно-коммунального хозяйства; создание благоприятных условий проживания граждан</t>
  </si>
  <si>
    <t>09</t>
  </si>
  <si>
    <t>Реализация мер государственной поддержки работников культуры</t>
  </si>
  <si>
    <t>14</t>
  </si>
  <si>
    <t>16</t>
  </si>
  <si>
    <t>20</t>
  </si>
  <si>
    <t>Осуществление мер по улучшению положения отдельных категорий граждан</t>
  </si>
  <si>
    <t>17</t>
  </si>
  <si>
    <t>18</t>
  </si>
  <si>
    <t>19</t>
  </si>
  <si>
    <t>Подпрограмма "Обеспечение жильем тренеров, тренеров-преподавателей муниципальных учреждений физической культуры и спорта Клетнянского района"</t>
  </si>
  <si>
    <t>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тренерами-преподавателями</t>
  </si>
  <si>
    <t>Повышение доступности и качества предоставления дошкольного, общего и дополнительного образования детей</t>
  </si>
  <si>
    <t>Развитие кадрового потенциала сферы образования</t>
  </si>
  <si>
    <t>Реализация мероприятий по усовершенствованию инфраструктуры сферы образования</t>
  </si>
  <si>
    <t>Защита прав и законных интересов детей, в том числе детей-сирот и детей, оставшихся без попечения родителей</t>
  </si>
  <si>
    <t>Обеспечение долгосрочной устойчивости бюджета Клетнянского муниципального района и повышение эффективности управления муниципальными финансами</t>
  </si>
  <si>
    <t xml:space="preserve">Выравнивание бюджетной обеспеченности, поддержка мер по обеспечению сбалансированности местных бюджетов </t>
  </si>
  <si>
    <t>Реализация мероприятий по проведению работ по ремонту, реставрации, благоустройству воинских захоронений</t>
  </si>
  <si>
    <t>10</t>
  </si>
  <si>
    <t>Реализация мероприятий по улучшению экологической обстановки на территории Клетнянского района</t>
  </si>
  <si>
    <t>23</t>
  </si>
  <si>
    <t>Обеспечение сохранности и использования объектов культурного наследия, популяризация объектов культурного наследия</t>
  </si>
  <si>
    <t>2</t>
  </si>
  <si>
    <t>15</t>
  </si>
  <si>
    <t>Региональный проект "Патриотическое воспитание граждан Российской Федерации (Брянская область)"</t>
  </si>
  <si>
    <t>52</t>
  </si>
  <si>
    <t>ЕВ</t>
  </si>
  <si>
    <t>852</t>
  </si>
  <si>
    <t>Уточненная бюджетная роспись                            на 2023 год</t>
  </si>
  <si>
    <t>Управление образования администрации Клетнянского района</t>
  </si>
  <si>
    <t>Региональный проект "Культурная среда (Брянская область)"</t>
  </si>
  <si>
    <t>А1</t>
  </si>
  <si>
    <t>Кассовое исполнение                             за 9 месяцев                   2023 года</t>
  </si>
  <si>
    <t xml:space="preserve">Сведения об исполнении бюджета Клетнянского муниципального района Брянской области по муниципальным программам и непрограммным направлениям деятельности за 9 месяцев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</si>
</sst>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b/>
      <sz val="12"/>
      <color rgb="FF000000"/>
      <name val="Arial Cyr"/>
      <family val="2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 Cyr"/>
      <family val="2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 wrapText="1"/>
    </xf>
    <xf numFmtId="0" fontId="4" fillId="0" borderId="0">
      <alignment horizontal="right"/>
    </xf>
    <xf numFmtId="49" fontId="4" fillId="0" borderId="2">
      <alignment horizontal="left" vertical="top" wrapText="1"/>
    </xf>
    <xf numFmtId="4" fontId="4" fillId="3" borderId="2">
      <alignment horizontal="right" vertical="top" shrinkToFit="1"/>
    </xf>
  </cellStyleXfs>
  <cellXfs count="51">
    <xf numFmtId="0" fontId="0" fillId="0" borderId="0" xfId="0"/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3" xfId="0" applyFont="1" applyFill="1" applyBorder="1" applyAlignment="1">
      <alignment horizontal="left" vertical="top" wrapText="1"/>
    </xf>
    <xf numFmtId="49" fontId="5" fillId="0" borderId="3" xfId="3" applyNumberFormat="1" applyFont="1" applyBorder="1" applyAlignment="1" applyProtection="1">
      <alignment horizontal="center" vertical="top" wrapText="1"/>
      <protection locked="0"/>
    </xf>
    <xf numFmtId="4" fontId="5" fillId="0" borderId="3" xfId="4" applyNumberFormat="1" applyFont="1" applyFill="1" applyBorder="1" applyAlignment="1" applyProtection="1">
      <alignment horizontal="right" vertical="top" shrinkToFit="1"/>
      <protection locked="0"/>
    </xf>
    <xf numFmtId="0" fontId="9" fillId="0" borderId="3" xfId="0" applyFont="1" applyFill="1" applyBorder="1" applyAlignment="1">
      <alignment vertical="top" wrapText="1"/>
    </xf>
    <xf numFmtId="4" fontId="3" fillId="0" borderId="3" xfId="0" applyNumberFormat="1" applyFont="1" applyBorder="1" applyAlignment="1">
      <alignment vertical="top"/>
    </xf>
    <xf numFmtId="49" fontId="5" fillId="0" borderId="3" xfId="3" applyNumberFormat="1" applyFont="1" applyBorder="1" applyAlignment="1" applyProtection="1">
      <alignment horizontal="left" vertical="top" wrapText="1"/>
      <protection locked="0"/>
    </xf>
    <xf numFmtId="49" fontId="9" fillId="0" borderId="3" xfId="0" applyNumberFormat="1" applyFont="1" applyFill="1" applyBorder="1" applyAlignment="1">
      <alignment horizontal="center" vertical="top"/>
    </xf>
    <xf numFmtId="49" fontId="9" fillId="0" borderId="3" xfId="0" applyNumberFormat="1" applyFont="1" applyFill="1" applyBorder="1" applyAlignment="1">
      <alignment horizontal="center" vertical="top" wrapText="1"/>
    </xf>
    <xf numFmtId="164" fontId="5" fillId="0" borderId="3" xfId="4" applyNumberFormat="1" applyFont="1" applyFill="1" applyBorder="1" applyAlignment="1" applyProtection="1">
      <alignment horizontal="center" vertical="top" shrinkToFit="1"/>
      <protection locked="0"/>
    </xf>
    <xf numFmtId="0" fontId="10" fillId="0" borderId="3" xfId="0" applyFont="1" applyFill="1" applyBorder="1" applyAlignment="1">
      <alignment horizontal="left" vertical="top" wrapText="1"/>
    </xf>
    <xf numFmtId="4" fontId="8" fillId="0" borderId="3" xfId="0" applyNumberFormat="1" applyFont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164" fontId="2" fillId="0" borderId="3" xfId="4" applyNumberFormat="1" applyFont="1" applyFill="1" applyBorder="1" applyAlignment="1" applyProtection="1">
      <alignment horizontal="center" vertical="top" shrinkToFit="1"/>
      <protection locked="0"/>
    </xf>
    <xf numFmtId="0" fontId="9" fillId="0" borderId="4" xfId="0" applyFont="1" applyFill="1" applyBorder="1" applyAlignment="1">
      <alignment vertical="top" wrapText="1"/>
    </xf>
    <xf numFmtId="0" fontId="8" fillId="0" borderId="3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wrapText="1"/>
    </xf>
    <xf numFmtId="0" fontId="11" fillId="0" borderId="0" xfId="0" applyFont="1"/>
    <xf numFmtId="0" fontId="3" fillId="0" borderId="0" xfId="0" applyFont="1"/>
    <xf numFmtId="4" fontId="0" fillId="0" borderId="0" xfId="0" applyNumberFormat="1"/>
    <xf numFmtId="4" fontId="7" fillId="0" borderId="0" xfId="0" applyNumberFormat="1" applyFont="1" applyAlignment="1">
      <alignment vertical="top"/>
    </xf>
    <xf numFmtId="49" fontId="2" fillId="0" borderId="3" xfId="3" applyNumberFormat="1" applyFont="1" applyBorder="1" applyAlignment="1" applyProtection="1">
      <alignment horizontal="left" vertical="top" wrapText="1"/>
      <protection locked="0"/>
    </xf>
    <xf numFmtId="49" fontId="2" fillId="0" borderId="3" xfId="3" applyNumberFormat="1" applyFont="1" applyBorder="1" applyAlignment="1" applyProtection="1">
      <alignment horizontal="center" vertical="top" wrapText="1"/>
      <protection locked="0"/>
    </xf>
    <xf numFmtId="4" fontId="2" fillId="0" borderId="3" xfId="4" applyNumberFormat="1" applyFont="1" applyFill="1" applyBorder="1" applyAlignment="1" applyProtection="1">
      <alignment horizontal="right" vertical="top" shrinkToFit="1"/>
      <protection locked="0"/>
    </xf>
    <xf numFmtId="4" fontId="12" fillId="0" borderId="0" xfId="0" applyNumberFormat="1" applyFont="1" applyAlignment="1">
      <alignment vertical="top"/>
    </xf>
    <xf numFmtId="49" fontId="3" fillId="0" borderId="3" xfId="0" applyNumberFormat="1" applyFont="1" applyBorder="1" applyAlignment="1">
      <alignment horizontal="center" vertical="top"/>
    </xf>
    <xf numFmtId="49" fontId="10" fillId="0" borderId="3" xfId="0" applyNumberFormat="1" applyFont="1" applyFill="1" applyBorder="1" applyAlignment="1">
      <alignment horizontal="center" vertical="top"/>
    </xf>
    <xf numFmtId="49" fontId="10" fillId="0" borderId="3" xfId="0" applyNumberFormat="1" applyFont="1" applyFill="1" applyBorder="1" applyAlignment="1">
      <alignment vertical="top"/>
    </xf>
    <xf numFmtId="49" fontId="9" fillId="0" borderId="3" xfId="0" applyNumberFormat="1" applyFont="1" applyFill="1" applyBorder="1" applyAlignment="1">
      <alignment vertical="top"/>
    </xf>
    <xf numFmtId="0" fontId="10" fillId="0" borderId="3" xfId="0" applyFont="1" applyFill="1" applyBorder="1" applyAlignment="1">
      <alignment vertical="top" wrapText="1"/>
    </xf>
    <xf numFmtId="49" fontId="8" fillId="0" borderId="3" xfId="0" applyNumberFormat="1" applyFont="1" applyBorder="1" applyAlignment="1">
      <alignment horizontal="center" vertical="top"/>
    </xf>
    <xf numFmtId="49" fontId="11" fillId="0" borderId="0" xfId="0" applyNumberFormat="1" applyFont="1"/>
    <xf numFmtId="49" fontId="0" fillId="0" borderId="0" xfId="0" applyNumberFormat="1"/>
    <xf numFmtId="49" fontId="3" fillId="0" borderId="0" xfId="0" applyNumberFormat="1" applyFont="1" applyAlignment="1">
      <alignment horizontal="center" vertical="top"/>
    </xf>
    <xf numFmtId="0" fontId="9" fillId="0" borderId="4" xfId="0" applyFont="1" applyFill="1" applyBorder="1" applyAlignment="1">
      <alignment horizontal="left" vertical="top" wrapText="1"/>
    </xf>
    <xf numFmtId="4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0" fontId="6" fillId="0" borderId="3" xfId="0" applyFont="1" applyFill="1" applyBorder="1" applyAlignment="1">
      <alignment horizontal="center" vertical="top" wrapText="1"/>
    </xf>
    <xf numFmtId="0" fontId="2" fillId="0" borderId="0" xfId="1" applyNumberFormat="1" applyFont="1" applyBorder="1" applyAlignment="1" applyProtection="1">
      <alignment horizontal="center" vertical="top" wrapText="1"/>
      <protection locked="0"/>
    </xf>
    <xf numFmtId="0" fontId="6" fillId="2" borderId="3" xfId="0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5" fillId="0" borderId="1" xfId="2" applyNumberFormat="1" applyFont="1" applyBorder="1" applyAlignment="1" applyProtection="1">
      <alignment horizontal="right" vertical="top"/>
      <protection locked="0"/>
    </xf>
    <xf numFmtId="0" fontId="5" fillId="0" borderId="0" xfId="1" applyNumberFormat="1" applyFont="1" applyBorder="1" applyAlignment="1" applyProtection="1">
      <alignment horizontal="center" vertical="top" wrapText="1"/>
      <protection locked="0"/>
    </xf>
  </cellXfs>
  <cellStyles count="5">
    <cellStyle name="xl24" xfId="1"/>
    <cellStyle name="xl27" xfId="2"/>
    <cellStyle name="xl38" xfId="3"/>
    <cellStyle name="xl39" xf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workbookViewId="0">
      <selection sqref="A1:H1"/>
    </sheetView>
  </sheetViews>
  <sheetFormatPr defaultRowHeight="15" x14ac:dyDescent="0.25"/>
  <cols>
    <col min="1" max="1" width="60.7109375" style="1" customWidth="1"/>
    <col min="2" max="2" width="5" style="40" customWidth="1"/>
    <col min="3" max="3" width="3.85546875" style="40" customWidth="1"/>
    <col min="4" max="5" width="5" style="40" customWidth="1"/>
    <col min="6" max="7" width="15.42578125" style="1" customWidth="1"/>
    <col min="8" max="8" width="9.42578125" style="22" customWidth="1"/>
    <col min="9" max="9" width="10.42578125" style="1" bestFit="1" customWidth="1"/>
    <col min="10" max="10" width="13.140625" style="1" customWidth="1"/>
    <col min="11" max="16384" width="9.140625" style="1"/>
  </cols>
  <sheetData>
    <row r="1" spans="1:10" ht="46.5" customHeight="1" x14ac:dyDescent="0.25">
      <c r="A1" s="50" t="s">
        <v>96</v>
      </c>
      <c r="B1" s="45"/>
      <c r="C1" s="45"/>
      <c r="D1" s="45"/>
      <c r="E1" s="45"/>
      <c r="F1" s="45"/>
      <c r="G1" s="45"/>
      <c r="H1" s="45"/>
    </row>
    <row r="2" spans="1:10" x14ac:dyDescent="0.25">
      <c r="A2" s="49" t="s">
        <v>0</v>
      </c>
      <c r="B2" s="49"/>
      <c r="C2" s="49"/>
      <c r="D2" s="49"/>
      <c r="E2" s="49"/>
      <c r="F2" s="49"/>
      <c r="G2" s="49"/>
      <c r="H2" s="49"/>
    </row>
    <row r="3" spans="1:10" s="2" customFormat="1" ht="12" customHeight="1" x14ac:dyDescent="0.25">
      <c r="A3" s="46" t="s">
        <v>1</v>
      </c>
      <c r="B3" s="47" t="s">
        <v>2</v>
      </c>
      <c r="C3" s="47" t="s">
        <v>3</v>
      </c>
      <c r="D3" s="47" t="s">
        <v>4</v>
      </c>
      <c r="E3" s="47" t="s">
        <v>5</v>
      </c>
      <c r="F3" s="44" t="s">
        <v>91</v>
      </c>
      <c r="G3" s="44" t="s">
        <v>95</v>
      </c>
      <c r="H3" s="48" t="s">
        <v>6</v>
      </c>
    </row>
    <row r="4" spans="1:10" s="2" customFormat="1" ht="60.75" customHeight="1" x14ac:dyDescent="0.25">
      <c r="A4" s="46"/>
      <c r="B4" s="47"/>
      <c r="C4" s="47"/>
      <c r="D4" s="47"/>
      <c r="E4" s="47"/>
      <c r="F4" s="44"/>
      <c r="G4" s="44"/>
      <c r="H4" s="48"/>
      <c r="J4" s="27"/>
    </row>
    <row r="5" spans="1:10" s="3" customFormat="1" ht="29.25" customHeight="1" x14ac:dyDescent="0.25">
      <c r="A5" s="28" t="s">
        <v>38</v>
      </c>
      <c r="B5" s="29" t="s">
        <v>7</v>
      </c>
      <c r="C5" s="29"/>
      <c r="D5" s="29"/>
      <c r="E5" s="29"/>
      <c r="F5" s="30">
        <f t="shared" ref="F5:G5" si="0">F8+F10+F12+F14+F16+F18+F20+F22+F24+F26+F28+F30+F32+F6+F34+F45+F48+F51+F56+F59</f>
        <v>126962625.01000001</v>
      </c>
      <c r="G5" s="30">
        <f t="shared" si="0"/>
        <v>80503346.419999987</v>
      </c>
      <c r="H5" s="19">
        <f>G5/F5*100</f>
        <v>63.407121909821321</v>
      </c>
      <c r="I5" s="31"/>
    </row>
    <row r="6" spans="1:10" ht="18" customHeight="1" x14ac:dyDescent="0.25">
      <c r="A6" s="4" t="s">
        <v>44</v>
      </c>
      <c r="B6" s="32">
        <v>51</v>
      </c>
      <c r="C6" s="32">
        <v>0</v>
      </c>
      <c r="D6" s="32" t="s">
        <v>45</v>
      </c>
      <c r="E6" s="32"/>
      <c r="F6" s="8">
        <f>F7</f>
        <v>18073992.850000001</v>
      </c>
      <c r="G6" s="8">
        <f t="shared" ref="G6" si="1">G7</f>
        <v>6692061.8300000001</v>
      </c>
      <c r="H6" s="12">
        <f t="shared" ref="H6:H69" si="2">G6/F6*100</f>
        <v>37.025918321086422</v>
      </c>
      <c r="I6" s="42"/>
    </row>
    <row r="7" spans="1:10" ht="15" customHeight="1" x14ac:dyDescent="0.25">
      <c r="A7" s="9" t="s">
        <v>9</v>
      </c>
      <c r="B7" s="32">
        <v>51</v>
      </c>
      <c r="C7" s="32">
        <v>0</v>
      </c>
      <c r="D7" s="32" t="s">
        <v>45</v>
      </c>
      <c r="E7" s="32">
        <v>851</v>
      </c>
      <c r="F7" s="6">
        <v>18073992.850000001</v>
      </c>
      <c r="G7" s="6">
        <v>6692061.8300000001</v>
      </c>
      <c r="H7" s="12">
        <f t="shared" si="2"/>
        <v>37.025918321086422</v>
      </c>
    </row>
    <row r="8" spans="1:10" ht="45.75" customHeight="1" x14ac:dyDescent="0.25">
      <c r="A8" s="9" t="s">
        <v>52</v>
      </c>
      <c r="B8" s="5" t="s">
        <v>7</v>
      </c>
      <c r="C8" s="5" t="s">
        <v>8</v>
      </c>
      <c r="D8" s="5" t="s">
        <v>53</v>
      </c>
      <c r="E8" s="5"/>
      <c r="F8" s="6">
        <f>F9</f>
        <v>28134950</v>
      </c>
      <c r="G8" s="6">
        <f>G9</f>
        <v>17842181.809999999</v>
      </c>
      <c r="H8" s="12">
        <f t="shared" si="2"/>
        <v>63.416433332918665</v>
      </c>
    </row>
    <row r="9" spans="1:10" ht="15.75" customHeight="1" x14ac:dyDescent="0.25">
      <c r="A9" s="9" t="s">
        <v>9</v>
      </c>
      <c r="B9" s="5" t="s">
        <v>7</v>
      </c>
      <c r="C9" s="5" t="s">
        <v>8</v>
      </c>
      <c r="D9" s="5" t="s">
        <v>53</v>
      </c>
      <c r="E9" s="5" t="s">
        <v>10</v>
      </c>
      <c r="F9" s="6">
        <v>28134950</v>
      </c>
      <c r="G9" s="6">
        <v>17842181.809999999</v>
      </c>
      <c r="H9" s="12">
        <f t="shared" si="2"/>
        <v>63.416433332918665</v>
      </c>
    </row>
    <row r="10" spans="1:10" ht="16.5" customHeight="1" x14ac:dyDescent="0.25">
      <c r="A10" s="4" t="s">
        <v>54</v>
      </c>
      <c r="B10" s="5" t="s">
        <v>7</v>
      </c>
      <c r="C10" s="5" t="s">
        <v>8</v>
      </c>
      <c r="D10" s="5" t="s">
        <v>55</v>
      </c>
      <c r="E10" s="5"/>
      <c r="F10" s="6">
        <f>F11</f>
        <v>1312579.68</v>
      </c>
      <c r="G10" s="6">
        <f t="shared" ref="G10" si="3">G11</f>
        <v>1038638.08</v>
      </c>
      <c r="H10" s="12">
        <f t="shared" si="2"/>
        <v>79.129526064276718</v>
      </c>
    </row>
    <row r="11" spans="1:10" ht="16.5" customHeight="1" x14ac:dyDescent="0.25">
      <c r="A11" s="9" t="s">
        <v>9</v>
      </c>
      <c r="B11" s="5" t="s">
        <v>7</v>
      </c>
      <c r="C11" s="5" t="s">
        <v>8</v>
      </c>
      <c r="D11" s="5" t="s">
        <v>55</v>
      </c>
      <c r="E11" s="5" t="s">
        <v>10</v>
      </c>
      <c r="F11" s="6">
        <v>1312579.68</v>
      </c>
      <c r="G11" s="6">
        <v>1038638.08</v>
      </c>
      <c r="H11" s="12">
        <f t="shared" si="2"/>
        <v>79.129526064276718</v>
      </c>
    </row>
    <row r="12" spans="1:10" ht="30.75" customHeight="1" x14ac:dyDescent="0.25">
      <c r="A12" s="20" t="s">
        <v>13</v>
      </c>
      <c r="B12" s="32">
        <v>51</v>
      </c>
      <c r="C12" s="32">
        <v>0</v>
      </c>
      <c r="D12" s="32" t="s">
        <v>56</v>
      </c>
      <c r="E12" s="32"/>
      <c r="F12" s="8">
        <f>F13</f>
        <v>3206200</v>
      </c>
      <c r="G12" s="8">
        <f t="shared" ref="G12" si="4">G13</f>
        <v>2117088.48</v>
      </c>
      <c r="H12" s="12">
        <f t="shared" si="2"/>
        <v>66.031079782920585</v>
      </c>
    </row>
    <row r="13" spans="1:10" ht="16.5" customHeight="1" x14ac:dyDescent="0.25">
      <c r="A13" s="9" t="s">
        <v>9</v>
      </c>
      <c r="B13" s="32">
        <v>51</v>
      </c>
      <c r="C13" s="32">
        <v>0</v>
      </c>
      <c r="D13" s="32" t="s">
        <v>56</v>
      </c>
      <c r="E13" s="32">
        <v>851</v>
      </c>
      <c r="F13" s="6">
        <v>3206200</v>
      </c>
      <c r="G13" s="6">
        <v>2117088.48</v>
      </c>
      <c r="H13" s="12">
        <f t="shared" si="2"/>
        <v>66.031079782920585</v>
      </c>
    </row>
    <row r="14" spans="1:10" ht="30.75" customHeight="1" x14ac:dyDescent="0.25">
      <c r="A14" s="20" t="s">
        <v>15</v>
      </c>
      <c r="B14" s="32">
        <v>51</v>
      </c>
      <c r="C14" s="32">
        <v>0</v>
      </c>
      <c r="D14" s="32" t="s">
        <v>57</v>
      </c>
      <c r="E14" s="32"/>
      <c r="F14" s="8">
        <f>F15</f>
        <v>1725592.2</v>
      </c>
      <c r="G14" s="8">
        <f t="shared" ref="G14" si="5">G15</f>
        <v>1260556.04</v>
      </c>
      <c r="H14" s="12">
        <f t="shared" si="2"/>
        <v>73.050633863551312</v>
      </c>
    </row>
    <row r="15" spans="1:10" ht="16.5" customHeight="1" x14ac:dyDescent="0.25">
      <c r="A15" s="9" t="s">
        <v>9</v>
      </c>
      <c r="B15" s="32">
        <v>51</v>
      </c>
      <c r="C15" s="32">
        <v>0</v>
      </c>
      <c r="D15" s="32" t="s">
        <v>57</v>
      </c>
      <c r="E15" s="32">
        <v>851</v>
      </c>
      <c r="F15" s="6">
        <v>1725592.2</v>
      </c>
      <c r="G15" s="6">
        <v>1260556.04</v>
      </c>
      <c r="H15" s="12">
        <f t="shared" si="2"/>
        <v>73.050633863551312</v>
      </c>
    </row>
    <row r="16" spans="1:10" ht="31.5" customHeight="1" x14ac:dyDescent="0.25">
      <c r="A16" s="20" t="s">
        <v>11</v>
      </c>
      <c r="B16" s="5" t="s">
        <v>7</v>
      </c>
      <c r="C16" s="5" t="s">
        <v>8</v>
      </c>
      <c r="D16" s="5" t="s">
        <v>58</v>
      </c>
      <c r="E16" s="5"/>
      <c r="F16" s="6">
        <f>F17</f>
        <v>3810800</v>
      </c>
      <c r="G16" s="6">
        <f>G17</f>
        <v>2394438.2000000002</v>
      </c>
      <c r="H16" s="12">
        <f t="shared" si="2"/>
        <v>62.832953710506992</v>
      </c>
    </row>
    <row r="17" spans="1:8" ht="16.5" customHeight="1" x14ac:dyDescent="0.25">
      <c r="A17" s="9" t="s">
        <v>9</v>
      </c>
      <c r="B17" s="5" t="s">
        <v>7</v>
      </c>
      <c r="C17" s="5" t="s">
        <v>8</v>
      </c>
      <c r="D17" s="5" t="s">
        <v>58</v>
      </c>
      <c r="E17" s="5" t="s">
        <v>10</v>
      </c>
      <c r="F17" s="6">
        <v>3810800</v>
      </c>
      <c r="G17" s="6">
        <v>2394438.2000000002</v>
      </c>
      <c r="H17" s="12">
        <f t="shared" si="2"/>
        <v>62.832953710506992</v>
      </c>
    </row>
    <row r="18" spans="1:8" ht="17.25" customHeight="1" x14ac:dyDescent="0.25">
      <c r="A18" s="20" t="s">
        <v>14</v>
      </c>
      <c r="B18" s="32">
        <v>51</v>
      </c>
      <c r="C18" s="32">
        <v>0</v>
      </c>
      <c r="D18" s="32" t="s">
        <v>59</v>
      </c>
      <c r="E18" s="32"/>
      <c r="F18" s="8">
        <f>F19</f>
        <v>63871.55</v>
      </c>
      <c r="G18" s="8">
        <f t="shared" ref="G18" si="6">G19</f>
        <v>63871.55</v>
      </c>
      <c r="H18" s="12">
        <f t="shared" si="2"/>
        <v>100</v>
      </c>
    </row>
    <row r="19" spans="1:8" ht="15" customHeight="1" x14ac:dyDescent="0.25">
      <c r="A19" s="9" t="s">
        <v>9</v>
      </c>
      <c r="B19" s="32">
        <v>51</v>
      </c>
      <c r="C19" s="32">
        <v>0</v>
      </c>
      <c r="D19" s="32" t="s">
        <v>59</v>
      </c>
      <c r="E19" s="32">
        <v>851</v>
      </c>
      <c r="F19" s="6">
        <v>63871.55</v>
      </c>
      <c r="G19" s="6">
        <v>63871.55</v>
      </c>
      <c r="H19" s="12">
        <f t="shared" si="2"/>
        <v>100</v>
      </c>
    </row>
    <row r="20" spans="1:8" ht="30" customHeight="1" x14ac:dyDescent="0.25">
      <c r="A20" s="20" t="s">
        <v>16</v>
      </c>
      <c r="B20" s="32">
        <v>51</v>
      </c>
      <c r="C20" s="32">
        <v>0</v>
      </c>
      <c r="D20" s="32" t="s">
        <v>60</v>
      </c>
      <c r="E20" s="32"/>
      <c r="F20" s="8">
        <f>F21</f>
        <v>3988819.8</v>
      </c>
      <c r="G20" s="8">
        <f t="shared" ref="G20" si="7">G21</f>
        <v>2650726.2000000002</v>
      </c>
      <c r="H20" s="12">
        <f t="shared" si="2"/>
        <v>66.45389696471122</v>
      </c>
    </row>
    <row r="21" spans="1:8" ht="15" customHeight="1" x14ac:dyDescent="0.25">
      <c r="A21" s="9" t="s">
        <v>9</v>
      </c>
      <c r="B21" s="32">
        <v>51</v>
      </c>
      <c r="C21" s="32">
        <v>0</v>
      </c>
      <c r="D21" s="32" t="s">
        <v>60</v>
      </c>
      <c r="E21" s="32">
        <v>851</v>
      </c>
      <c r="F21" s="6">
        <v>3988819.8</v>
      </c>
      <c r="G21" s="6">
        <v>2650726.2000000002</v>
      </c>
      <c r="H21" s="12">
        <f t="shared" si="2"/>
        <v>66.45389696471122</v>
      </c>
    </row>
    <row r="22" spans="1:8" ht="31.5" customHeight="1" x14ac:dyDescent="0.25">
      <c r="A22" s="20" t="s">
        <v>37</v>
      </c>
      <c r="B22" s="32">
        <v>51</v>
      </c>
      <c r="C22" s="32">
        <v>0</v>
      </c>
      <c r="D22" s="32" t="s">
        <v>61</v>
      </c>
      <c r="E22" s="32"/>
      <c r="F22" s="8">
        <f>F23</f>
        <v>9114811.7799999993</v>
      </c>
      <c r="G22" s="8">
        <f>G23</f>
        <v>5740339.3899999997</v>
      </c>
      <c r="H22" s="12">
        <f t="shared" si="2"/>
        <v>62.978145117550632</v>
      </c>
    </row>
    <row r="23" spans="1:8" ht="15" customHeight="1" x14ac:dyDescent="0.25">
      <c r="A23" s="9" t="s">
        <v>9</v>
      </c>
      <c r="B23" s="32">
        <v>51</v>
      </c>
      <c r="C23" s="32">
        <v>0</v>
      </c>
      <c r="D23" s="32" t="s">
        <v>61</v>
      </c>
      <c r="E23" s="32">
        <v>851</v>
      </c>
      <c r="F23" s="6">
        <v>9114811.7799999993</v>
      </c>
      <c r="G23" s="6">
        <v>5740339.3899999997</v>
      </c>
      <c r="H23" s="12">
        <f t="shared" si="2"/>
        <v>62.978145117550632</v>
      </c>
    </row>
    <row r="24" spans="1:8" ht="32.25" customHeight="1" x14ac:dyDescent="0.25">
      <c r="A24" s="20" t="s">
        <v>62</v>
      </c>
      <c r="B24" s="32">
        <v>51</v>
      </c>
      <c r="C24" s="32">
        <v>0</v>
      </c>
      <c r="D24" s="32" t="s">
        <v>63</v>
      </c>
      <c r="E24" s="32"/>
      <c r="F24" s="6">
        <f t="shared" ref="F24:G24" si="8">F25</f>
        <v>891401.92</v>
      </c>
      <c r="G24" s="6">
        <f t="shared" si="8"/>
        <v>388404.63</v>
      </c>
      <c r="H24" s="12">
        <f t="shared" si="2"/>
        <v>43.572334912628413</v>
      </c>
    </row>
    <row r="25" spans="1:8" ht="15" customHeight="1" x14ac:dyDescent="0.25">
      <c r="A25" s="9" t="s">
        <v>9</v>
      </c>
      <c r="B25" s="32">
        <v>51</v>
      </c>
      <c r="C25" s="32">
        <v>0</v>
      </c>
      <c r="D25" s="32" t="s">
        <v>63</v>
      </c>
      <c r="E25" s="32">
        <v>851</v>
      </c>
      <c r="F25" s="6">
        <v>891401.92</v>
      </c>
      <c r="G25" s="6">
        <v>388404.63</v>
      </c>
      <c r="H25" s="12">
        <f t="shared" si="2"/>
        <v>43.572334912628413</v>
      </c>
    </row>
    <row r="26" spans="1:8" ht="31.5" customHeight="1" x14ac:dyDescent="0.25">
      <c r="A26" s="41" t="s">
        <v>80</v>
      </c>
      <c r="B26" s="32" t="s">
        <v>7</v>
      </c>
      <c r="C26" s="32" t="s">
        <v>8</v>
      </c>
      <c r="D26" s="32" t="s">
        <v>81</v>
      </c>
      <c r="E26" s="32"/>
      <c r="F26" s="6">
        <f>F27</f>
        <v>3917761.86</v>
      </c>
      <c r="G26" s="6">
        <f>G27</f>
        <v>3917755.92</v>
      </c>
      <c r="H26" s="12">
        <f t="shared" si="2"/>
        <v>99.999848382821312</v>
      </c>
    </row>
    <row r="27" spans="1:8" ht="15" customHeight="1" x14ac:dyDescent="0.25">
      <c r="A27" s="20" t="s">
        <v>9</v>
      </c>
      <c r="B27" s="32" t="s">
        <v>7</v>
      </c>
      <c r="C27" s="32" t="s">
        <v>8</v>
      </c>
      <c r="D27" s="32" t="s">
        <v>81</v>
      </c>
      <c r="E27" s="32" t="s">
        <v>10</v>
      </c>
      <c r="F27" s="6">
        <v>3917761.86</v>
      </c>
      <c r="G27" s="6">
        <v>3917755.92</v>
      </c>
      <c r="H27" s="12">
        <f t="shared" si="2"/>
        <v>99.999848382821312</v>
      </c>
    </row>
    <row r="28" spans="1:8" ht="30.75" customHeight="1" x14ac:dyDescent="0.25">
      <c r="A28" s="9" t="s">
        <v>43</v>
      </c>
      <c r="B28" s="32">
        <v>51</v>
      </c>
      <c r="C28" s="32">
        <v>0</v>
      </c>
      <c r="D28" s="32">
        <v>11</v>
      </c>
      <c r="E28" s="32"/>
      <c r="F28" s="6">
        <f t="shared" ref="F28:G28" si="9">F29</f>
        <v>10059417</v>
      </c>
      <c r="G28" s="6">
        <f t="shared" si="9"/>
        <v>6572202</v>
      </c>
      <c r="H28" s="12">
        <f t="shared" si="2"/>
        <v>65.333826006020033</v>
      </c>
    </row>
    <row r="29" spans="1:8" ht="15" customHeight="1" x14ac:dyDescent="0.25">
      <c r="A29" s="9" t="s">
        <v>9</v>
      </c>
      <c r="B29" s="32">
        <v>51</v>
      </c>
      <c r="C29" s="32">
        <v>0</v>
      </c>
      <c r="D29" s="32">
        <v>11</v>
      </c>
      <c r="E29" s="32">
        <v>851</v>
      </c>
      <c r="F29" s="6">
        <v>10059417</v>
      </c>
      <c r="G29" s="6">
        <v>6572202</v>
      </c>
      <c r="H29" s="12">
        <f t="shared" si="2"/>
        <v>65.333826006020033</v>
      </c>
    </row>
    <row r="30" spans="1:8" ht="15.75" customHeight="1" x14ac:dyDescent="0.25">
      <c r="A30" s="9" t="s">
        <v>24</v>
      </c>
      <c r="B30" s="32">
        <v>51</v>
      </c>
      <c r="C30" s="32">
        <v>0</v>
      </c>
      <c r="D30" s="32">
        <v>12</v>
      </c>
      <c r="E30" s="32"/>
      <c r="F30" s="6">
        <f t="shared" ref="F30:G30" si="10">F31</f>
        <v>156000</v>
      </c>
      <c r="G30" s="6">
        <f t="shared" si="10"/>
        <v>106000</v>
      </c>
      <c r="H30" s="12">
        <f t="shared" si="2"/>
        <v>67.948717948717956</v>
      </c>
    </row>
    <row r="31" spans="1:8" ht="15" customHeight="1" x14ac:dyDescent="0.25">
      <c r="A31" s="9" t="s">
        <v>9</v>
      </c>
      <c r="B31" s="32">
        <v>51</v>
      </c>
      <c r="C31" s="32">
        <v>0</v>
      </c>
      <c r="D31" s="32">
        <v>12</v>
      </c>
      <c r="E31" s="32">
        <v>851</v>
      </c>
      <c r="F31" s="6">
        <v>156000</v>
      </c>
      <c r="G31" s="6">
        <v>106000</v>
      </c>
      <c r="H31" s="12">
        <f t="shared" si="2"/>
        <v>67.948717948717956</v>
      </c>
    </row>
    <row r="32" spans="1:8" ht="33.75" customHeight="1" x14ac:dyDescent="0.25">
      <c r="A32" s="9" t="s">
        <v>82</v>
      </c>
      <c r="B32" s="32" t="s">
        <v>7</v>
      </c>
      <c r="C32" s="32" t="s">
        <v>8</v>
      </c>
      <c r="D32" s="32" t="s">
        <v>83</v>
      </c>
      <c r="E32" s="32"/>
      <c r="F32" s="6">
        <f>F33</f>
        <v>117316.09</v>
      </c>
      <c r="G32" s="6"/>
      <c r="H32" s="12"/>
    </row>
    <row r="33" spans="1:8" ht="15" customHeight="1" x14ac:dyDescent="0.25">
      <c r="A33" s="9" t="s">
        <v>9</v>
      </c>
      <c r="B33" s="32" t="s">
        <v>7</v>
      </c>
      <c r="C33" s="32" t="s">
        <v>8</v>
      </c>
      <c r="D33" s="32" t="s">
        <v>83</v>
      </c>
      <c r="E33" s="32" t="s">
        <v>10</v>
      </c>
      <c r="F33" s="6">
        <v>117316.09</v>
      </c>
      <c r="G33" s="6"/>
      <c r="H33" s="12"/>
    </row>
    <row r="34" spans="1:8" ht="15.75" customHeight="1" x14ac:dyDescent="0.25">
      <c r="A34" s="4" t="s">
        <v>42</v>
      </c>
      <c r="B34" s="11">
        <v>51</v>
      </c>
      <c r="C34" s="11">
        <v>2</v>
      </c>
      <c r="D34" s="11"/>
      <c r="E34" s="32"/>
      <c r="F34" s="8">
        <f>F39+F41+F35+F37+F43</f>
        <v>26686533</v>
      </c>
      <c r="G34" s="8">
        <f t="shared" ref="G34" si="11">G39+G41+G35+G37+G43</f>
        <v>17932257.41</v>
      </c>
      <c r="H34" s="12">
        <f t="shared" si="2"/>
        <v>67.195905178091138</v>
      </c>
    </row>
    <row r="35" spans="1:8" ht="15" customHeight="1" x14ac:dyDescent="0.25">
      <c r="A35" s="9" t="s">
        <v>93</v>
      </c>
      <c r="B35" s="32">
        <v>51</v>
      </c>
      <c r="C35" s="32">
        <v>2</v>
      </c>
      <c r="D35" s="32" t="s">
        <v>94</v>
      </c>
      <c r="E35" s="32"/>
      <c r="F35" s="6">
        <f t="shared" ref="F35:G37" si="12">F36</f>
        <v>0</v>
      </c>
      <c r="G35" s="6">
        <f t="shared" si="12"/>
        <v>0</v>
      </c>
      <c r="H35" s="12"/>
    </row>
    <row r="36" spans="1:8" ht="15" customHeight="1" x14ac:dyDescent="0.25">
      <c r="A36" s="9" t="s">
        <v>9</v>
      </c>
      <c r="B36" s="32">
        <v>51</v>
      </c>
      <c r="C36" s="32">
        <v>2</v>
      </c>
      <c r="D36" s="32" t="s">
        <v>94</v>
      </c>
      <c r="E36" s="32">
        <v>851</v>
      </c>
      <c r="F36" s="6"/>
      <c r="G36" s="6"/>
      <c r="H36" s="12"/>
    </row>
    <row r="37" spans="1:8" ht="15" customHeight="1" x14ac:dyDescent="0.25">
      <c r="A37" s="9" t="s">
        <v>46</v>
      </c>
      <c r="B37" s="32">
        <v>51</v>
      </c>
      <c r="C37" s="32">
        <v>2</v>
      </c>
      <c r="D37" s="32" t="s">
        <v>47</v>
      </c>
      <c r="E37" s="32"/>
      <c r="F37" s="6">
        <f t="shared" si="12"/>
        <v>107458</v>
      </c>
      <c r="G37" s="6">
        <f t="shared" si="12"/>
        <v>107458</v>
      </c>
      <c r="H37" s="12">
        <f>G37/F37*100</f>
        <v>100</v>
      </c>
    </row>
    <row r="38" spans="1:8" ht="15" customHeight="1" x14ac:dyDescent="0.25">
      <c r="A38" s="9" t="s">
        <v>9</v>
      </c>
      <c r="B38" s="32">
        <v>51</v>
      </c>
      <c r="C38" s="32">
        <v>2</v>
      </c>
      <c r="D38" s="32" t="s">
        <v>47</v>
      </c>
      <c r="E38" s="32">
        <v>851</v>
      </c>
      <c r="F38" s="6">
        <v>107458</v>
      </c>
      <c r="G38" s="6">
        <v>107458</v>
      </c>
      <c r="H38" s="12">
        <f>G38/F38*100</f>
        <v>100</v>
      </c>
    </row>
    <row r="39" spans="1:8" ht="16.5" customHeight="1" x14ac:dyDescent="0.25">
      <c r="A39" s="4" t="s">
        <v>64</v>
      </c>
      <c r="B39" s="11">
        <v>51</v>
      </c>
      <c r="C39" s="11">
        <v>2</v>
      </c>
      <c r="D39" s="11" t="s">
        <v>12</v>
      </c>
      <c r="E39" s="32"/>
      <c r="F39" s="8">
        <f>F40</f>
        <v>122400</v>
      </c>
      <c r="G39" s="8">
        <f t="shared" ref="G39:G41" si="13">G40</f>
        <v>80100</v>
      </c>
      <c r="H39" s="12">
        <f t="shared" si="2"/>
        <v>65.441176470588232</v>
      </c>
    </row>
    <row r="40" spans="1:8" ht="15" customHeight="1" x14ac:dyDescent="0.25">
      <c r="A40" s="9" t="s">
        <v>9</v>
      </c>
      <c r="B40" s="32">
        <v>51</v>
      </c>
      <c r="C40" s="32">
        <v>2</v>
      </c>
      <c r="D40" s="32">
        <v>13</v>
      </c>
      <c r="E40" s="32">
        <v>851</v>
      </c>
      <c r="F40" s="6">
        <v>122400</v>
      </c>
      <c r="G40" s="6">
        <v>80100</v>
      </c>
      <c r="H40" s="12">
        <f t="shared" si="2"/>
        <v>65.441176470588232</v>
      </c>
    </row>
    <row r="41" spans="1:8" ht="30.75" customHeight="1" x14ac:dyDescent="0.25">
      <c r="A41" s="4" t="s">
        <v>17</v>
      </c>
      <c r="B41" s="11">
        <v>51</v>
      </c>
      <c r="C41" s="11">
        <v>2</v>
      </c>
      <c r="D41" s="11" t="s">
        <v>65</v>
      </c>
      <c r="E41" s="32"/>
      <c r="F41" s="8">
        <f>F42</f>
        <v>26124840</v>
      </c>
      <c r="G41" s="8">
        <f t="shared" si="13"/>
        <v>17412884.41</v>
      </c>
      <c r="H41" s="12">
        <f t="shared" si="2"/>
        <v>66.652597336481307</v>
      </c>
    </row>
    <row r="42" spans="1:8" ht="15" customHeight="1" x14ac:dyDescent="0.25">
      <c r="A42" s="9" t="s">
        <v>9</v>
      </c>
      <c r="B42" s="32">
        <v>51</v>
      </c>
      <c r="C42" s="32">
        <v>2</v>
      </c>
      <c r="D42" s="32">
        <v>14</v>
      </c>
      <c r="E42" s="32">
        <v>851</v>
      </c>
      <c r="F42" s="6">
        <v>26124840</v>
      </c>
      <c r="G42" s="6">
        <v>17412884.41</v>
      </c>
      <c r="H42" s="12">
        <f t="shared" si="2"/>
        <v>66.652597336481307</v>
      </c>
    </row>
    <row r="43" spans="1:8" ht="33.75" customHeight="1" x14ac:dyDescent="0.25">
      <c r="A43" s="41" t="s">
        <v>84</v>
      </c>
      <c r="B43" s="32" t="s">
        <v>7</v>
      </c>
      <c r="C43" s="32" t="s">
        <v>85</v>
      </c>
      <c r="D43" s="32" t="s">
        <v>86</v>
      </c>
      <c r="E43" s="32"/>
      <c r="F43" s="6">
        <f>F44</f>
        <v>331835</v>
      </c>
      <c r="G43" s="6">
        <f>G44</f>
        <v>331815</v>
      </c>
      <c r="H43" s="12">
        <f t="shared" si="2"/>
        <v>99.99397290822246</v>
      </c>
    </row>
    <row r="44" spans="1:8" ht="15" customHeight="1" x14ac:dyDescent="0.25">
      <c r="A44" s="9" t="s">
        <v>9</v>
      </c>
      <c r="B44" s="32" t="s">
        <v>7</v>
      </c>
      <c r="C44" s="32" t="s">
        <v>85</v>
      </c>
      <c r="D44" s="32" t="s">
        <v>86</v>
      </c>
      <c r="E44" s="32" t="s">
        <v>10</v>
      </c>
      <c r="F44" s="6">
        <v>331835</v>
      </c>
      <c r="G44" s="6">
        <v>331815</v>
      </c>
      <c r="H44" s="12">
        <f t="shared" si="2"/>
        <v>99.99397290822246</v>
      </c>
    </row>
    <row r="45" spans="1:8" ht="33.75" customHeight="1" x14ac:dyDescent="0.25">
      <c r="A45" s="4" t="s">
        <v>40</v>
      </c>
      <c r="B45" s="11">
        <v>51</v>
      </c>
      <c r="C45" s="11">
        <v>3</v>
      </c>
      <c r="D45" s="10"/>
      <c r="E45" s="32"/>
      <c r="F45" s="8">
        <f>F46</f>
        <v>5000</v>
      </c>
      <c r="G45" s="8">
        <f t="shared" ref="G45:G46" si="14">G46</f>
        <v>0</v>
      </c>
      <c r="H45" s="12"/>
    </row>
    <row r="46" spans="1:8" ht="45.75" customHeight="1" x14ac:dyDescent="0.25">
      <c r="A46" s="4" t="s">
        <v>18</v>
      </c>
      <c r="B46" s="11">
        <v>51</v>
      </c>
      <c r="C46" s="11">
        <v>3</v>
      </c>
      <c r="D46" s="10" t="s">
        <v>66</v>
      </c>
      <c r="E46" s="32"/>
      <c r="F46" s="8">
        <f>F47</f>
        <v>5000</v>
      </c>
      <c r="G46" s="8">
        <f t="shared" si="14"/>
        <v>0</v>
      </c>
      <c r="H46" s="12"/>
    </row>
    <row r="47" spans="1:8" ht="15" customHeight="1" x14ac:dyDescent="0.25">
      <c r="A47" s="9" t="s">
        <v>9</v>
      </c>
      <c r="B47" s="32">
        <v>51</v>
      </c>
      <c r="C47" s="32">
        <v>3</v>
      </c>
      <c r="D47" s="32">
        <v>16</v>
      </c>
      <c r="E47" s="32">
        <v>851</v>
      </c>
      <c r="F47" s="6">
        <v>5000</v>
      </c>
      <c r="G47" s="6"/>
      <c r="H47" s="12"/>
    </row>
    <row r="48" spans="1:8" ht="32.25" customHeight="1" x14ac:dyDescent="0.25">
      <c r="A48" s="4" t="s">
        <v>48</v>
      </c>
      <c r="B48" s="11">
        <v>51</v>
      </c>
      <c r="C48" s="11">
        <v>4</v>
      </c>
      <c r="D48" s="11"/>
      <c r="E48" s="32"/>
      <c r="F48" s="8">
        <f t="shared" ref="F48:G49" si="15">F49</f>
        <v>679500</v>
      </c>
      <c r="G48" s="8">
        <f t="shared" si="15"/>
        <v>418607.41</v>
      </c>
      <c r="H48" s="12">
        <f t="shared" si="2"/>
        <v>61.605211184694618</v>
      </c>
    </row>
    <row r="49" spans="1:9" ht="30" x14ac:dyDescent="0.25">
      <c r="A49" s="4" t="s">
        <v>19</v>
      </c>
      <c r="B49" s="11">
        <v>51</v>
      </c>
      <c r="C49" s="11">
        <v>4</v>
      </c>
      <c r="D49" s="11" t="s">
        <v>67</v>
      </c>
      <c r="E49" s="32"/>
      <c r="F49" s="8">
        <f t="shared" si="15"/>
        <v>679500</v>
      </c>
      <c r="G49" s="8">
        <f t="shared" si="15"/>
        <v>418607.41</v>
      </c>
      <c r="H49" s="12">
        <f t="shared" si="2"/>
        <v>61.605211184694618</v>
      </c>
    </row>
    <row r="50" spans="1:9" ht="15" customHeight="1" x14ac:dyDescent="0.25">
      <c r="A50" s="9" t="s">
        <v>9</v>
      </c>
      <c r="B50" s="32">
        <v>51</v>
      </c>
      <c r="C50" s="32">
        <v>4</v>
      </c>
      <c r="D50" s="32">
        <v>20</v>
      </c>
      <c r="E50" s="32">
        <v>851</v>
      </c>
      <c r="F50" s="6">
        <v>679500</v>
      </c>
      <c r="G50" s="6">
        <v>418607.41</v>
      </c>
      <c r="H50" s="12">
        <f t="shared" si="2"/>
        <v>61.605211184694618</v>
      </c>
    </row>
    <row r="51" spans="1:9" x14ac:dyDescent="0.25">
      <c r="A51" s="4" t="s">
        <v>41</v>
      </c>
      <c r="B51" s="11">
        <v>51</v>
      </c>
      <c r="C51" s="11">
        <v>5</v>
      </c>
      <c r="D51" s="10"/>
      <c r="E51" s="32"/>
      <c r="F51" s="8">
        <f t="shared" ref="F51:G51" si="16">F52+F54</f>
        <v>9859388</v>
      </c>
      <c r="G51" s="8">
        <f t="shared" si="16"/>
        <v>6226195.1899999995</v>
      </c>
      <c r="H51" s="12">
        <f t="shared" si="2"/>
        <v>63.149915491712058</v>
      </c>
    </row>
    <row r="52" spans="1:9" ht="33.75" customHeight="1" x14ac:dyDescent="0.25">
      <c r="A52" s="20" t="s">
        <v>68</v>
      </c>
      <c r="B52" s="11">
        <v>51</v>
      </c>
      <c r="C52" s="11">
        <v>5</v>
      </c>
      <c r="D52" s="10" t="s">
        <v>69</v>
      </c>
      <c r="E52" s="32"/>
      <c r="F52" s="8">
        <f>F53</f>
        <v>3238400</v>
      </c>
      <c r="G52" s="8">
        <f t="shared" ref="G52" si="17">G53</f>
        <v>2366195.19</v>
      </c>
      <c r="H52" s="12">
        <f t="shared" si="2"/>
        <v>73.066798110177871</v>
      </c>
    </row>
    <row r="53" spans="1:9" ht="15" customHeight="1" x14ac:dyDescent="0.25">
      <c r="A53" s="9" t="s">
        <v>9</v>
      </c>
      <c r="B53" s="32">
        <v>51</v>
      </c>
      <c r="C53" s="32">
        <v>5</v>
      </c>
      <c r="D53" s="32">
        <v>17</v>
      </c>
      <c r="E53" s="32">
        <v>851</v>
      </c>
      <c r="F53" s="6">
        <v>3238400</v>
      </c>
      <c r="G53" s="6">
        <v>2366195.19</v>
      </c>
      <c r="H53" s="12">
        <f t="shared" si="2"/>
        <v>73.066798110177871</v>
      </c>
    </row>
    <row r="54" spans="1:9" ht="30" customHeight="1" x14ac:dyDescent="0.25">
      <c r="A54" s="4" t="s">
        <v>20</v>
      </c>
      <c r="B54" s="11">
        <v>51</v>
      </c>
      <c r="C54" s="11">
        <v>5</v>
      </c>
      <c r="D54" s="10" t="s">
        <v>70</v>
      </c>
      <c r="E54" s="11"/>
      <c r="F54" s="8">
        <f>F55</f>
        <v>6620988</v>
      </c>
      <c r="G54" s="8">
        <f t="shared" ref="G54" si="18">G55</f>
        <v>3860000</v>
      </c>
      <c r="H54" s="12">
        <f t="shared" si="2"/>
        <v>58.299456214087684</v>
      </c>
    </row>
    <row r="55" spans="1:9" ht="15" customHeight="1" x14ac:dyDescent="0.25">
      <c r="A55" s="4" t="s">
        <v>9</v>
      </c>
      <c r="B55" s="11">
        <v>51</v>
      </c>
      <c r="C55" s="11">
        <v>5</v>
      </c>
      <c r="D55" s="10" t="s">
        <v>70</v>
      </c>
      <c r="E55" s="11">
        <v>851</v>
      </c>
      <c r="F55" s="6">
        <v>6620988</v>
      </c>
      <c r="G55" s="6">
        <v>3860000</v>
      </c>
      <c r="H55" s="12">
        <f t="shared" si="2"/>
        <v>58.299456214087684</v>
      </c>
    </row>
    <row r="56" spans="1:9" ht="30" customHeight="1" x14ac:dyDescent="0.25">
      <c r="A56" s="4" t="s">
        <v>49</v>
      </c>
      <c r="B56" s="11">
        <v>51</v>
      </c>
      <c r="C56" s="11">
        <v>6</v>
      </c>
      <c r="D56" s="11"/>
      <c r="E56" s="32"/>
      <c r="F56" s="8">
        <f>F57</f>
        <v>3942022.28</v>
      </c>
      <c r="G56" s="8">
        <f t="shared" ref="G56:G57" si="19">G57</f>
        <v>3942022.28</v>
      </c>
      <c r="H56" s="12">
        <f t="shared" si="2"/>
        <v>100</v>
      </c>
    </row>
    <row r="57" spans="1:9" ht="30" customHeight="1" x14ac:dyDescent="0.25">
      <c r="A57" s="4" t="s">
        <v>21</v>
      </c>
      <c r="B57" s="11">
        <v>51</v>
      </c>
      <c r="C57" s="11">
        <v>6</v>
      </c>
      <c r="D57" s="11" t="s">
        <v>71</v>
      </c>
      <c r="E57" s="32"/>
      <c r="F57" s="8">
        <f>F58</f>
        <v>3942022.28</v>
      </c>
      <c r="G57" s="8">
        <f t="shared" si="19"/>
        <v>3942022.28</v>
      </c>
      <c r="H57" s="12">
        <f t="shared" si="2"/>
        <v>100</v>
      </c>
    </row>
    <row r="58" spans="1:9" ht="15" customHeight="1" x14ac:dyDescent="0.25">
      <c r="A58" s="9" t="s">
        <v>9</v>
      </c>
      <c r="B58" s="32">
        <v>51</v>
      </c>
      <c r="C58" s="32">
        <v>6</v>
      </c>
      <c r="D58" s="32">
        <v>19</v>
      </c>
      <c r="E58" s="32">
        <v>851</v>
      </c>
      <c r="F58" s="6">
        <v>3942022.28</v>
      </c>
      <c r="G58" s="6">
        <v>3942022.28</v>
      </c>
      <c r="H58" s="12">
        <f t="shared" si="2"/>
        <v>100</v>
      </c>
    </row>
    <row r="59" spans="1:9" ht="44.25" customHeight="1" x14ac:dyDescent="0.25">
      <c r="A59" s="4" t="s">
        <v>72</v>
      </c>
      <c r="B59" s="11">
        <v>51</v>
      </c>
      <c r="C59" s="11">
        <v>7</v>
      </c>
      <c r="D59" s="11"/>
      <c r="E59" s="32"/>
      <c r="F59" s="8">
        <f>F60</f>
        <v>1216667</v>
      </c>
      <c r="G59" s="8">
        <f t="shared" ref="G59:G60" si="20">G60</f>
        <v>1200000</v>
      </c>
      <c r="H59" s="12">
        <f t="shared" si="2"/>
        <v>98.630109964353423</v>
      </c>
    </row>
    <row r="60" spans="1:9" ht="31.5" customHeight="1" x14ac:dyDescent="0.25">
      <c r="A60" s="4" t="s">
        <v>73</v>
      </c>
      <c r="B60" s="11">
        <v>51</v>
      </c>
      <c r="C60" s="11">
        <v>7</v>
      </c>
      <c r="D60" s="11" t="s">
        <v>25</v>
      </c>
      <c r="E60" s="32"/>
      <c r="F60" s="8">
        <f>F61</f>
        <v>1216667</v>
      </c>
      <c r="G60" s="8">
        <f t="shared" si="20"/>
        <v>1200000</v>
      </c>
      <c r="H60" s="12">
        <f t="shared" si="2"/>
        <v>98.630109964353423</v>
      </c>
    </row>
    <row r="61" spans="1:9" ht="15" customHeight="1" x14ac:dyDescent="0.25">
      <c r="A61" s="9" t="s">
        <v>9</v>
      </c>
      <c r="B61" s="32">
        <v>51</v>
      </c>
      <c r="C61" s="32">
        <v>7</v>
      </c>
      <c r="D61" s="32">
        <v>21</v>
      </c>
      <c r="E61" s="32">
        <v>851</v>
      </c>
      <c r="F61" s="8">
        <v>1216667</v>
      </c>
      <c r="G61" s="8">
        <v>1200000</v>
      </c>
      <c r="H61" s="12">
        <f t="shared" si="2"/>
        <v>98.630109964353423</v>
      </c>
    </row>
    <row r="62" spans="1:9" s="3" customFormat="1" ht="28.5" x14ac:dyDescent="0.25">
      <c r="A62" s="13" t="s">
        <v>39</v>
      </c>
      <c r="B62" s="33">
        <v>52</v>
      </c>
      <c r="C62" s="33"/>
      <c r="D62" s="33"/>
      <c r="E62" s="34"/>
      <c r="F62" s="14">
        <f>F63+F65+F67+F69+F71+F73+F77+F75+F79</f>
        <v>214174940</v>
      </c>
      <c r="G62" s="14">
        <f t="shared" ref="G62" si="21">G63+G65+G67+G69+G71+G73+G77+G75+G79</f>
        <v>138798040.59999999</v>
      </c>
      <c r="H62" s="19">
        <f t="shared" si="2"/>
        <v>64.805920151069031</v>
      </c>
      <c r="I62" s="31"/>
    </row>
    <row r="63" spans="1:9" ht="30" x14ac:dyDescent="0.25">
      <c r="A63" s="4" t="s">
        <v>87</v>
      </c>
      <c r="B63" s="10" t="s">
        <v>88</v>
      </c>
      <c r="C63" s="10" t="s">
        <v>8</v>
      </c>
      <c r="D63" s="10" t="s">
        <v>89</v>
      </c>
      <c r="E63" s="35"/>
      <c r="F63" s="8">
        <f t="shared" ref="F63:G63" si="22">F64</f>
        <v>1058908.79</v>
      </c>
      <c r="G63" s="8">
        <f t="shared" si="22"/>
        <v>665311.88</v>
      </c>
      <c r="H63" s="12">
        <f t="shared" si="2"/>
        <v>62.829951576849218</v>
      </c>
      <c r="I63" s="31"/>
    </row>
    <row r="64" spans="1:9" s="3" customFormat="1" ht="30" x14ac:dyDescent="0.25">
      <c r="A64" s="4" t="s">
        <v>23</v>
      </c>
      <c r="B64" s="10" t="s">
        <v>88</v>
      </c>
      <c r="C64" s="10" t="s">
        <v>8</v>
      </c>
      <c r="D64" s="10" t="s">
        <v>89</v>
      </c>
      <c r="E64" s="35" t="s">
        <v>90</v>
      </c>
      <c r="F64" s="8">
        <v>1058908.79</v>
      </c>
      <c r="G64" s="8">
        <v>665311.88</v>
      </c>
      <c r="H64" s="12">
        <f t="shared" si="2"/>
        <v>62.829951576849218</v>
      </c>
      <c r="I64" s="31"/>
    </row>
    <row r="65" spans="1:8" ht="30" x14ac:dyDescent="0.25">
      <c r="A65" s="4" t="s">
        <v>22</v>
      </c>
      <c r="B65" s="10">
        <v>52</v>
      </c>
      <c r="C65" s="10">
        <v>0</v>
      </c>
      <c r="D65" s="11" t="s">
        <v>53</v>
      </c>
      <c r="E65" s="35"/>
      <c r="F65" s="8">
        <f t="shared" ref="F65:G65" si="23">F66</f>
        <v>21643106</v>
      </c>
      <c r="G65" s="8">
        <f t="shared" si="23"/>
        <v>14262038.66</v>
      </c>
      <c r="H65" s="12">
        <f t="shared" si="2"/>
        <v>65.896450629590788</v>
      </c>
    </row>
    <row r="66" spans="1:8" ht="30" x14ac:dyDescent="0.25">
      <c r="A66" s="4" t="s">
        <v>23</v>
      </c>
      <c r="B66" s="11">
        <v>52</v>
      </c>
      <c r="C66" s="11">
        <v>0</v>
      </c>
      <c r="D66" s="11" t="s">
        <v>53</v>
      </c>
      <c r="E66" s="11">
        <v>852</v>
      </c>
      <c r="F66" s="6">
        <v>21643106</v>
      </c>
      <c r="G66" s="6">
        <v>14262038.66</v>
      </c>
      <c r="H66" s="12">
        <f t="shared" si="2"/>
        <v>65.896450629590788</v>
      </c>
    </row>
    <row r="67" spans="1:8" ht="30" x14ac:dyDescent="0.25">
      <c r="A67" s="4" t="s">
        <v>74</v>
      </c>
      <c r="B67" s="11">
        <v>52</v>
      </c>
      <c r="C67" s="11">
        <v>0</v>
      </c>
      <c r="D67" s="10" t="s">
        <v>55</v>
      </c>
      <c r="E67" s="11"/>
      <c r="F67" s="8">
        <f t="shared" ref="F67:G67" si="24">F68</f>
        <v>172079451.21000001</v>
      </c>
      <c r="G67" s="8">
        <f t="shared" si="24"/>
        <v>111363407.06</v>
      </c>
      <c r="H67" s="12">
        <f t="shared" si="2"/>
        <v>64.716272789652166</v>
      </c>
    </row>
    <row r="68" spans="1:8" ht="30" x14ac:dyDescent="0.25">
      <c r="A68" s="4" t="s">
        <v>23</v>
      </c>
      <c r="B68" s="11">
        <v>52</v>
      </c>
      <c r="C68" s="11">
        <v>0</v>
      </c>
      <c r="D68" s="11" t="s">
        <v>55</v>
      </c>
      <c r="E68" s="11">
        <v>852</v>
      </c>
      <c r="F68" s="6">
        <v>172079451.21000001</v>
      </c>
      <c r="G68" s="6">
        <v>111363407.06</v>
      </c>
      <c r="H68" s="12">
        <f t="shared" si="2"/>
        <v>64.716272789652166</v>
      </c>
    </row>
    <row r="69" spans="1:8" ht="17.25" customHeight="1" x14ac:dyDescent="0.25">
      <c r="A69" s="4" t="s">
        <v>24</v>
      </c>
      <c r="B69" s="11">
        <v>52</v>
      </c>
      <c r="C69" s="11">
        <v>0</v>
      </c>
      <c r="D69" s="10" t="s">
        <v>56</v>
      </c>
      <c r="E69" s="11"/>
      <c r="F69" s="8">
        <f t="shared" ref="F69:G69" si="25">F70</f>
        <v>3820800</v>
      </c>
      <c r="G69" s="8">
        <f t="shared" si="25"/>
        <v>2677400</v>
      </c>
      <c r="H69" s="12">
        <f t="shared" si="2"/>
        <v>70.074329983249584</v>
      </c>
    </row>
    <row r="70" spans="1:8" ht="30" x14ac:dyDescent="0.25">
      <c r="A70" s="4" t="s">
        <v>23</v>
      </c>
      <c r="B70" s="11">
        <v>52</v>
      </c>
      <c r="C70" s="11">
        <v>0</v>
      </c>
      <c r="D70" s="11" t="s">
        <v>56</v>
      </c>
      <c r="E70" s="11">
        <v>852</v>
      </c>
      <c r="F70" s="6">
        <v>3820800</v>
      </c>
      <c r="G70" s="6">
        <v>2677400</v>
      </c>
      <c r="H70" s="12">
        <f t="shared" ref="H70:H72" si="26">G70/F70*100</f>
        <v>70.074329983249584</v>
      </c>
    </row>
    <row r="71" spans="1:8" ht="15" customHeight="1" x14ac:dyDescent="0.25">
      <c r="A71" s="4" t="s">
        <v>75</v>
      </c>
      <c r="B71" s="11">
        <v>52</v>
      </c>
      <c r="C71" s="11">
        <v>0</v>
      </c>
      <c r="D71" s="10" t="s">
        <v>57</v>
      </c>
      <c r="E71" s="11"/>
      <c r="F71" s="8">
        <f t="shared" ref="F71:G71" si="27">F72</f>
        <v>7412000</v>
      </c>
      <c r="G71" s="8">
        <f t="shared" si="27"/>
        <v>5400596.2800000003</v>
      </c>
      <c r="H71" s="12">
        <f t="shared" si="26"/>
        <v>72.86287479762548</v>
      </c>
    </row>
    <row r="72" spans="1:8" ht="33.75" customHeight="1" x14ac:dyDescent="0.25">
      <c r="A72" s="4" t="s">
        <v>23</v>
      </c>
      <c r="B72" s="11">
        <v>52</v>
      </c>
      <c r="C72" s="11">
        <v>0</v>
      </c>
      <c r="D72" s="11" t="s">
        <v>57</v>
      </c>
      <c r="E72" s="11">
        <v>852</v>
      </c>
      <c r="F72" s="8">
        <v>7412000</v>
      </c>
      <c r="G72" s="8">
        <v>5400596.2800000003</v>
      </c>
      <c r="H72" s="12">
        <f t="shared" si="26"/>
        <v>72.86287479762548</v>
      </c>
    </row>
    <row r="73" spans="1:8" ht="33.75" customHeight="1" x14ac:dyDescent="0.25">
      <c r="A73" s="4" t="s">
        <v>76</v>
      </c>
      <c r="B73" s="11">
        <v>52</v>
      </c>
      <c r="C73" s="11">
        <v>0</v>
      </c>
      <c r="D73" s="10" t="s">
        <v>58</v>
      </c>
      <c r="E73" s="11"/>
      <c r="F73" s="8">
        <f t="shared" ref="F73:G73" si="28">F74</f>
        <v>0</v>
      </c>
      <c r="G73" s="8">
        <f t="shared" si="28"/>
        <v>0</v>
      </c>
      <c r="H73" s="12"/>
    </row>
    <row r="74" spans="1:8" ht="33.75" customHeight="1" x14ac:dyDescent="0.25">
      <c r="A74" s="4" t="s">
        <v>23</v>
      </c>
      <c r="B74" s="11">
        <v>52</v>
      </c>
      <c r="C74" s="11">
        <v>0</v>
      </c>
      <c r="D74" s="11" t="s">
        <v>58</v>
      </c>
      <c r="E74" s="11">
        <v>852</v>
      </c>
      <c r="F74" s="6"/>
      <c r="G74" s="6">
        <v>0</v>
      </c>
      <c r="H74" s="12"/>
    </row>
    <row r="75" spans="1:8" ht="33.75" customHeight="1" x14ac:dyDescent="0.25">
      <c r="A75" s="16" t="s">
        <v>27</v>
      </c>
      <c r="B75" s="11">
        <v>52</v>
      </c>
      <c r="C75" s="11">
        <v>0</v>
      </c>
      <c r="D75" s="10" t="s">
        <v>59</v>
      </c>
      <c r="E75" s="11"/>
      <c r="F75" s="8">
        <f t="shared" ref="F75:G75" si="29">F76</f>
        <v>587880</v>
      </c>
      <c r="G75" s="8">
        <f t="shared" si="29"/>
        <v>587880</v>
      </c>
      <c r="H75" s="12">
        <f t="shared" ref="H75:H92" si="30">G75/F75*100</f>
        <v>100</v>
      </c>
    </row>
    <row r="76" spans="1:8" ht="30" x14ac:dyDescent="0.25">
      <c r="A76" s="4" t="s">
        <v>23</v>
      </c>
      <c r="B76" s="11">
        <v>52</v>
      </c>
      <c r="C76" s="11">
        <v>0</v>
      </c>
      <c r="D76" s="11" t="s">
        <v>59</v>
      </c>
      <c r="E76" s="11">
        <v>852</v>
      </c>
      <c r="F76" s="6">
        <v>587880</v>
      </c>
      <c r="G76" s="6">
        <v>587880</v>
      </c>
      <c r="H76" s="12">
        <f t="shared" si="30"/>
        <v>100</v>
      </c>
    </row>
    <row r="77" spans="1:8" x14ac:dyDescent="0.25">
      <c r="A77" s="4" t="s">
        <v>26</v>
      </c>
      <c r="B77" s="11">
        <v>52</v>
      </c>
      <c r="C77" s="11">
        <v>0</v>
      </c>
      <c r="D77" s="10" t="s">
        <v>60</v>
      </c>
      <c r="E77" s="11"/>
      <c r="F77" s="8">
        <f t="shared" ref="F77:G77" si="31">F78</f>
        <v>123400</v>
      </c>
      <c r="G77" s="8">
        <f t="shared" si="31"/>
        <v>25849.599999999999</v>
      </c>
      <c r="H77" s="12">
        <f t="shared" si="30"/>
        <v>20.947811993517014</v>
      </c>
    </row>
    <row r="78" spans="1:8" ht="30" x14ac:dyDescent="0.25">
      <c r="A78" s="4" t="s">
        <v>23</v>
      </c>
      <c r="B78" s="11">
        <v>52</v>
      </c>
      <c r="C78" s="11">
        <v>0</v>
      </c>
      <c r="D78" s="11" t="s">
        <v>60</v>
      </c>
      <c r="E78" s="11">
        <v>852</v>
      </c>
      <c r="F78" s="6">
        <v>123400</v>
      </c>
      <c r="G78" s="6">
        <v>25849.599999999999</v>
      </c>
      <c r="H78" s="12">
        <f t="shared" si="30"/>
        <v>20.947811993517014</v>
      </c>
    </row>
    <row r="79" spans="1:8" ht="33" customHeight="1" x14ac:dyDescent="0.25">
      <c r="A79" s="4" t="s">
        <v>77</v>
      </c>
      <c r="B79" s="11">
        <v>52</v>
      </c>
      <c r="C79" s="11">
        <v>0</v>
      </c>
      <c r="D79" s="10" t="s">
        <v>61</v>
      </c>
      <c r="E79" s="11"/>
      <c r="F79" s="8">
        <f t="shared" ref="F79:G79" si="32">F80</f>
        <v>7449394</v>
      </c>
      <c r="G79" s="8">
        <f t="shared" si="32"/>
        <v>3815557.1200000001</v>
      </c>
      <c r="H79" s="12">
        <f t="shared" si="30"/>
        <v>51.21969813920434</v>
      </c>
    </row>
    <row r="80" spans="1:8" ht="30" customHeight="1" x14ac:dyDescent="0.25">
      <c r="A80" s="4" t="s">
        <v>23</v>
      </c>
      <c r="B80" s="11">
        <v>52</v>
      </c>
      <c r="C80" s="11">
        <v>0</v>
      </c>
      <c r="D80" s="11" t="s">
        <v>61</v>
      </c>
      <c r="E80" s="11">
        <v>852</v>
      </c>
      <c r="F80" s="6">
        <v>7449394</v>
      </c>
      <c r="G80" s="6">
        <v>3815557.1200000001</v>
      </c>
      <c r="H80" s="12">
        <f t="shared" si="30"/>
        <v>51.21969813920434</v>
      </c>
    </row>
    <row r="81" spans="1:8" s="3" customFormat="1" ht="28.5" x14ac:dyDescent="0.25">
      <c r="A81" s="17" t="s">
        <v>51</v>
      </c>
      <c r="B81" s="18">
        <v>53</v>
      </c>
      <c r="C81" s="18"/>
      <c r="D81" s="18"/>
      <c r="E81" s="18"/>
      <c r="F81" s="14">
        <f t="shared" ref="F81:G81" si="33">F82+F84</f>
        <v>11579400</v>
      </c>
      <c r="G81" s="14">
        <f t="shared" si="33"/>
        <v>8000998.3600000003</v>
      </c>
      <c r="H81" s="19">
        <f t="shared" si="30"/>
        <v>69.096830232999977</v>
      </c>
    </row>
    <row r="82" spans="1:8" ht="45" x14ac:dyDescent="0.25">
      <c r="A82" s="16" t="s">
        <v>78</v>
      </c>
      <c r="B82" s="11">
        <v>53</v>
      </c>
      <c r="C82" s="11">
        <v>0</v>
      </c>
      <c r="D82" s="11" t="s">
        <v>53</v>
      </c>
      <c r="E82" s="11"/>
      <c r="F82" s="8">
        <f t="shared" ref="F82:G82" si="34">F83</f>
        <v>6455100</v>
      </c>
      <c r="G82" s="8">
        <f t="shared" si="34"/>
        <v>4238369.3600000003</v>
      </c>
      <c r="H82" s="12">
        <f t="shared" si="30"/>
        <v>65.659236262799965</v>
      </c>
    </row>
    <row r="83" spans="1:8" ht="20.25" customHeight="1" x14ac:dyDescent="0.25">
      <c r="A83" s="4" t="s">
        <v>28</v>
      </c>
      <c r="B83" s="11">
        <v>53</v>
      </c>
      <c r="C83" s="11">
        <v>0</v>
      </c>
      <c r="D83" s="10" t="s">
        <v>53</v>
      </c>
      <c r="E83" s="11">
        <v>853</v>
      </c>
      <c r="F83" s="6">
        <v>6455100</v>
      </c>
      <c r="G83" s="6">
        <v>4238369.3600000003</v>
      </c>
      <c r="H83" s="12">
        <f t="shared" si="30"/>
        <v>65.659236262799965</v>
      </c>
    </row>
    <row r="84" spans="1:8" ht="30" x14ac:dyDescent="0.25">
      <c r="A84" s="4" t="s">
        <v>79</v>
      </c>
      <c r="B84" s="11">
        <v>53</v>
      </c>
      <c r="C84" s="11">
        <v>0</v>
      </c>
      <c r="D84" s="11" t="s">
        <v>55</v>
      </c>
      <c r="E84" s="11"/>
      <c r="F84" s="8">
        <f t="shared" ref="F84:G84" si="35">F85</f>
        <v>5124300</v>
      </c>
      <c r="G84" s="8">
        <f t="shared" si="35"/>
        <v>3762629</v>
      </c>
      <c r="H84" s="12">
        <f t="shared" si="30"/>
        <v>73.427180297796767</v>
      </c>
    </row>
    <row r="85" spans="1:8" ht="15" customHeight="1" x14ac:dyDescent="0.25">
      <c r="A85" s="4" t="s">
        <v>28</v>
      </c>
      <c r="B85" s="11">
        <v>53</v>
      </c>
      <c r="C85" s="11">
        <v>0</v>
      </c>
      <c r="D85" s="10" t="s">
        <v>55</v>
      </c>
      <c r="E85" s="11">
        <v>853</v>
      </c>
      <c r="F85" s="6">
        <v>5124300</v>
      </c>
      <c r="G85" s="6">
        <v>3762629</v>
      </c>
      <c r="H85" s="12">
        <f t="shared" si="30"/>
        <v>73.427180297796767</v>
      </c>
    </row>
    <row r="86" spans="1:8" s="3" customFormat="1" x14ac:dyDescent="0.25">
      <c r="A86" s="36" t="s">
        <v>29</v>
      </c>
      <c r="B86" s="18">
        <v>70</v>
      </c>
      <c r="C86" s="11"/>
      <c r="D86" s="10"/>
      <c r="E86" s="10"/>
      <c r="F86" s="14">
        <f t="shared" ref="F86:G86" si="36">F87+F88+F89+F90+F91</f>
        <v>2859150</v>
      </c>
      <c r="G86" s="14">
        <f t="shared" si="36"/>
        <v>1564020.5000000002</v>
      </c>
      <c r="H86" s="19">
        <f t="shared" si="30"/>
        <v>54.702289141877834</v>
      </c>
    </row>
    <row r="87" spans="1:8" x14ac:dyDescent="0.25">
      <c r="A87" s="15" t="s">
        <v>9</v>
      </c>
      <c r="B87" s="11">
        <v>70</v>
      </c>
      <c r="C87" s="11">
        <v>0</v>
      </c>
      <c r="D87" s="10" t="s">
        <v>30</v>
      </c>
      <c r="E87" s="10">
        <v>851</v>
      </c>
      <c r="F87" s="6">
        <v>580075.78</v>
      </c>
      <c r="G87" s="6">
        <v>580075.78</v>
      </c>
      <c r="H87" s="12">
        <f t="shared" si="30"/>
        <v>100</v>
      </c>
    </row>
    <row r="88" spans="1:8" x14ac:dyDescent="0.25">
      <c r="A88" s="4" t="s">
        <v>92</v>
      </c>
      <c r="B88" s="11">
        <v>70</v>
      </c>
      <c r="C88" s="11">
        <v>0</v>
      </c>
      <c r="D88" s="10" t="s">
        <v>30</v>
      </c>
      <c r="E88" s="10" t="s">
        <v>90</v>
      </c>
      <c r="F88" s="6">
        <v>56118.8</v>
      </c>
      <c r="G88" s="6">
        <v>56118.8</v>
      </c>
      <c r="H88" s="12">
        <f t="shared" si="30"/>
        <v>100</v>
      </c>
    </row>
    <row r="89" spans="1:8" x14ac:dyDescent="0.25">
      <c r="A89" s="4" t="s">
        <v>28</v>
      </c>
      <c r="B89" s="11">
        <v>70</v>
      </c>
      <c r="C89" s="11">
        <v>0</v>
      </c>
      <c r="D89" s="10" t="s">
        <v>30</v>
      </c>
      <c r="E89" s="10">
        <v>853</v>
      </c>
      <c r="F89" s="6">
        <v>1062055.42</v>
      </c>
      <c r="G89" s="6">
        <v>192055.42</v>
      </c>
      <c r="H89" s="12">
        <f t="shared" si="30"/>
        <v>18.08337082823795</v>
      </c>
    </row>
    <row r="90" spans="1:8" ht="14.25" customHeight="1" x14ac:dyDescent="0.25">
      <c r="A90" s="15" t="s">
        <v>31</v>
      </c>
      <c r="B90" s="10">
        <v>70</v>
      </c>
      <c r="C90" s="10">
        <v>0</v>
      </c>
      <c r="D90" s="10" t="s">
        <v>30</v>
      </c>
      <c r="E90" s="10">
        <v>854</v>
      </c>
      <c r="F90" s="6">
        <v>392700</v>
      </c>
      <c r="G90" s="6">
        <v>249971.47</v>
      </c>
      <c r="H90" s="12">
        <f t="shared" si="30"/>
        <v>63.654563279857399</v>
      </c>
    </row>
    <row r="91" spans="1:8" ht="15" customHeight="1" x14ac:dyDescent="0.25">
      <c r="A91" s="7" t="s">
        <v>32</v>
      </c>
      <c r="B91" s="11">
        <v>70</v>
      </c>
      <c r="C91" s="11">
        <v>0</v>
      </c>
      <c r="D91" s="10" t="s">
        <v>30</v>
      </c>
      <c r="E91" s="11">
        <v>857</v>
      </c>
      <c r="F91" s="6">
        <v>768200</v>
      </c>
      <c r="G91" s="6">
        <v>485799.03</v>
      </c>
      <c r="H91" s="12">
        <f t="shared" si="30"/>
        <v>63.238613642280662</v>
      </c>
    </row>
    <row r="92" spans="1:8" s="3" customFormat="1" ht="21" customHeight="1" x14ac:dyDescent="0.25">
      <c r="A92" s="21" t="s">
        <v>33</v>
      </c>
      <c r="B92" s="37"/>
      <c r="C92" s="37"/>
      <c r="D92" s="37"/>
      <c r="E92" s="37"/>
      <c r="F92" s="14">
        <f>F5+F62+F81+F86</f>
        <v>355576115.00999999</v>
      </c>
      <c r="G92" s="14">
        <f>G5+G62+G81+G86</f>
        <v>228866405.88</v>
      </c>
      <c r="H92" s="19">
        <f t="shared" si="30"/>
        <v>64.364954848995836</v>
      </c>
    </row>
    <row r="93" spans="1:8" ht="8.25" customHeight="1" x14ac:dyDescent="0.25"/>
    <row r="94" spans="1:8" ht="47.25" x14ac:dyDescent="0.25">
      <c r="A94" s="23" t="s">
        <v>50</v>
      </c>
      <c r="B94" s="38"/>
      <c r="C94" s="38"/>
      <c r="D94" s="38"/>
      <c r="E94" s="38"/>
      <c r="G94" s="24" t="s">
        <v>34</v>
      </c>
    </row>
    <row r="95" spans="1:8" x14ac:dyDescent="0.25">
      <c r="A95" s="25"/>
      <c r="B95" s="39"/>
      <c r="C95" s="39"/>
      <c r="D95" s="39"/>
      <c r="E95" s="39"/>
    </row>
    <row r="96" spans="1:8" x14ac:dyDescent="0.25">
      <c r="A96" s="25" t="s">
        <v>35</v>
      </c>
      <c r="B96" s="39"/>
      <c r="C96" s="39"/>
      <c r="D96" s="39"/>
      <c r="E96" s="39"/>
    </row>
    <row r="97" spans="1:8" x14ac:dyDescent="0.25">
      <c r="A97" s="25" t="s">
        <v>36</v>
      </c>
      <c r="B97" s="39"/>
      <c r="C97" s="39"/>
      <c r="D97" s="39"/>
      <c r="E97" s="39"/>
      <c r="F97" s="26"/>
      <c r="G97" s="26"/>
    </row>
    <row r="98" spans="1:8" x14ac:dyDescent="0.25">
      <c r="F98" s="42"/>
      <c r="G98" s="42"/>
    </row>
    <row r="100" spans="1:8" x14ac:dyDescent="0.25">
      <c r="F100" s="42"/>
      <c r="G100" s="42"/>
    </row>
    <row r="102" spans="1:8" x14ac:dyDescent="0.25">
      <c r="B102" s="43"/>
      <c r="C102" s="43"/>
      <c r="D102" s="43"/>
      <c r="E102" s="43"/>
      <c r="F102" s="42"/>
      <c r="G102" s="42"/>
      <c r="H102" s="1"/>
    </row>
  </sheetData>
  <mergeCells count="10">
    <mergeCell ref="G3:G4"/>
    <mergeCell ref="H3:H4"/>
    <mergeCell ref="A1:H1"/>
    <mergeCell ref="A2:H2"/>
    <mergeCell ref="A3:A4"/>
    <mergeCell ref="B3:B4"/>
    <mergeCell ref="C3:C4"/>
    <mergeCell ref="D3:D4"/>
    <mergeCell ref="E3:E4"/>
    <mergeCell ref="F3:F4"/>
  </mergeCells>
  <pageMargins left="0.62992125984251968" right="0.51181102362204722" top="0.15748031496062992" bottom="0.15748031496062992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</vt:lpstr>
      <vt:lpstr>МП!Заголовки_для_печати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2023-10-16T06:13:51Z</dcterms:modified>
</cp:coreProperties>
</file>